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13_ncr:1_{5F79BCFB-828D-4B53-B23E-9319C2E6E817}" xr6:coauthVersionLast="47" xr6:coauthVersionMax="47" xr10:uidLastSave="{00000000-0000-0000-0000-000000000000}"/>
  <bookViews>
    <workbookView xWindow="-120" yWindow="-120" windowWidth="20730" windowHeight="11040" tabRatio="635" xr2:uid="{00000000-000D-0000-FFFF-FFFF00000000}"/>
  </bookViews>
  <sheets>
    <sheet name="仕切り" sheetId="79" r:id="rId1"/>
    <sheet name="- 139 -" sheetId="20" r:id="rId2"/>
    <sheet name="-140 -" sheetId="74" r:id="rId3"/>
    <sheet name="- 141 -" sheetId="62" r:id="rId4"/>
    <sheet name="- 142 -" sheetId="54" r:id="rId5"/>
    <sheet name="- 143 -" sheetId="77" r:id="rId6"/>
    <sheet name="- 144 -" sheetId="27" r:id="rId7"/>
    <sheet name="- 145 -" sheetId="45" r:id="rId8"/>
    <sheet name="グラフ(146)" sheetId="61" r:id="rId9"/>
    <sheet name="- 147 -" sheetId="26" r:id="rId10"/>
    <sheet name="- 148 -" sheetId="52" r:id="rId11"/>
    <sheet name="- 149 -" sheetId="44" r:id="rId12"/>
    <sheet name="- 150 - " sheetId="40" r:id="rId13"/>
    <sheet name="- 151 -" sheetId="35" r:id="rId14"/>
    <sheet name="- 152 -" sheetId="33" r:id="rId15"/>
    <sheet name="- 153 -" sheetId="53" r:id="rId16"/>
    <sheet name="グラフ(154)" sheetId="78" r:id="rId17"/>
  </sheets>
  <definedNames>
    <definedName name="Data" localSheetId="3">#REF!</definedName>
    <definedName name="Data" localSheetId="4">#REF!</definedName>
    <definedName name="Data" localSheetId="2">#REF!</definedName>
    <definedName name="Data" localSheetId="0">#REF!</definedName>
    <definedName name="Data">#REF!</definedName>
    <definedName name="DataEnd" localSheetId="3">#REF!</definedName>
    <definedName name="DataEnd" localSheetId="4">#REF!</definedName>
    <definedName name="DataEnd" localSheetId="5">#REF!</definedName>
    <definedName name="DataEnd" localSheetId="2">#REF!</definedName>
    <definedName name="DataEnd" localSheetId="0">#REF!</definedName>
    <definedName name="DataEnd">#REF!</definedName>
    <definedName name="Hyousoku" localSheetId="3">#REF!</definedName>
    <definedName name="Hyousoku" localSheetId="4">#REF!</definedName>
    <definedName name="Hyousoku" localSheetId="2">#REF!</definedName>
    <definedName name="Hyousoku" localSheetId="0">#REF!</definedName>
    <definedName name="Hyousoku">#REF!</definedName>
    <definedName name="HyousokuArea" localSheetId="3">#REF!</definedName>
    <definedName name="HyousokuArea" localSheetId="4">#REF!</definedName>
    <definedName name="HyousokuArea" localSheetId="2">#REF!</definedName>
    <definedName name="HyousokuArea" localSheetId="0">#REF!</definedName>
    <definedName name="HyousokuArea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2">#REF!</definedName>
    <definedName name="HyousokuEnd" localSheetId="0">#REF!</definedName>
    <definedName name="HyousokuEnd">#REF!</definedName>
    <definedName name="Hyoutou" localSheetId="3">#REF!</definedName>
    <definedName name="Hyoutou" localSheetId="4">#REF!</definedName>
    <definedName name="Hyoutou" localSheetId="2">#REF!</definedName>
    <definedName name="Hyoutou" localSheetId="0">#REF!</definedName>
    <definedName name="Hyoutou">#REF!</definedName>
    <definedName name="_xlnm.Print_Area" localSheetId="5">'- 143 -'!$A$1:$J$42</definedName>
    <definedName name="_xlnm.Print_Area" localSheetId="10">'- 148 -'!$A$1:$S$46</definedName>
    <definedName name="_xlnm.Print_Area" localSheetId="13">'- 151 -'!$A$1:$S$40</definedName>
    <definedName name="_xlnm.Print_Area" localSheetId="14">'- 152 -'!$A$1:$Y$34</definedName>
    <definedName name="_xlnm.Print_Area" localSheetId="15">'- 153 -'!$A$1:$S$46</definedName>
    <definedName name="_xlnm.Print_Area" localSheetId="2">'-140 -'!$A$1:$AD$39</definedName>
    <definedName name="Rangai0" localSheetId="3">#REF!</definedName>
    <definedName name="Rangai0" localSheetId="4">#REF!</definedName>
    <definedName name="Rangai0" localSheetId="2">#REF!</definedName>
    <definedName name="Rangai0" localSheetId="0">#REF!</definedName>
    <definedName name="Rangai0">#REF!</definedName>
    <definedName name="Title" localSheetId="3">#REF!</definedName>
    <definedName name="Title" localSheetId="4">#REF!</definedName>
    <definedName name="Title" localSheetId="2">#REF!</definedName>
    <definedName name="Title" localSheetId="0">#REF!</definedName>
    <definedName name="Title">#REF!</definedName>
    <definedName name="TitleEnglish" localSheetId="3">#REF!</definedName>
    <definedName name="TitleEnglish" localSheetId="4">#REF!</definedName>
    <definedName name="TitleEnglish" localSheetId="2">#REF!</definedName>
    <definedName name="TitleEnglish" localSheetId="0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6" l="1"/>
  <c r="F30" i="26"/>
  <c r="G30" i="26"/>
  <c r="H30" i="26"/>
  <c r="I30" i="26"/>
  <c r="J30" i="26"/>
  <c r="K30" i="26"/>
  <c r="L30" i="26"/>
  <c r="M30" i="26"/>
  <c r="N30" i="26"/>
  <c r="O30" i="26"/>
  <c r="P30" i="26"/>
  <c r="M6" i="26"/>
  <c r="M9" i="26"/>
  <c r="M10" i="26"/>
  <c r="M11" i="26"/>
  <c r="M12" i="26"/>
  <c r="M13" i="26"/>
  <c r="M14" i="26"/>
  <c r="M15" i="26"/>
  <c r="M16" i="26"/>
  <c r="M17" i="26"/>
  <c r="M7" i="26"/>
  <c r="E30" i="45"/>
  <c r="F30" i="45"/>
  <c r="G30" i="45"/>
  <c r="H30" i="45"/>
  <c r="I30" i="45"/>
  <c r="J30" i="45"/>
  <c r="K30" i="45"/>
  <c r="L30" i="45"/>
  <c r="M30" i="45"/>
  <c r="N30" i="45"/>
  <c r="O30" i="45"/>
  <c r="D30" i="45"/>
  <c r="J17" i="77" l="1"/>
  <c r="J7" i="77"/>
  <c r="D41" i="77" l="1"/>
  <c r="C41" i="77"/>
  <c r="D5" i="52" l="1"/>
  <c r="D29" i="26"/>
  <c r="D28" i="26"/>
  <c r="D27" i="26" s="1"/>
  <c r="D26" i="26"/>
  <c r="D24" i="26" s="1"/>
  <c r="D25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Q36" i="35"/>
  <c r="Q24" i="54" l="1"/>
  <c r="Q23" i="54"/>
  <c r="Q22" i="54"/>
  <c r="R7" i="54" l="1"/>
  <c r="P16" i="54" l="1"/>
  <c r="Q21" i="54" l="1"/>
  <c r="P15" i="54"/>
  <c r="R6" i="54" l="1"/>
  <c r="AA36" i="74"/>
  <c r="S15" i="20"/>
  <c r="S14" i="20"/>
  <c r="S13" i="20"/>
  <c r="S6" i="20"/>
  <c r="S5" i="20"/>
  <c r="S4" i="20"/>
  <c r="D6" i="52" l="1"/>
  <c r="Q34" i="35" l="1"/>
  <c r="M5" i="54" l="1"/>
  <c r="R5" i="54" s="1"/>
  <c r="D4" i="52" l="1"/>
  <c r="R13" i="52" l="1"/>
  <c r="P13" i="52"/>
  <c r="D30" i="26"/>
  <c r="D9" i="52"/>
  <c r="D10" i="52"/>
  <c r="D11" i="52"/>
  <c r="D12" i="52"/>
  <c r="N5" i="52"/>
  <c r="N6" i="52"/>
  <c r="N7" i="52"/>
  <c r="N8" i="52"/>
  <c r="N9" i="52"/>
  <c r="N10" i="52"/>
  <c r="N11" i="52"/>
  <c r="N12" i="52"/>
  <c r="N4" i="52"/>
  <c r="D13" i="52"/>
  <c r="N13" i="52" l="1"/>
  <c r="C30" i="45"/>
  <c r="M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L13" authorId="0" shapeId="0" xr:uid="{00000000-0006-0000-0D00-000001000000}">
      <text>
        <r>
          <rPr>
            <b/>
            <sz val="9"/>
            <color indexed="81"/>
            <rFont val="MS P ゴシック"/>
            <family val="3"/>
            <charset val="128"/>
          </rPr>
          <t>①介護情報サービス神奈川にログイン
②情報ダウンロードで訪問看護をダウンロード
③施設等の区分から訪問看護ステーション（定期巡回連携を含む）をカウント
④4月1日以降の指定を除く</t>
        </r>
      </text>
    </comment>
    <comment ref="L22" authorId="0" shapeId="0" xr:uid="{00000000-0006-0000-0D00-000002000000}">
      <text>
        <r>
          <rPr>
            <b/>
            <sz val="9"/>
            <color indexed="81"/>
            <rFont val="MS P ゴシック"/>
            <family val="3"/>
            <charset val="128"/>
          </rPr>
          <t>「麗寿」はユニット・多床室の2か所としてカウント</t>
        </r>
      </text>
    </comment>
  </commentList>
</comments>
</file>

<file path=xl/sharedStrings.xml><?xml version="1.0" encoding="utf-8"?>
<sst xmlns="http://schemas.openxmlformats.org/spreadsheetml/2006/main" count="859" uniqueCount="484">
  <si>
    <t>その他</t>
    <rPh sb="2" eb="3">
      <t>タ</t>
    </rPh>
    <phoneticPr fontId="2"/>
  </si>
  <si>
    <t>献血者数</t>
    <rPh sb="0" eb="3">
      <t>ケンケツシャ</t>
    </rPh>
    <rPh sb="3" eb="4">
      <t>スウ</t>
    </rPh>
    <phoneticPr fontId="2"/>
  </si>
  <si>
    <t>献血量</t>
    <rPh sb="0" eb="3">
      <t>ケンケツリョウ</t>
    </rPh>
    <phoneticPr fontId="2"/>
  </si>
  <si>
    <t>不適格者率(%)</t>
    <rPh sb="0" eb="3">
      <t>フテキカク</t>
    </rPh>
    <rPh sb="3" eb="4">
      <t>シャ</t>
    </rPh>
    <rPh sb="4" eb="5">
      <t>リツ</t>
    </rPh>
    <phoneticPr fontId="2"/>
  </si>
  <si>
    <t>献血希望者数</t>
    <rPh sb="0" eb="2">
      <t>ケンケツ</t>
    </rPh>
    <rPh sb="2" eb="5">
      <t>キボウシャ</t>
    </rPh>
    <rPh sb="5" eb="6">
      <t>スウ</t>
    </rPh>
    <phoneticPr fontId="2"/>
  </si>
  <si>
    <t>不適格者数</t>
    <rPh sb="0" eb="3">
      <t>フテキカク</t>
    </rPh>
    <rPh sb="3" eb="4">
      <t>シャ</t>
    </rPh>
    <rPh sb="4" eb="5">
      <t>スウ</t>
    </rPh>
    <phoneticPr fontId="2"/>
  </si>
  <si>
    <t>対象児数</t>
    <rPh sb="0" eb="2">
      <t>タイショウ</t>
    </rPh>
    <rPh sb="2" eb="3">
      <t>ジ</t>
    </rPh>
    <rPh sb="3" eb="4">
      <t>スウ</t>
    </rPh>
    <phoneticPr fontId="2"/>
  </si>
  <si>
    <t>受診児数</t>
    <rPh sb="0" eb="2">
      <t>ジュシン</t>
    </rPh>
    <rPh sb="2" eb="3">
      <t>ジ</t>
    </rPh>
    <rPh sb="3" eb="4">
      <t>スウ</t>
    </rPh>
    <phoneticPr fontId="2"/>
  </si>
  <si>
    <t>受診率</t>
    <rPh sb="0" eb="3">
      <t>ジュシンリツ</t>
    </rPh>
    <phoneticPr fontId="2"/>
  </si>
  <si>
    <t>検査対象者</t>
    <rPh sb="0" eb="2">
      <t>ケンサ</t>
    </rPh>
    <rPh sb="2" eb="5">
      <t>タイショウシャ</t>
    </rPh>
    <phoneticPr fontId="2"/>
  </si>
  <si>
    <t>受診者</t>
    <rPh sb="0" eb="2">
      <t>ジュシン</t>
    </rPh>
    <rPh sb="2" eb="3">
      <t>シャ</t>
    </rPh>
    <phoneticPr fontId="2"/>
  </si>
  <si>
    <t>診療日数</t>
    <rPh sb="0" eb="2">
      <t>シンリョウ</t>
    </rPh>
    <rPh sb="2" eb="4">
      <t>ニッスウ</t>
    </rPh>
    <phoneticPr fontId="2"/>
  </si>
  <si>
    <t>医科</t>
    <rPh sb="0" eb="2">
      <t>イカ</t>
    </rPh>
    <phoneticPr fontId="2"/>
  </si>
  <si>
    <t>歯科</t>
    <rPh sb="0" eb="2">
      <t>シカ</t>
    </rPh>
    <phoneticPr fontId="2"/>
  </si>
  <si>
    <t>計</t>
    <rPh sb="0" eb="1">
      <t>ケイ</t>
    </rPh>
    <phoneticPr fontId="2"/>
  </si>
  <si>
    <t>受診率(%)</t>
    <rPh sb="0" eb="3">
      <t>ジュシンリツ</t>
    </rPh>
    <phoneticPr fontId="2"/>
  </si>
  <si>
    <t>総数</t>
    <rPh sb="0" eb="2">
      <t>ソウスウ</t>
    </rPh>
    <phoneticPr fontId="2"/>
  </si>
  <si>
    <t>総　　　数</t>
    <rPh sb="0" eb="1">
      <t>フサ</t>
    </rPh>
    <rPh sb="4" eb="5">
      <t>カズ</t>
    </rPh>
    <phoneticPr fontId="2"/>
  </si>
  <si>
    <t>病　　　院</t>
    <rPh sb="0" eb="1">
      <t>ヤマイ</t>
    </rPh>
    <rPh sb="4" eb="5">
      <t>イン</t>
    </rPh>
    <phoneticPr fontId="2"/>
  </si>
  <si>
    <t>一般診療所</t>
    <rPh sb="0" eb="2">
      <t>イッパン</t>
    </rPh>
    <rPh sb="2" eb="5">
      <t>シンリョウジョ</t>
    </rPh>
    <phoneticPr fontId="2"/>
  </si>
  <si>
    <t>歯科診療所</t>
    <rPh sb="0" eb="2">
      <t>シカ</t>
    </rPh>
    <rPh sb="2" eb="5">
      <t>シンリョウジョ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</si>
  <si>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</si>
  <si>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スウ</t>
    </rPh>
    <phoneticPr fontId="2"/>
  </si>
  <si>
    <t>区分</t>
    <rPh sb="0" eb="2">
      <t>クブン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</si>
  <si>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</si>
  <si>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</si>
  <si>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</si>
  <si>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</si>
  <si>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</si>
  <si>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不詳</t>
    <rPh sb="0" eb="2">
      <t>フショウ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</si>
  <si>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</si>
  <si>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</si>
  <si>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1,500～1,999g以下</t>
    <rPh sb="12" eb="14">
      <t>イカ</t>
    </rPh>
    <phoneticPr fontId="2"/>
  </si>
  <si>
    <t>2,000～2,499g以下</t>
    <rPh sb="12" eb="14">
      <t>イカ</t>
    </rPh>
    <phoneticPr fontId="2"/>
  </si>
  <si>
    <t>2,500～2,999g以下</t>
    <rPh sb="12" eb="14">
      <t>イカ</t>
    </rPh>
    <phoneticPr fontId="2"/>
  </si>
  <si>
    <t>3,000～3,499g以下</t>
    <rPh sb="12" eb="14">
      <t>イカ</t>
    </rPh>
    <phoneticPr fontId="2"/>
  </si>
  <si>
    <t>3,500～3,999g以下</t>
    <rPh sb="12" eb="14">
      <t>イカ</t>
    </rPh>
    <phoneticPr fontId="2"/>
  </si>
  <si>
    <t>悪性新生物</t>
    <rPh sb="0" eb="2">
      <t>アクセイ</t>
    </rPh>
    <rPh sb="2" eb="5">
      <t>シンセイブツ</t>
    </rPh>
    <phoneticPr fontId="2"/>
  </si>
  <si>
    <t>心疾患</t>
    <rPh sb="0" eb="1">
      <t>シン</t>
    </rPh>
    <rPh sb="1" eb="3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</si>
  <si>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</si>
  <si>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</si>
  <si>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</si>
  <si>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</si>
  <si>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</si>
  <si>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</si>
  <si>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肝疾患</t>
    <rPh sb="0" eb="1">
      <t>キモ</t>
    </rPh>
    <rPh sb="1" eb="3">
      <t>シッカン</t>
    </rPh>
    <phoneticPr fontId="2"/>
  </si>
  <si>
    <t>糖尿病</t>
    <rPh sb="0" eb="3">
      <t>トウニョウビョウ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</si>
  <si>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</si>
  <si>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</si>
  <si>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</si>
  <si>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</si>
  <si>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</si>
  <si>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</si>
  <si>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</si>
  <si>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</si>
  <si>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</si>
  <si>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</si>
  <si>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</si>
  <si>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</si>
  <si>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70～74</t>
    <phoneticPr fontId="2"/>
  </si>
  <si>
    <t>75～79</t>
    <phoneticPr fontId="2"/>
  </si>
  <si>
    <t>80～84</t>
    <phoneticPr fontId="2"/>
  </si>
  <si>
    <t>焼却量</t>
    <rPh sb="0" eb="3">
      <t>ショウキャクリョウ</t>
    </rPh>
    <phoneticPr fontId="2"/>
  </si>
  <si>
    <t>資源化量</t>
    <rPh sb="0" eb="3">
      <t>シゲンカ</t>
    </rPh>
    <rPh sb="3" eb="4">
      <t>リョウ</t>
    </rPh>
    <phoneticPr fontId="2"/>
  </si>
  <si>
    <t>可燃ごみ</t>
    <rPh sb="0" eb="2">
      <t>カネン</t>
    </rPh>
    <phoneticPr fontId="2"/>
  </si>
  <si>
    <t>不燃ごみ・粗大ごみ</t>
    <rPh sb="0" eb="2">
      <t>フネン</t>
    </rPh>
    <rPh sb="5" eb="7">
      <t>ソダイ</t>
    </rPh>
    <phoneticPr fontId="2"/>
  </si>
  <si>
    <t>焼却</t>
    <rPh sb="0" eb="2">
      <t>ショウキャク</t>
    </rPh>
    <phoneticPr fontId="2"/>
  </si>
  <si>
    <t>資源化</t>
    <rPh sb="0" eb="3">
      <t>シゲンカ</t>
    </rPh>
    <phoneticPr fontId="2"/>
  </si>
  <si>
    <t>pH</t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</si>
  <si>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</si>
  <si>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</si>
  <si>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</si>
  <si>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</si>
  <si>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大人</t>
    <rPh sb="0" eb="2">
      <t>オトナ</t>
    </rPh>
    <phoneticPr fontId="2"/>
  </si>
  <si>
    <t>小人</t>
    <rPh sb="0" eb="2">
      <t>ショウニン</t>
    </rPh>
    <phoneticPr fontId="2"/>
  </si>
  <si>
    <t>死胎他</t>
    <rPh sb="0" eb="1">
      <t>シ</t>
    </rPh>
    <rPh sb="1" eb="2">
      <t>ハラ</t>
    </rPh>
    <rPh sb="2" eb="3">
      <t>ホカ</t>
    </rPh>
    <phoneticPr fontId="2"/>
  </si>
  <si>
    <t>区分</t>
    <rPh sb="0" eb="1">
      <t>ク</t>
    </rPh>
    <rPh sb="1" eb="2">
      <t>ブン</t>
    </rPh>
    <phoneticPr fontId="2"/>
  </si>
  <si>
    <t>総　数</t>
    <rPh sb="0" eb="1">
      <t>フサ</t>
    </rPh>
    <rPh sb="2" eb="3">
      <t>カズ</t>
    </rPh>
    <phoneticPr fontId="2"/>
  </si>
  <si>
    <t>騒　音</t>
    <rPh sb="0" eb="1">
      <t>サワ</t>
    </rPh>
    <rPh sb="2" eb="3">
      <t>オト</t>
    </rPh>
    <phoneticPr fontId="2"/>
  </si>
  <si>
    <t>振　動</t>
    <rPh sb="0" eb="1">
      <t>ブルイ</t>
    </rPh>
    <rPh sb="2" eb="3">
      <t>ドウ</t>
    </rPh>
    <phoneticPr fontId="2"/>
  </si>
  <si>
    <t>水質汚濁</t>
    <rPh sb="0" eb="2">
      <t>スイシツ</t>
    </rPh>
    <rPh sb="2" eb="4">
      <t>オダク</t>
    </rPh>
    <phoneticPr fontId="2"/>
  </si>
  <si>
    <t>ばい煙</t>
    <rPh sb="2" eb="3">
      <t>エン</t>
    </rPh>
    <phoneticPr fontId="2"/>
  </si>
  <si>
    <t>粉じん</t>
    <rPh sb="0" eb="1">
      <t>フン</t>
    </rPh>
    <phoneticPr fontId="2"/>
  </si>
  <si>
    <t>悪　臭</t>
    <rPh sb="0" eb="1">
      <t>アク</t>
    </rPh>
    <rPh sb="2" eb="3">
      <t>シュウ</t>
    </rPh>
    <phoneticPr fontId="2"/>
  </si>
  <si>
    <t>総数</t>
    <rPh sb="0" eb="1">
      <t>フサ</t>
    </rPh>
    <rPh sb="1" eb="2">
      <t>カズ</t>
    </rPh>
    <phoneticPr fontId="2"/>
  </si>
  <si>
    <t>一種</t>
    <rPh sb="0" eb="1">
      <t>1</t>
    </rPh>
    <rPh sb="1" eb="2">
      <t>シュ</t>
    </rPh>
    <phoneticPr fontId="2"/>
  </si>
  <si>
    <t>二種</t>
    <rPh sb="0" eb="1">
      <t>2</t>
    </rPh>
    <rPh sb="1" eb="2">
      <t>シュ</t>
    </rPh>
    <phoneticPr fontId="2"/>
  </si>
  <si>
    <t>近隣</t>
    <rPh sb="0" eb="2">
      <t>キンリン</t>
    </rPh>
    <phoneticPr fontId="2"/>
  </si>
  <si>
    <t>商業</t>
    <rPh sb="0" eb="2">
      <t>ショウギョウ</t>
    </rPh>
    <phoneticPr fontId="2"/>
  </si>
  <si>
    <t>工業</t>
    <rPh sb="0" eb="2">
      <t>コウギョウ</t>
    </rPh>
    <phoneticPr fontId="2"/>
  </si>
  <si>
    <t>不明</t>
    <rPh sb="0" eb="2">
      <t>フメイ</t>
    </rPh>
    <phoneticPr fontId="2"/>
  </si>
  <si>
    <t>低層</t>
    <rPh sb="0" eb="2">
      <t>テイソウ</t>
    </rPh>
    <phoneticPr fontId="2"/>
  </si>
  <si>
    <t>中高層</t>
    <rPh sb="0" eb="3">
      <t>チュウコウソウ</t>
    </rPh>
    <phoneticPr fontId="2"/>
  </si>
  <si>
    <t>住居</t>
    <rPh sb="0" eb="2">
      <t>ジュウキョ</t>
    </rPh>
    <phoneticPr fontId="2"/>
  </si>
  <si>
    <t>専用</t>
    <rPh sb="0" eb="2">
      <t>センヨウ</t>
    </rPh>
    <phoneticPr fontId="2"/>
  </si>
  <si>
    <t>収集量(kl)</t>
    <rPh sb="0" eb="3">
      <t>シュウシュウリョウ</t>
    </rPh>
    <phoneticPr fontId="2"/>
  </si>
  <si>
    <t>総収集量(kl)</t>
    <rPh sb="0" eb="1">
      <t>ソウ</t>
    </rPh>
    <rPh sb="1" eb="3">
      <t>シュウシュウ</t>
    </rPh>
    <rPh sb="3" eb="4">
      <t>リョウ</t>
    </rPh>
    <phoneticPr fontId="2"/>
  </si>
  <si>
    <t>１日当たり処理量(kl)</t>
    <rPh sb="1" eb="2">
      <t>ニチ</t>
    </rPh>
    <rPh sb="2" eb="3">
      <t>ア</t>
    </rPh>
    <rPh sb="5" eb="8">
      <t>ショリリョウ</t>
    </rPh>
    <phoneticPr fontId="2"/>
  </si>
  <si>
    <t>市収集量(t)</t>
    <rPh sb="0" eb="1">
      <t>シ</t>
    </rPh>
    <rPh sb="1" eb="3">
      <t>シュウシュウ</t>
    </rPh>
    <rPh sb="3" eb="4">
      <t>リョウ</t>
    </rPh>
    <phoneticPr fontId="2"/>
  </si>
  <si>
    <t>市街化区域</t>
    <rPh sb="0" eb="3">
      <t>シガイカ</t>
    </rPh>
    <rPh sb="3" eb="5">
      <t>クイキ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</si>
  <si>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</si>
  <si>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</si>
  <si>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</si>
  <si>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</si>
  <si>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</si>
  <si>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</si>
  <si>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</si>
  <si>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</si>
  <si>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</si>
  <si>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</si>
  <si>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市街化
調整区域</t>
    <rPh sb="0" eb="3">
      <t>シガイカ</t>
    </rPh>
    <rPh sb="4" eb="6">
      <t>チョウセイ</t>
    </rPh>
    <rPh sb="6" eb="8">
      <t>クイキ</t>
    </rPh>
    <phoneticPr fontId="2"/>
  </si>
  <si>
    <t>排出ごみ量(t)</t>
    <rPh sb="0" eb="2">
      <t>ハイシュツ</t>
    </rPh>
    <rPh sb="4" eb="5">
      <t>リョウ</t>
    </rPh>
    <phoneticPr fontId="2"/>
  </si>
  <si>
    <t>直接搬入等の量(t)</t>
    <rPh sb="0" eb="2">
      <t>チョクセツ</t>
    </rPh>
    <rPh sb="2" eb="4">
      <t>ハンニュウ</t>
    </rPh>
    <rPh sb="4" eb="5">
      <t>ナド</t>
    </rPh>
    <rPh sb="6" eb="7">
      <t>リョウ</t>
    </rPh>
    <phoneticPr fontId="2"/>
  </si>
  <si>
    <t>区分</t>
  </si>
  <si>
    <t>入院</t>
  </si>
  <si>
    <t>外来</t>
  </si>
  <si>
    <t>延べ患者数</t>
  </si>
  <si>
    <t>１日当たり</t>
  </si>
  <si>
    <t>総数</t>
  </si>
  <si>
    <t>小児科</t>
  </si>
  <si>
    <t>外科</t>
  </si>
  <si>
    <t>整形外科</t>
  </si>
  <si>
    <t>脳神経外科</t>
  </si>
  <si>
    <t>皮膚科</t>
  </si>
  <si>
    <t>泌尿器科</t>
  </si>
  <si>
    <t>産婦人科</t>
  </si>
  <si>
    <t>眼科</t>
  </si>
  <si>
    <t>耳鼻いんこう科</t>
  </si>
  <si>
    <t>助成件数</t>
    <rPh sb="0" eb="2">
      <t>ジョセイ</t>
    </rPh>
    <rPh sb="2" eb="4">
      <t>ケンスウ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</si>
  <si>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</si>
  <si>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歯科（人）</t>
    <rPh sb="0" eb="2">
      <t>シカ</t>
    </rPh>
    <rPh sb="3" eb="4">
      <t>ヒト</t>
    </rPh>
    <phoneticPr fontId="2"/>
  </si>
  <si>
    <t>合計（人）</t>
    <rPh sb="0" eb="2">
      <t>ゴウケイ</t>
    </rPh>
    <rPh sb="3" eb="4">
      <t>ヒト</t>
    </rPh>
    <phoneticPr fontId="2"/>
  </si>
  <si>
    <t>献血者数（人）</t>
    <rPh sb="0" eb="3">
      <t>ケンケツシャ</t>
    </rPh>
    <rPh sb="3" eb="4">
      <t>スウ</t>
    </rPh>
    <rPh sb="5" eb="6">
      <t>ヒト</t>
    </rPh>
    <phoneticPr fontId="2"/>
  </si>
  <si>
    <t>成分</t>
    <rPh sb="0" eb="2">
      <t>セイブン</t>
    </rPh>
    <phoneticPr fontId="2"/>
  </si>
  <si>
    <t>区分</t>
    <phoneticPr fontId="2"/>
  </si>
  <si>
    <t>対象人口
（世帯）</t>
    <rPh sb="0" eb="2">
      <t>タイショウ</t>
    </rPh>
    <rPh sb="2" eb="4">
      <t>ジンコウ</t>
    </rPh>
    <rPh sb="6" eb="8">
      <t>セタイ</t>
    </rPh>
    <phoneticPr fontId="2"/>
  </si>
  <si>
    <t>１日平均
処理量(t)</t>
    <rPh sb="1" eb="2">
      <t>ニチ</t>
    </rPh>
    <rPh sb="2" eb="4">
      <t>ヘイキン</t>
    </rPh>
    <rPh sb="5" eb="7">
      <t>ショリ</t>
    </rPh>
    <rPh sb="7" eb="8">
      <t>リョウ</t>
    </rPh>
    <phoneticPr fontId="2"/>
  </si>
  <si>
    <t>ガ　ス</t>
    <phoneticPr fontId="2"/>
  </si>
  <si>
    <t>男</t>
  </si>
  <si>
    <t>女</t>
  </si>
  <si>
    <t>合計特殊出生率</t>
  </si>
  <si>
    <t>神奈川県</t>
  </si>
  <si>
    <t>全　　国</t>
  </si>
  <si>
    <t>１月</t>
  </si>
  <si>
    <t>２月</t>
  </si>
  <si>
    <t>医療関係</t>
  </si>
  <si>
    <t>医療施設等</t>
  </si>
  <si>
    <t>病院</t>
  </si>
  <si>
    <t>一般診療所</t>
  </si>
  <si>
    <t>歯科診療所</t>
  </si>
  <si>
    <t>助産所</t>
  </si>
  <si>
    <t>薬局</t>
  </si>
  <si>
    <t>医薬品販売業</t>
  </si>
  <si>
    <t>保健福祉関係</t>
  </si>
  <si>
    <t>保健福祉施設</t>
  </si>
  <si>
    <t>訪問看護ステーション</t>
  </si>
  <si>
    <t>保健センター</t>
  </si>
  <si>
    <t>老人福祉施設</t>
  </si>
  <si>
    <t>環境衛生関係</t>
  </si>
  <si>
    <t>理容所</t>
  </si>
  <si>
    <t>美容所</t>
  </si>
  <si>
    <t>旅館</t>
  </si>
  <si>
    <t>公衆浴場</t>
  </si>
  <si>
    <t>海水浴場</t>
  </si>
  <si>
    <t>更衣休憩所</t>
  </si>
  <si>
    <t>プール</t>
  </si>
  <si>
    <t>１５～１９歳</t>
    <rPh sb="5" eb="6">
      <t>サイ</t>
    </rPh>
    <phoneticPr fontId="2"/>
  </si>
  <si>
    <t>５０歳　　以上</t>
    <rPh sb="2" eb="3">
      <t>サイ</t>
    </rPh>
    <rPh sb="5" eb="7">
      <t>イジョウ</t>
    </rPh>
    <phoneticPr fontId="2"/>
  </si>
  <si>
    <t>55～59</t>
    <phoneticPr fontId="2"/>
  </si>
  <si>
    <t>65～69</t>
    <phoneticPr fontId="2"/>
  </si>
  <si>
    <t>胃がん</t>
  </si>
  <si>
    <t>-</t>
  </si>
  <si>
    <t>養護老人ホーム</t>
    <rPh sb="0" eb="2">
      <t>ヨウゴ</t>
    </rPh>
    <rPh sb="2" eb="4">
      <t>ロウジン</t>
    </rPh>
    <phoneticPr fontId="2"/>
  </si>
  <si>
    <t>軽費老人ホーム</t>
    <phoneticPr fontId="2"/>
  </si>
  <si>
    <t>老人福祉センター</t>
    <rPh sb="0" eb="2">
      <t>ロウジン</t>
    </rPh>
    <rPh sb="2" eb="4">
      <t>フクシ</t>
    </rPh>
    <phoneticPr fontId="2"/>
  </si>
  <si>
    <t>有料老人ホーム</t>
    <rPh sb="0" eb="2">
      <t>ユウリョウ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</si>
  <si>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</si>
  <si>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資料：環境保全課</t>
  </si>
  <si>
    <t>採水年月日</t>
  </si>
  <si>
    <t>千ノ川</t>
  </si>
  <si>
    <t>上ノ田橋</t>
  </si>
  <si>
    <t>BOD(mg/l)</t>
  </si>
  <si>
    <t>COD(mg/l)</t>
  </si>
  <si>
    <t>SS(mg/l)</t>
  </si>
  <si>
    <t>梅田橋</t>
  </si>
  <si>
    <t>古相模橋</t>
  </si>
  <si>
    <t>小出川</t>
  </si>
  <si>
    <t>大黒橋</t>
  </si>
  <si>
    <t>寺尾橋</t>
  </si>
  <si>
    <t>浜園橋</t>
  </si>
  <si>
    <t>下町屋橋</t>
  </si>
  <si>
    <t>宮ノ下橋</t>
  </si>
  <si>
    <t>資料：環境保全課</t>
    <rPh sb="0" eb="2">
      <t>シリョウ</t>
    </rPh>
    <rPh sb="3" eb="5">
      <t>カンキョウ</t>
    </rPh>
    <rPh sb="5" eb="7">
      <t>ホゼン</t>
    </rPh>
    <rPh sb="7" eb="8">
      <t>カ</t>
    </rPh>
    <phoneticPr fontId="2"/>
  </si>
  <si>
    <t>登録頭数</t>
    <rPh sb="0" eb="2">
      <t>トウロク</t>
    </rPh>
    <rPh sb="2" eb="4">
      <t>アタマカズ</t>
    </rPh>
    <phoneticPr fontId="2"/>
  </si>
  <si>
    <t>狂犬病予防注射
接種頭数</t>
    <rPh sb="0" eb="3">
      <t>キョウケンビョウ</t>
    </rPh>
    <rPh sb="3" eb="5">
      <t>ヨボウ</t>
    </rPh>
    <rPh sb="5" eb="7">
      <t>チュウシャ</t>
    </rPh>
    <rPh sb="8" eb="10">
      <t>セッシュ</t>
    </rPh>
    <rPh sb="10" eb="12">
      <t>アタマカズ</t>
    </rPh>
    <phoneticPr fontId="2"/>
  </si>
  <si>
    <t>参加人数（人）</t>
    <rPh sb="0" eb="2">
      <t>サンカ</t>
    </rPh>
    <rPh sb="2" eb="4">
      <t>ニンズウ</t>
    </rPh>
    <rPh sb="5" eb="6">
      <t>ニン</t>
    </rPh>
    <phoneticPr fontId="2"/>
  </si>
  <si>
    <t>可燃ごみ（t）</t>
    <rPh sb="0" eb="2">
      <t>カネン</t>
    </rPh>
    <phoneticPr fontId="2"/>
  </si>
  <si>
    <t>不燃ごみ（t）</t>
    <rPh sb="0" eb="2">
      <t>フネン</t>
    </rPh>
    <phoneticPr fontId="2"/>
  </si>
  <si>
    <t>計(t)</t>
    <rPh sb="0" eb="1">
      <t>ケイ</t>
    </rPh>
    <phoneticPr fontId="2"/>
  </si>
  <si>
    <t>月    日</t>
    <rPh sb="0" eb="1">
      <t>ツキ</t>
    </rPh>
    <rPh sb="5" eb="6">
      <t>ヒ</t>
    </rPh>
    <phoneticPr fontId="2"/>
  </si>
  <si>
    <t>時   間</t>
    <rPh sb="0" eb="1">
      <t>トキ</t>
    </rPh>
    <rPh sb="4" eb="5">
      <t>アイダ</t>
    </rPh>
    <phoneticPr fontId="2"/>
  </si>
  <si>
    <t>1,000～1,499g以下</t>
    <rPh sb="12" eb="14">
      <t>イカ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</si>
  <si>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</si>
  <si>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500g未満</t>
    <rPh sb="4" eb="6">
      <t>ミマン</t>
    </rPh>
    <phoneticPr fontId="2"/>
  </si>
  <si>
    <t>焼却灰等の発生量(t)</t>
    <rPh sb="0" eb="3">
      <t>ショウキャクバイ</t>
    </rPh>
    <rPh sb="3" eb="4">
      <t>ナド</t>
    </rPh>
    <rPh sb="5" eb="7">
      <t>ハッセイ</t>
    </rPh>
    <rPh sb="7" eb="8">
      <t>リョウ</t>
    </rPh>
    <phoneticPr fontId="2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</si>
  <si>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"/>
  </si>
  <si>
    <t>興行場</t>
    <rPh sb="2" eb="3">
      <t>ジョウ</t>
    </rPh>
    <phoneticPr fontId="2"/>
  </si>
  <si>
    <t>保健福祉関係</t>
    <rPh sb="0" eb="2">
      <t>ホケン</t>
    </rPh>
    <rPh sb="2" eb="4">
      <t>フクシ</t>
    </rPh>
    <rPh sb="4" eb="6">
      <t>カンケイ</t>
    </rPh>
    <phoneticPr fontId="2"/>
  </si>
  <si>
    <t>住まいの場</t>
    <rPh sb="0" eb="1">
      <t>ス</t>
    </rPh>
    <rPh sb="4" eb="5">
      <t>バ</t>
    </rPh>
    <phoneticPr fontId="2"/>
  </si>
  <si>
    <t>日中活動の場</t>
    <rPh sb="0" eb="2">
      <t>ニッチュウ</t>
    </rPh>
    <rPh sb="2" eb="4">
      <t>カツドウ</t>
    </rPh>
    <rPh sb="5" eb="6">
      <t>バ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</si>
  <si>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</si>
  <si>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</si>
  <si>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生活介護</t>
    <rPh sb="0" eb="2">
      <t>セイカツ</t>
    </rPh>
    <rPh sb="2" eb="4">
      <t>カイゴ</t>
    </rPh>
    <phoneticPr fontId="2"/>
  </si>
  <si>
    <t>自立訓練(生活訓練）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</si>
  <si>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就労移行支援(一般型）</t>
    <rPh sb="0" eb="2">
      <t>シュウロウ</t>
    </rPh>
    <rPh sb="2" eb="4">
      <t>イコウ</t>
    </rPh>
    <rPh sb="4" eb="6">
      <t>シエン</t>
    </rPh>
    <rPh sb="7" eb="10">
      <t>イッパンガタ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</si>
  <si>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</si>
  <si>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</si>
  <si>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</si>
  <si>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資料：資源循環課</t>
    <phoneticPr fontId="2"/>
  </si>
  <si>
    <t>介護老人保健施設</t>
    <rPh sb="0" eb="2">
      <t>カイゴ</t>
    </rPh>
    <phoneticPr fontId="2"/>
  </si>
  <si>
    <t>子育て支援センター</t>
    <phoneticPr fontId="2"/>
  </si>
  <si>
    <t>海水浴場等施設</t>
    <phoneticPr fontId="2"/>
  </si>
  <si>
    <t>500　　～　999g  　 以　下</t>
    <rPh sb="15" eb="16">
      <t>イ</t>
    </rPh>
    <rPh sb="17" eb="18">
      <t>シタ</t>
    </rPh>
    <phoneticPr fontId="2"/>
  </si>
  <si>
    <t>4,000g   　     　　  以　上</t>
    <rPh sb="19" eb="20">
      <t>イ</t>
    </rPh>
    <rPh sb="21" eb="22">
      <t>ウエ</t>
    </rPh>
    <phoneticPr fontId="2"/>
  </si>
  <si>
    <t>対象人口</t>
    <phoneticPr fontId="2"/>
  </si>
  <si>
    <t>児童養護施設</t>
    <rPh sb="2" eb="4">
      <t>ヨウゴ</t>
    </rPh>
    <rPh sb="4" eb="6">
      <t>シセツ</t>
    </rPh>
    <phoneticPr fontId="2"/>
  </si>
  <si>
    <t>クリーニング所</t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</si>
  <si>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</si>
  <si>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資料：小出支所（斎場）</t>
    <rPh sb="0" eb="2">
      <t>シリョウ</t>
    </rPh>
    <rPh sb="3" eb="5">
      <t>コイデ</t>
    </rPh>
    <rPh sb="5" eb="7">
      <t>シショ</t>
    </rPh>
    <rPh sb="8" eb="10">
      <t>サイジョウ</t>
    </rPh>
    <phoneticPr fontId="2"/>
  </si>
  <si>
    <t>四種混合</t>
    <rPh sb="0" eb="2">
      <t>ヨンシュ</t>
    </rPh>
    <rPh sb="2" eb="4">
      <t>コンゴウ</t>
    </rPh>
    <phoneticPr fontId="2"/>
  </si>
  <si>
    <t>不活化ポリオ</t>
    <rPh sb="0" eb="1">
      <t>フ</t>
    </rPh>
    <rPh sb="1" eb="3">
      <t>カツカ</t>
    </rPh>
    <phoneticPr fontId="2"/>
  </si>
  <si>
    <t>びん</t>
    <phoneticPr fontId="2"/>
  </si>
  <si>
    <t>かん</t>
    <phoneticPr fontId="2"/>
  </si>
  <si>
    <t>ﾍﾟｯﾄﾎﾞﾄﾙ</t>
    <phoneticPr fontId="2"/>
  </si>
  <si>
    <t>古紙類</t>
    <rPh sb="0" eb="2">
      <t>コシ</t>
    </rPh>
    <rPh sb="2" eb="3">
      <t>ルイ</t>
    </rPh>
    <phoneticPr fontId="2"/>
  </si>
  <si>
    <t>衣類・布類</t>
    <rPh sb="0" eb="2">
      <t>イルイ</t>
    </rPh>
    <rPh sb="3" eb="4">
      <t>ヌノ</t>
    </rPh>
    <rPh sb="4" eb="5">
      <t>ルイ</t>
    </rPh>
    <phoneticPr fontId="2"/>
  </si>
  <si>
    <t>プラスチック製容器包装類</t>
    <rPh sb="6" eb="7">
      <t>セイ</t>
    </rPh>
    <rPh sb="7" eb="9">
      <t>ヨウキ</t>
    </rPh>
    <rPh sb="9" eb="11">
      <t>ホウソウ</t>
    </rPh>
    <rPh sb="11" eb="12">
      <t>ルイ</t>
    </rPh>
    <phoneticPr fontId="2"/>
  </si>
  <si>
    <t>廃食用油</t>
    <rPh sb="0" eb="1">
      <t>ハイ</t>
    </rPh>
    <rPh sb="1" eb="3">
      <t>ショクヨウ</t>
    </rPh>
    <rPh sb="3" eb="4">
      <t>ユ</t>
    </rPh>
    <phoneticPr fontId="2"/>
  </si>
  <si>
    <t>金属類</t>
    <rPh sb="0" eb="2">
      <t>キンゾク</t>
    </rPh>
    <rPh sb="2" eb="3">
      <t>ルイ</t>
    </rPh>
    <phoneticPr fontId="2"/>
  </si>
  <si>
    <t>総合内科</t>
    <rPh sb="0" eb="2">
      <t>ソウゴウ</t>
    </rPh>
    <rPh sb="2" eb="4">
      <t>ナイカ</t>
    </rPh>
    <phoneticPr fontId="5"/>
  </si>
  <si>
    <t>呼吸器内科</t>
    <rPh sb="0" eb="3">
      <t>コキュウキ</t>
    </rPh>
    <rPh sb="3" eb="5">
      <t>ナイカ</t>
    </rPh>
    <phoneticPr fontId="5"/>
  </si>
  <si>
    <t>消化器内科</t>
    <rPh sb="0" eb="3">
      <t>ショウカキ</t>
    </rPh>
    <rPh sb="3" eb="5">
      <t>ナイカ</t>
    </rPh>
    <phoneticPr fontId="5"/>
  </si>
  <si>
    <t>代謝内分泌内科</t>
    <rPh sb="0" eb="2">
      <t>タイシャ</t>
    </rPh>
    <rPh sb="2" eb="3">
      <t>ナイ</t>
    </rPh>
    <rPh sb="3" eb="5">
      <t>ブンピツ</t>
    </rPh>
    <rPh sb="5" eb="7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</si>
  <si>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</si>
  <si>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腎臓内科</t>
    <rPh sb="0" eb="2">
      <t>ジンゾウ</t>
    </rPh>
    <rPh sb="2" eb="4">
      <t>ナイカ</t>
    </rPh>
    <phoneticPr fontId="5"/>
  </si>
  <si>
    <t>リウマチ膠原病内科</t>
    <rPh sb="4" eb="7">
      <t>コウゲンビョウ</t>
    </rPh>
    <rPh sb="7" eb="8">
      <t>ナイ</t>
    </rPh>
    <rPh sb="8" eb="9">
      <t>カ</t>
    </rPh>
    <phoneticPr fontId="5"/>
  </si>
  <si>
    <t>呼吸器外科</t>
    <rPh sb="0" eb="3">
      <t>コキュウキ</t>
    </rPh>
    <rPh sb="3" eb="5">
      <t>ゲカ</t>
    </rPh>
    <phoneticPr fontId="5"/>
  </si>
  <si>
    <t>リハビリテーション科</t>
    <rPh sb="9" eb="10">
      <t>カ</t>
    </rPh>
    <phoneticPr fontId="5"/>
  </si>
  <si>
    <t>精神神経科</t>
    <rPh sb="0" eb="2">
      <t>セイシン</t>
    </rPh>
    <rPh sb="2" eb="4">
      <t>シンケイ</t>
    </rPh>
    <rPh sb="4" eb="5">
      <t>カ</t>
    </rPh>
    <phoneticPr fontId="5"/>
  </si>
  <si>
    <t>麻酔科</t>
    <rPh sb="0" eb="3">
      <t>マスイカ</t>
    </rPh>
    <phoneticPr fontId="5"/>
  </si>
  <si>
    <t>年間医療費
助成額</t>
    <rPh sb="0" eb="2">
      <t>ネンカン</t>
    </rPh>
    <rPh sb="2" eb="5">
      <t>イリョウヒ</t>
    </rPh>
    <rPh sb="6" eb="8">
      <t>ジョセイ</t>
    </rPh>
    <rPh sb="8" eb="9">
      <t>ガク</t>
    </rPh>
    <phoneticPr fontId="2"/>
  </si>
  <si>
    <t>４５～４９
歳</t>
    <rPh sb="6" eb="7">
      <t>サイ</t>
    </rPh>
    <phoneticPr fontId="2"/>
  </si>
  <si>
    <t>生活衛生関係
営業施設</t>
    <rPh sb="0" eb="2">
      <t>セイカツ</t>
    </rPh>
    <rPh sb="2" eb="4">
      <t>エイセイ</t>
    </rPh>
    <phoneticPr fontId="2"/>
  </si>
  <si>
    <t>発生件数</t>
    <phoneticPr fontId="2"/>
  </si>
  <si>
    <t>処理件数</t>
    <phoneticPr fontId="2"/>
  </si>
  <si>
    <t>60～64</t>
    <phoneticPr fontId="2"/>
  </si>
  <si>
    <t>医科（人）</t>
    <rPh sb="0" eb="2">
      <t>イカ</t>
    </rPh>
    <rPh sb="3" eb="4">
      <t>ヒト</t>
    </rPh>
    <phoneticPr fontId="2"/>
  </si>
  <si>
    <t>内科</t>
    <rPh sb="0" eb="2">
      <t>ナイカ</t>
    </rPh>
    <phoneticPr fontId="2"/>
  </si>
  <si>
    <t>小児科</t>
    <rPh sb="0" eb="3">
      <t>ショウニカ</t>
    </rPh>
    <phoneticPr fontId="2"/>
  </si>
  <si>
    <t>外科</t>
    <rPh sb="0" eb="2">
      <t>ゲカ</t>
    </rPh>
    <phoneticPr fontId="2"/>
  </si>
  <si>
    <t>水痘</t>
    <rPh sb="0" eb="2">
      <t>スイトウ</t>
    </rPh>
    <phoneticPr fontId="2"/>
  </si>
  <si>
    <t>１件当たり
助成額</t>
    <rPh sb="1" eb="2">
      <t>ケン</t>
    </rPh>
    <rPh sb="2" eb="3">
      <t>ア</t>
    </rPh>
    <rPh sb="6" eb="8">
      <t>ジョセイ</t>
    </rPh>
    <rPh sb="8" eb="9">
      <t>ガク</t>
    </rPh>
    <phoneticPr fontId="2"/>
  </si>
  <si>
    <t>一酸化窒素
(NO)</t>
    <rPh sb="0" eb="3">
      <t>イッサンカ</t>
    </rPh>
    <rPh sb="3" eb="5">
      <t>チッソ</t>
    </rPh>
    <phoneticPr fontId="2"/>
  </si>
  <si>
    <t>一酸化炭素
(CO)</t>
    <rPh sb="0" eb="3">
      <t>イッサンカ</t>
    </rPh>
    <rPh sb="3" eb="5">
      <t>タンソ</t>
    </rPh>
    <phoneticPr fontId="2"/>
  </si>
  <si>
    <t>浮遊粒子状
物質
(SPM)</t>
    <rPh sb="0" eb="2">
      <t>フユウ</t>
    </rPh>
    <rPh sb="2" eb="4">
      <t>リュウシ</t>
    </rPh>
    <rPh sb="4" eb="5">
      <t>ジョウ</t>
    </rPh>
    <rPh sb="6" eb="8">
      <t>ブッシツ</t>
    </rPh>
    <phoneticPr fontId="2"/>
  </si>
  <si>
    <t>微小粒子状
物質
(PM2.5)</t>
    <rPh sb="0" eb="2">
      <t>ビショウ</t>
    </rPh>
    <rPh sb="2" eb="5">
      <t>リュウシジョウ</t>
    </rPh>
    <rPh sb="6" eb="8">
      <t>ブッシツ</t>
    </rPh>
    <phoneticPr fontId="2"/>
  </si>
  <si>
    <r>
      <t>二酸化硫黄
(SO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)</t>
    </r>
    <rPh sb="0" eb="3">
      <t>ニサンカ</t>
    </rPh>
    <rPh sb="3" eb="5">
      <t>イオウ</t>
    </rPh>
    <phoneticPr fontId="2"/>
  </si>
  <si>
    <r>
      <t>二酸化窒素
(NO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)</t>
    </r>
    <rPh sb="0" eb="3">
      <t>ニサンカ</t>
    </rPh>
    <rPh sb="3" eb="5">
      <t>チッソ</t>
    </rPh>
    <phoneticPr fontId="2"/>
  </si>
  <si>
    <t>ｵｷｼﾀﾞﾝﾄ
(OX)</t>
    <phoneticPr fontId="2"/>
  </si>
  <si>
    <t>相談支援（地域移行・地域定着）</t>
    <rPh sb="0" eb="2">
      <t>ソウダン</t>
    </rPh>
    <rPh sb="2" eb="4">
      <t>シエン</t>
    </rPh>
    <rPh sb="5" eb="7">
      <t>チイキ</t>
    </rPh>
    <rPh sb="7" eb="9">
      <t>イコウ</t>
    </rPh>
    <rPh sb="10" eb="12">
      <t>チイキ</t>
    </rPh>
    <rPh sb="12" eb="14">
      <t>テイチャク</t>
    </rPh>
    <phoneticPr fontId="2"/>
  </si>
  <si>
    <t>特定相談支援（計画相談）</t>
    <rPh sb="0" eb="2">
      <t>トクテイ</t>
    </rPh>
    <rPh sb="2" eb="4">
      <t>ソウダン</t>
    </rPh>
    <rPh sb="4" eb="6">
      <t>シエン</t>
    </rPh>
    <rPh sb="7" eb="9">
      <t>ケイカク</t>
    </rPh>
    <rPh sb="9" eb="11">
      <t>ソウダン</t>
    </rPh>
    <phoneticPr fontId="2"/>
  </si>
  <si>
    <t>障害児相談</t>
    <rPh sb="0" eb="3">
      <t>ショウガイジ</t>
    </rPh>
    <rPh sb="3" eb="5">
      <t>ソウダン</t>
    </rPh>
    <phoneticPr fontId="2"/>
  </si>
  <si>
    <t>（注）　発生量については、不法投棄分等を含みます。</t>
    <rPh sb="1" eb="2">
      <t>チュウ</t>
    </rPh>
    <rPh sb="4" eb="6">
      <t>ハッセイ</t>
    </rPh>
    <rPh sb="20" eb="21">
      <t>フク</t>
    </rPh>
    <phoneticPr fontId="2"/>
  </si>
  <si>
    <t>放課後等デイサービス</t>
    <rPh sb="0" eb="3">
      <t>ホウカゴ</t>
    </rPh>
    <rPh sb="3" eb="4">
      <t>トウ</t>
    </rPh>
    <phoneticPr fontId="2"/>
  </si>
  <si>
    <t>老人デイサービスセンター</t>
    <rPh sb="0" eb="2">
      <t>ロウジン</t>
    </rPh>
    <phoneticPr fontId="2"/>
  </si>
  <si>
    <t>乳腺外科</t>
    <rPh sb="0" eb="2">
      <t>ニュウセン</t>
    </rPh>
    <rPh sb="2" eb="4">
      <t>ゲカ</t>
    </rPh>
    <phoneticPr fontId="7"/>
  </si>
  <si>
    <t>資料：環境保全課</t>
    <rPh sb="3" eb="5">
      <t>カンキョウ</t>
    </rPh>
    <rPh sb="5" eb="7">
      <t>ホゼン</t>
    </rPh>
    <rPh sb="7" eb="8">
      <t>カ</t>
    </rPh>
    <phoneticPr fontId="2"/>
  </si>
  <si>
    <t>薬事施設</t>
    <phoneticPr fontId="2"/>
  </si>
  <si>
    <t>あん摩・はり・きゅう</t>
    <rPh sb="2" eb="3">
      <t>マ</t>
    </rPh>
    <phoneticPr fontId="2"/>
  </si>
  <si>
    <t>柔道整復</t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</si>
  <si>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</si>
  <si>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出生率
（人口千人対）</t>
    <rPh sb="0" eb="2">
      <t>シュッセイ</t>
    </rPh>
    <rPh sb="5" eb="7">
      <t>ジンコウ</t>
    </rPh>
    <rPh sb="7" eb="9">
      <t>センニン</t>
    </rPh>
    <rPh sb="9" eb="10">
      <t>タイ</t>
    </rPh>
    <phoneticPr fontId="2"/>
  </si>
  <si>
    <t>死亡率
（人口千人対）</t>
    <rPh sb="0" eb="2">
      <t>シボウ</t>
    </rPh>
    <rPh sb="2" eb="3">
      <t>リツ</t>
    </rPh>
    <rPh sb="5" eb="7">
      <t>ジンコウ</t>
    </rPh>
    <rPh sb="7" eb="9">
      <t>センニン</t>
    </rPh>
    <rPh sb="9" eb="10">
      <t>タイ</t>
    </rPh>
    <phoneticPr fontId="2"/>
  </si>
  <si>
    <t>準</t>
    <rPh sb="0" eb="1">
      <t>ジュン</t>
    </rPh>
    <phoneticPr fontId="2"/>
  </si>
  <si>
    <t>　</t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</si>
  <si>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5"/>
  </si>
  <si>
    <t>放射線治療科</t>
    <rPh sb="0" eb="3">
      <t>ホウシャセン</t>
    </rPh>
    <rPh sb="3" eb="5">
      <t>チリョウ</t>
    </rPh>
    <rPh sb="5" eb="6">
      <t>カ</t>
    </rPh>
    <phoneticPr fontId="5"/>
  </si>
  <si>
    <t>－</t>
    <phoneticPr fontId="2"/>
  </si>
  <si>
    <t>二種混合</t>
    <rPh sb="0" eb="2">
      <t>ニシュ</t>
    </rPh>
    <rPh sb="2" eb="4">
      <t>コンゴウ</t>
    </rPh>
    <phoneticPr fontId="2"/>
  </si>
  <si>
    <t>三種混合</t>
    <rPh sb="0" eb="2">
      <t>サンシュ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</si>
  <si>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</si>
  <si>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</si>
  <si>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</si>
  <si>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子宮頸がん</t>
    <rPh sb="0" eb="2">
      <t>シキュウ</t>
    </rPh>
    <rPh sb="2" eb="3">
      <t>ケイ</t>
    </rPh>
    <phoneticPr fontId="2"/>
  </si>
  <si>
    <t>ヒブ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</si>
  <si>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</si>
  <si>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(単位：ｔ）</t>
    <rPh sb="1" eb="3">
      <t>タンイ</t>
    </rPh>
    <phoneticPr fontId="2"/>
  </si>
  <si>
    <t>焼却残渣</t>
    <rPh sb="0" eb="2">
      <t>ショウキャク</t>
    </rPh>
    <rPh sb="2" eb="3">
      <t>ザン</t>
    </rPh>
    <rPh sb="3" eb="4">
      <t>シャ</t>
    </rPh>
    <phoneticPr fontId="2"/>
  </si>
  <si>
    <t>計</t>
  </si>
  <si>
    <t>対象施設数</t>
    <rPh sb="0" eb="2">
      <t>タイショウ</t>
    </rPh>
    <rPh sb="2" eb="4">
      <t>シセツ</t>
    </rPh>
    <rPh sb="4" eb="5">
      <t>スウ</t>
    </rPh>
    <phoneticPr fontId="2"/>
  </si>
  <si>
    <t>死亡者総数</t>
    <rPh sb="3" eb="4">
      <t>ソウ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</si>
  <si>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</si>
  <si>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</si>
  <si>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</si>
  <si>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</si>
  <si>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</si>
  <si>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</si>
  <si>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</si>
  <si>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</si>
  <si>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</si>
  <si>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</si>
  <si>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85～89</t>
  </si>
  <si>
    <t>90～</t>
  </si>
  <si>
    <t>B型肝炎</t>
    <rPh sb="1" eb="2">
      <t>ガタ</t>
    </rPh>
    <rPh sb="2" eb="4">
      <t>カンエン</t>
    </rPh>
    <phoneticPr fontId="2"/>
  </si>
  <si>
    <t>M　RⅠ期</t>
    <rPh sb="4" eb="5">
      <t>キ</t>
    </rPh>
    <phoneticPr fontId="2"/>
  </si>
  <si>
    <t>M　RⅡ期</t>
    <rPh sb="4" eb="5">
      <t>キ</t>
    </rPh>
    <phoneticPr fontId="2"/>
  </si>
  <si>
    <t>事　業　所
(施設職員や医療機関職員・教職員）</t>
    <rPh sb="4" eb="5">
      <t>ショ</t>
    </rPh>
    <rPh sb="7" eb="9">
      <t>シセツ</t>
    </rPh>
    <rPh sb="9" eb="11">
      <t>ショクイン</t>
    </rPh>
    <rPh sb="12" eb="14">
      <t>イリョウ</t>
    </rPh>
    <rPh sb="14" eb="16">
      <t>キカン</t>
    </rPh>
    <rPh sb="16" eb="18">
      <t>ショクイン</t>
    </rPh>
    <rPh sb="19" eb="22">
      <t>キョウショクイン</t>
    </rPh>
    <phoneticPr fontId="2"/>
  </si>
  <si>
    <t>施　設
（特別養護老人ホーム、養護老人ホーム、
有料老人ホームの入所者）</t>
    <rPh sb="0" eb="1">
      <t>シ</t>
    </rPh>
    <rPh sb="2" eb="3">
      <t>セツ</t>
    </rPh>
    <rPh sb="5" eb="7">
      <t>トクベツ</t>
    </rPh>
    <rPh sb="7" eb="9">
      <t>ヨウゴ</t>
    </rPh>
    <rPh sb="9" eb="11">
      <t>ロウジン</t>
    </rPh>
    <rPh sb="15" eb="17">
      <t>ヨウゴ</t>
    </rPh>
    <rPh sb="17" eb="19">
      <t>ロウジン</t>
    </rPh>
    <rPh sb="24" eb="26">
      <t>ユウリョウ</t>
    </rPh>
    <rPh sb="26" eb="28">
      <t>ロウジン</t>
    </rPh>
    <rPh sb="32" eb="34">
      <t>ニュウショ</t>
    </rPh>
    <rPh sb="34" eb="35">
      <t>シャ</t>
    </rPh>
    <phoneticPr fontId="2"/>
  </si>
  <si>
    <t>肺結核活動性
塗抹陽性</t>
    <rPh sb="0" eb="3">
      <t>ハイケッカク</t>
    </rPh>
    <rPh sb="3" eb="6">
      <t>カツドウセイ</t>
    </rPh>
    <rPh sb="7" eb="8">
      <t>ヌ</t>
    </rPh>
    <rPh sb="8" eb="9">
      <t>マツ</t>
    </rPh>
    <rPh sb="9" eb="11">
      <t>ヨウセイ</t>
    </rPh>
    <phoneticPr fontId="2"/>
  </si>
  <si>
    <t>肺外結核
活動性</t>
    <rPh sb="0" eb="1">
      <t>ハイ</t>
    </rPh>
    <rPh sb="1" eb="2">
      <t>ガイ</t>
    </rPh>
    <rPh sb="2" eb="4">
      <t>ケッカク</t>
    </rPh>
    <rPh sb="5" eb="8">
      <t>カツドウセイ</t>
    </rPh>
    <phoneticPr fontId="2"/>
  </si>
  <si>
    <t>患者数</t>
    <rPh sb="0" eb="2">
      <t>カンジャ</t>
    </rPh>
    <rPh sb="2" eb="3">
      <t>スウ</t>
    </rPh>
    <phoneticPr fontId="2"/>
  </si>
  <si>
    <r>
      <t xml:space="preserve">学　校
</t>
    </r>
    <r>
      <rPr>
        <sz val="9"/>
        <rFont val="ＭＳ Ｐ明朝"/>
        <family val="1"/>
        <charset val="128"/>
      </rPr>
      <t>（高等学校、専門学校、大学の新入学生徒）</t>
    </r>
    <rPh sb="0" eb="1">
      <t>マナブ</t>
    </rPh>
    <rPh sb="2" eb="3">
      <t>コウ</t>
    </rPh>
    <rPh sb="5" eb="7">
      <t>コウトウ</t>
    </rPh>
    <rPh sb="7" eb="9">
      <t>ガッコウ</t>
    </rPh>
    <rPh sb="10" eb="12">
      <t>センモン</t>
    </rPh>
    <rPh sb="12" eb="14">
      <t>ガッコウ</t>
    </rPh>
    <rPh sb="15" eb="17">
      <t>ダイガク</t>
    </rPh>
    <rPh sb="18" eb="21">
      <t>シンニュウガク</t>
    </rPh>
    <rPh sb="21" eb="23">
      <t>セイト</t>
    </rPh>
    <phoneticPr fontId="2"/>
  </si>
  <si>
    <t>肺結核活動性
その他の
菌陽性</t>
    <rPh sb="0" eb="3">
      <t>ハイケッカク</t>
    </rPh>
    <rPh sb="3" eb="6">
      <t>カツドウセイ</t>
    </rPh>
    <rPh sb="9" eb="10">
      <t>タ</t>
    </rPh>
    <rPh sb="12" eb="13">
      <t>キン</t>
    </rPh>
    <rPh sb="13" eb="15">
      <t>ヨウセイ</t>
    </rPh>
    <phoneticPr fontId="2"/>
  </si>
  <si>
    <t>潜在性
結核感染症</t>
    <rPh sb="0" eb="3">
      <t>センザイセイ</t>
    </rPh>
    <rPh sb="4" eb="6">
      <t>ケッカク</t>
    </rPh>
    <rPh sb="6" eb="9">
      <t>カンセンショウ</t>
    </rPh>
    <phoneticPr fontId="2"/>
  </si>
  <si>
    <t>茅ヶ崎市出生率</t>
    <rPh sb="0" eb="4">
      <t>チガサキシ</t>
    </rPh>
    <rPh sb="4" eb="6">
      <t>シュッセイ</t>
    </rPh>
    <rPh sb="6" eb="7">
      <t>リツ</t>
    </rPh>
    <phoneticPr fontId="2"/>
  </si>
  <si>
    <t>藤沢市出生率</t>
    <rPh sb="0" eb="3">
      <t>フジサワシ</t>
    </rPh>
    <rPh sb="3" eb="5">
      <t>シュッセイ</t>
    </rPh>
    <rPh sb="5" eb="6">
      <t>リツ</t>
    </rPh>
    <phoneticPr fontId="2"/>
  </si>
  <si>
    <t>平塚市出生率</t>
    <rPh sb="0" eb="3">
      <t>ヒラツカシ</t>
    </rPh>
    <rPh sb="3" eb="5">
      <t>シュッセイ</t>
    </rPh>
    <rPh sb="5" eb="6">
      <t>リツ</t>
    </rPh>
    <phoneticPr fontId="2"/>
  </si>
  <si>
    <t>寒川町出生率</t>
    <rPh sb="0" eb="2">
      <t>サムカワ</t>
    </rPh>
    <rPh sb="2" eb="3">
      <t>マチ</t>
    </rPh>
    <rPh sb="3" eb="5">
      <t>シュッショウ</t>
    </rPh>
    <rPh sb="5" eb="6">
      <t>リツ</t>
    </rPh>
    <phoneticPr fontId="2"/>
  </si>
  <si>
    <t>肺結核活動性
菌陰性／不明</t>
    <rPh sb="0" eb="3">
      <t>ハイケッカク</t>
    </rPh>
    <rPh sb="3" eb="6">
      <t>カツドウセイ</t>
    </rPh>
    <rPh sb="7" eb="8">
      <t>キン</t>
    </rPh>
    <rPh sb="8" eb="10">
      <t>インセイ</t>
    </rPh>
    <rPh sb="11" eb="13">
      <t>フメイ</t>
    </rPh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</si>
  <si>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</si>
  <si>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住宅宿泊事業法届出施設</t>
    <rPh sb="0" eb="2">
      <t>ジュウタク</t>
    </rPh>
    <rPh sb="2" eb="4">
      <t>シュクハク</t>
    </rPh>
    <rPh sb="4" eb="6">
      <t>ジギョウ</t>
    </rPh>
    <rPh sb="6" eb="7">
      <t>ホウ</t>
    </rPh>
    <rPh sb="7" eb="9">
      <t>トドケデ</t>
    </rPh>
    <rPh sb="9" eb="11">
      <t>シセツ</t>
    </rPh>
    <phoneticPr fontId="2"/>
  </si>
  <si>
    <t>資料：保健所地域保健課</t>
    <rPh sb="0" eb="2">
      <t>シリョウ</t>
    </rPh>
    <rPh sb="3" eb="6">
      <t>ホケンジョ</t>
    </rPh>
    <rPh sb="6" eb="8">
      <t>チイキ</t>
    </rPh>
    <rPh sb="8" eb="10">
      <t>ホケン</t>
    </rPh>
    <rPh sb="10" eb="11">
      <t>カ</t>
    </rPh>
    <phoneticPr fontId="2"/>
  </si>
  <si>
    <t>資料：保健所地域保健課</t>
    <rPh sb="3" eb="6">
      <t>ホケンジョ</t>
    </rPh>
    <rPh sb="6" eb="8">
      <t>チイキ</t>
    </rPh>
    <rPh sb="8" eb="10">
      <t>ホケン</t>
    </rPh>
    <rPh sb="10" eb="11">
      <t>カ</t>
    </rPh>
    <phoneticPr fontId="7"/>
  </si>
  <si>
    <t>資料：保健所健康増進課</t>
    <rPh sb="0" eb="2">
      <t>シリョウ</t>
    </rPh>
    <rPh sb="3" eb="6">
      <t>ホケンジョ</t>
    </rPh>
    <rPh sb="6" eb="8">
      <t>ケンコウ</t>
    </rPh>
    <rPh sb="8" eb="10">
      <t>ゾウシン</t>
    </rPh>
    <rPh sb="10" eb="11">
      <t>カ</t>
    </rPh>
    <phoneticPr fontId="2"/>
  </si>
  <si>
    <t>資料：保健所衛生課</t>
    <rPh sb="3" eb="6">
      <t>ホケンジョ</t>
    </rPh>
    <rPh sb="6" eb="9">
      <t>エイセイカ</t>
    </rPh>
    <phoneticPr fontId="2"/>
  </si>
  <si>
    <t xml:space="preserve">       社会福祉法人全国社会福祉協議会全国児童養護施設協議会HP</t>
    <phoneticPr fontId="2"/>
  </si>
  <si>
    <t>200ｍｌ</t>
    <phoneticPr fontId="2"/>
  </si>
  <si>
    <t>400ｍｌ</t>
    <phoneticPr fontId="2"/>
  </si>
  <si>
    <t>献血量
前年比(%)</t>
    <rPh sb="0" eb="2">
      <t>ケンケツ</t>
    </rPh>
    <rPh sb="2" eb="3">
      <t>リョウ</t>
    </rPh>
    <rPh sb="4" eb="7">
      <t>ゼンネンヒ</t>
    </rPh>
    <phoneticPr fontId="2"/>
  </si>
  <si>
    <t>（ｌ）</t>
    <phoneticPr fontId="2"/>
  </si>
  <si>
    <t>施術所</t>
    <rPh sb="0" eb="1">
      <t>シ</t>
    </rPh>
    <rPh sb="1" eb="2">
      <t>ジュツ</t>
    </rPh>
    <rPh sb="2" eb="3">
      <t>ジョ</t>
    </rPh>
    <phoneticPr fontId="2"/>
  </si>
  <si>
    <t>50～54</t>
    <phoneticPr fontId="2"/>
  </si>
  <si>
    <t>（注）「市内」の許可数は、寒川町の分も含みます。</t>
    <rPh sb="1" eb="2">
      <t>チュウ</t>
    </rPh>
    <rPh sb="8" eb="10">
      <t>キョカ</t>
    </rPh>
    <rPh sb="10" eb="11">
      <t>スウ</t>
    </rPh>
    <rPh sb="13" eb="16">
      <t>サムカワマチ</t>
    </rPh>
    <rPh sb="17" eb="18">
      <t>ブン</t>
    </rPh>
    <phoneticPr fontId="2"/>
  </si>
  <si>
    <t>新規登録頭数</t>
    <rPh sb="0" eb="2">
      <t>シンキ</t>
    </rPh>
    <rPh sb="2" eb="4">
      <t>トウロク</t>
    </rPh>
    <rPh sb="4" eb="6">
      <t>トウスウ</t>
    </rPh>
    <phoneticPr fontId="2"/>
  </si>
  <si>
    <t>令和元年</t>
    <rPh sb="0" eb="2">
      <t>レイワ</t>
    </rPh>
    <rPh sb="2" eb="4">
      <t>ガンネン</t>
    </rPh>
    <phoneticPr fontId="2"/>
  </si>
  <si>
    <t>形成外科</t>
    <rPh sb="0" eb="2">
      <t>ケイセイ</t>
    </rPh>
    <rPh sb="2" eb="4">
      <t>ゲカ</t>
    </rPh>
    <phoneticPr fontId="7"/>
  </si>
  <si>
    <t>資料：市立病院医事課</t>
    <rPh sb="0" eb="2">
      <t>シリョウ</t>
    </rPh>
    <rPh sb="3" eb="5">
      <t>シリツ</t>
    </rPh>
    <rPh sb="5" eb="7">
      <t>ビョウイン</t>
    </rPh>
    <rPh sb="7" eb="10">
      <t>イジカ</t>
    </rPh>
    <phoneticPr fontId="7"/>
  </si>
  <si>
    <t>（注）　特定健康診査は、４０歳から７５歳未満の国民健康保険加入者が対象です。</t>
    <rPh sb="1" eb="2">
      <t>チュウ</t>
    </rPh>
    <phoneticPr fontId="2"/>
  </si>
  <si>
    <t>（注）　（　）の内は４００ｍｌ献血者数です。</t>
    <rPh sb="1" eb="2">
      <t>チュウ</t>
    </rPh>
    <rPh sb="8" eb="9">
      <t>ウチ</t>
    </rPh>
    <rPh sb="15" eb="18">
      <t>ケンケツシャ</t>
    </rPh>
    <rPh sb="18" eb="19">
      <t>スウ</t>
    </rPh>
    <phoneticPr fontId="2"/>
  </si>
  <si>
    <t>１人平均
排出量
（g/日)</t>
    <rPh sb="0" eb="2">
      <t>ヒトリ</t>
    </rPh>
    <rPh sb="2" eb="4">
      <t>ヘイキン</t>
    </rPh>
    <rPh sb="5" eb="8">
      <t>ハイシュツリョウ</t>
    </rPh>
    <rPh sb="12" eb="13">
      <t>ニチ</t>
    </rPh>
    <phoneticPr fontId="2"/>
  </si>
  <si>
    <t>出生数</t>
    <rPh sb="2" eb="3">
      <t>スウ</t>
    </rPh>
    <phoneticPr fontId="2"/>
  </si>
  <si>
    <t>死亡数</t>
    <rPh sb="2" eb="3">
      <t>スウ</t>
    </rPh>
    <phoneticPr fontId="2"/>
  </si>
  <si>
    <t>（注）　茅ヶ崎市保健所管内（茅ヶ崎市・寒川町）の数値です。</t>
    <rPh sb="4" eb="8">
      <t>チガサキシ</t>
    </rPh>
    <rPh sb="8" eb="11">
      <t>ホケンジョ</t>
    </rPh>
    <rPh sb="11" eb="13">
      <t>カンナイ</t>
    </rPh>
    <rPh sb="14" eb="18">
      <t>チガサキシ</t>
    </rPh>
    <rPh sb="19" eb="21">
      <t>サムカワ</t>
    </rPh>
    <rPh sb="21" eb="22">
      <t>マチ</t>
    </rPh>
    <rPh sb="24" eb="26">
      <t>スウチ</t>
    </rPh>
    <phoneticPr fontId="2"/>
  </si>
  <si>
    <t>年間１人当たり
助成額</t>
    <rPh sb="0" eb="2">
      <t>ネンカン</t>
    </rPh>
    <rPh sb="3" eb="4">
      <t>ニン</t>
    </rPh>
    <rPh sb="4" eb="5">
      <t>ア</t>
    </rPh>
    <rPh sb="8" eb="10">
      <t>ジョセイ</t>
    </rPh>
    <rPh sb="10" eb="11">
      <t>ガク</t>
    </rPh>
    <phoneticPr fontId="2"/>
  </si>
  <si>
    <t>川</t>
    <rPh sb="0" eb="1">
      <t>カワ</t>
    </rPh>
    <phoneticPr fontId="2"/>
  </si>
  <si>
    <t>橋</t>
    <rPh sb="0" eb="1">
      <t>ハシ</t>
    </rPh>
    <phoneticPr fontId="2"/>
  </si>
  <si>
    <t>測定項目</t>
    <rPh sb="0" eb="2">
      <t>ソクテイ</t>
    </rPh>
    <rPh sb="2" eb="4">
      <t>コウモク</t>
    </rPh>
    <phoneticPr fontId="2"/>
  </si>
  <si>
    <t>（注） 合計特殊出生率とは、人口統計上の指標で、一人の女性が一生に産むであろう子供の数を示します。</t>
    <rPh sb="1" eb="2">
      <t>チュウ</t>
    </rPh>
    <phoneticPr fontId="2"/>
  </si>
  <si>
    <t>　　 　２  数値は、全て年平均値です。</t>
    <rPh sb="7" eb="9">
      <t>スウチ</t>
    </rPh>
    <rPh sb="11" eb="12">
      <t>スベ</t>
    </rPh>
    <rPh sb="13" eb="14">
      <t>ネン</t>
    </rPh>
    <rPh sb="14" eb="17">
      <t>ヘイキンチ</t>
    </rPh>
    <phoneticPr fontId="2"/>
  </si>
  <si>
    <t>　　 　３  一酸化炭素及び微小粒子状物質は、自動車排ガス測定局、それ以外は一般環境測定局での測定結果です。</t>
    <rPh sb="7" eb="10">
      <t>イッサンカ</t>
    </rPh>
    <rPh sb="10" eb="12">
      <t>タンソ</t>
    </rPh>
    <rPh sb="12" eb="13">
      <t>オヨ</t>
    </rPh>
    <rPh sb="14" eb="16">
      <t>ビショウ</t>
    </rPh>
    <rPh sb="16" eb="19">
      <t>リュウシジョウ</t>
    </rPh>
    <rPh sb="19" eb="21">
      <t>ブッシツ</t>
    </rPh>
    <rPh sb="23" eb="26">
      <t>ジドウシャ</t>
    </rPh>
    <rPh sb="26" eb="27">
      <t>ハイ</t>
    </rPh>
    <rPh sb="29" eb="31">
      <t>ソクテイ</t>
    </rPh>
    <rPh sb="31" eb="32">
      <t>キョク</t>
    </rPh>
    <rPh sb="35" eb="37">
      <t>イガイ</t>
    </rPh>
    <rPh sb="38" eb="40">
      <t>イッパン</t>
    </rPh>
    <rPh sb="40" eb="42">
      <t>カンキョウ</t>
    </rPh>
    <rPh sb="42" eb="44">
      <t>ソクテイ</t>
    </rPh>
    <rPh sb="44" eb="45">
      <t>キョク</t>
    </rPh>
    <rPh sb="47" eb="49">
      <t>ソクテイ</t>
    </rPh>
    <rPh sb="49" eb="51">
      <t>ケッカ</t>
    </rPh>
    <phoneticPr fontId="2"/>
  </si>
  <si>
    <t>（注） １　単位：浮遊粒子状物質がmg/㎥　、微粒子状物質がμg/㎥、その他はppm</t>
    <rPh sb="1" eb="2">
      <t>チュウ</t>
    </rPh>
    <phoneticPr fontId="2"/>
  </si>
  <si>
    <t>資料：保健所保健予防課</t>
    <rPh sb="0" eb="2">
      <t>シリョウ</t>
    </rPh>
    <rPh sb="3" eb="6">
      <t>ホケンジョ</t>
    </rPh>
    <rPh sb="6" eb="8">
      <t>ホケン</t>
    </rPh>
    <rPh sb="8" eb="10">
      <t>ヨボウ</t>
    </rPh>
    <rPh sb="10" eb="11">
      <t>カ</t>
    </rPh>
    <phoneticPr fontId="2"/>
  </si>
  <si>
    <t>資料：保健所保健予防課</t>
    <rPh sb="0" eb="2">
      <t>シリョウ</t>
    </rPh>
    <rPh sb="3" eb="6">
      <t>ホケンジョ</t>
    </rPh>
    <rPh sb="6" eb="8">
      <t>ホケン</t>
    </rPh>
    <rPh sb="8" eb="11">
      <t>ヨボウカ</t>
    </rPh>
    <rPh sb="10" eb="11">
      <t>カ</t>
    </rPh>
    <phoneticPr fontId="2"/>
  </si>
  <si>
    <t>（注）事業所、学校、施設は茅ヶ崎市保健所管内（茅ヶ崎市・寒川町）の数値です。</t>
    <rPh sb="1" eb="2">
      <t>チュウ</t>
    </rPh>
    <rPh sb="3" eb="6">
      <t>ジギョウショ</t>
    </rPh>
    <rPh sb="7" eb="9">
      <t>ガッコウ</t>
    </rPh>
    <rPh sb="10" eb="12">
      <t>シセツ</t>
    </rPh>
    <rPh sb="33" eb="35">
      <t>スウチ</t>
    </rPh>
    <phoneticPr fontId="2"/>
  </si>
  <si>
    <t>令和２年</t>
    <rPh sb="0" eb="2">
      <t>レイワ</t>
    </rPh>
    <rPh sb="3" eb="4">
      <t>ネン</t>
    </rPh>
    <phoneticPr fontId="2"/>
  </si>
  <si>
    <t>　　　　　　</t>
    <phoneticPr fontId="2"/>
  </si>
  <si>
    <t>障がい者施設</t>
    <rPh sb="0" eb="1">
      <t>ショウ</t>
    </rPh>
    <rPh sb="3" eb="4">
      <t>シャ</t>
    </rPh>
    <rPh sb="4" eb="6">
      <t>シセツ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</si>
  <si>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7"/>
  </si>
  <si>
    <t>４か月児</t>
    <rPh sb="2" eb="3">
      <t>ゲツ</t>
    </rPh>
    <rPh sb="3" eb="4">
      <t>ジ</t>
    </rPh>
    <phoneticPr fontId="2"/>
  </si>
  <si>
    <t>１０～１１か月児</t>
    <rPh sb="6" eb="7">
      <t>ガツ</t>
    </rPh>
    <rPh sb="7" eb="8">
      <t>ジ</t>
    </rPh>
    <phoneticPr fontId="2"/>
  </si>
  <si>
    <t>１歳６か月児</t>
    <rPh sb="1" eb="2">
      <t>サイ</t>
    </rPh>
    <rPh sb="4" eb="5">
      <t>ゲツ</t>
    </rPh>
    <rPh sb="5" eb="6">
      <t>ジ</t>
    </rPh>
    <phoneticPr fontId="2"/>
  </si>
  <si>
    <t>３歳６か月児</t>
    <rPh sb="1" eb="2">
      <t>サイ</t>
    </rPh>
    <rPh sb="4" eb="5">
      <t>ゲツ</t>
    </rPh>
    <rPh sb="5" eb="6">
      <t>ジ</t>
    </rPh>
    <phoneticPr fontId="10"/>
  </si>
  <si>
    <t>B　　　　　　　　　C　　　　　　　　　G</t>
    <phoneticPr fontId="2"/>
  </si>
  <si>
    <t>ロタ　　１価</t>
    <rPh sb="5" eb="6">
      <t>カ</t>
    </rPh>
    <phoneticPr fontId="2"/>
  </si>
  <si>
    <t>ロタ　　５価</t>
    <rPh sb="5" eb="6">
      <t>カ</t>
    </rPh>
    <phoneticPr fontId="2"/>
  </si>
  <si>
    <t>高齢者インフルエンザ</t>
    <rPh sb="0" eb="3">
      <t>コウレイシャ</t>
    </rPh>
    <phoneticPr fontId="2"/>
  </si>
  <si>
    <t>平成１２年</t>
  </si>
  <si>
    <t>平成１７年</t>
  </si>
  <si>
    <t>平成２２年</t>
  </si>
  <si>
    <t>平成２３年</t>
  </si>
  <si>
    <t>平成２４年</t>
  </si>
  <si>
    <t>平成２５年</t>
  </si>
  <si>
    <t>平成２６年</t>
  </si>
  <si>
    <t>平成２７年</t>
  </si>
  <si>
    <t>平成２８年</t>
  </si>
  <si>
    <t>平成２９年</t>
  </si>
  <si>
    <t>平成３０年</t>
  </si>
  <si>
    <t>令和３年</t>
    <rPh sb="0" eb="2">
      <t>レイワ</t>
    </rPh>
    <rPh sb="3" eb="4">
      <t>ネン</t>
    </rPh>
    <phoneticPr fontId="2"/>
  </si>
  <si>
    <t>（注） 1　「海水浴場」及び「更衣休憩所」の数値は、各年８月末現在のものを掲載しています。</t>
    <rPh sb="1" eb="2">
      <t>チュウ</t>
    </rPh>
    <phoneticPr fontId="2"/>
  </si>
  <si>
    <t>※茅ヶ崎市まちぢから協議会連絡会主催</t>
    <rPh sb="1" eb="5">
      <t>チガサキシ</t>
    </rPh>
    <rPh sb="10" eb="13">
      <t>キョウギカイ</t>
    </rPh>
    <rPh sb="13" eb="15">
      <t>レンラク</t>
    </rPh>
    <rPh sb="15" eb="16">
      <t>カイ</t>
    </rPh>
    <rPh sb="16" eb="18">
      <t>シュサイ</t>
    </rPh>
    <phoneticPr fontId="2"/>
  </si>
  <si>
    <t>剪定枝</t>
    <rPh sb="0" eb="3">
      <t>センテイエダ</t>
    </rPh>
    <phoneticPr fontId="2"/>
  </si>
  <si>
    <t>使用済
小型家電</t>
    <rPh sb="0" eb="2">
      <t>シヨウ</t>
    </rPh>
    <rPh sb="2" eb="3">
      <t>ズ</t>
    </rPh>
    <rPh sb="4" eb="6">
      <t>コガタ</t>
    </rPh>
    <rPh sb="6" eb="8">
      <t>カデン</t>
    </rPh>
    <phoneticPr fontId="2"/>
  </si>
  <si>
    <t>(単位：ｔ）</t>
    <phoneticPr fontId="2"/>
  </si>
  <si>
    <t>（注） 2　「共同生活援助」の数値は、令和3年度より算出方式を変更しております。</t>
    <rPh sb="1" eb="2">
      <t>チュウ</t>
    </rPh>
    <rPh sb="7" eb="9">
      <t>キョウドウ</t>
    </rPh>
    <rPh sb="9" eb="11">
      <t>セイカツ</t>
    </rPh>
    <rPh sb="11" eb="13">
      <t>エンジョ</t>
    </rPh>
    <rPh sb="19" eb="21">
      <t>レイワ</t>
    </rPh>
    <rPh sb="22" eb="24">
      <t>ネンド</t>
    </rPh>
    <rPh sb="26" eb="28">
      <t>サンシュツ</t>
    </rPh>
    <rPh sb="28" eb="30">
      <t>ホウシキ</t>
    </rPh>
    <rPh sb="31" eb="33">
      <t>ヘンコウ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</si>
  <si>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</si>
  <si>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令和４年</t>
    <rPh sb="0" eb="2">
      <t>レイワ</t>
    </rPh>
    <rPh sb="3" eb="4">
      <t>ネン</t>
    </rPh>
    <phoneticPr fontId="2"/>
  </si>
  <si>
    <t>資料：こども政策課</t>
    <rPh sb="6" eb="8">
      <t>セイサク</t>
    </rPh>
    <rPh sb="8" eb="9">
      <t>カ</t>
    </rPh>
    <phoneticPr fontId="2"/>
  </si>
  <si>
    <t>令和４年度</t>
    <rPh sb="0" eb="2">
      <t>レイワ</t>
    </rPh>
    <rPh sb="3" eb="4">
      <t>ネン</t>
    </rPh>
    <rPh sb="4" eb="5">
      <t>ド</t>
    </rPh>
    <phoneticPr fontId="7"/>
  </si>
  <si>
    <t>令和４年度</t>
    <rPh sb="0" eb="2">
      <t>レイワ</t>
    </rPh>
    <rPh sb="3" eb="5">
      <t>ネンド</t>
    </rPh>
    <phoneticPr fontId="2"/>
  </si>
  <si>
    <t>令和４年度</t>
    <rPh sb="0" eb="1">
      <t>レイ</t>
    </rPh>
    <rPh sb="1" eb="2">
      <t>ワ</t>
    </rPh>
    <rPh sb="3" eb="5">
      <t>ネンド</t>
    </rPh>
    <phoneticPr fontId="2"/>
  </si>
  <si>
    <t>１４５　健康診査</t>
    <rPh sb="4" eb="6">
      <t>ケンコウ</t>
    </rPh>
    <rPh sb="6" eb="8">
      <t>シンサ</t>
    </rPh>
    <phoneticPr fontId="2"/>
  </si>
  <si>
    <t>１４６　特定健康診査</t>
    <rPh sb="4" eb="6">
      <t>トクテイ</t>
    </rPh>
    <rPh sb="6" eb="8">
      <t>ケンコウ</t>
    </rPh>
    <rPh sb="8" eb="10">
      <t>シンサ</t>
    </rPh>
    <phoneticPr fontId="2"/>
  </si>
  <si>
    <t>１４７　乳幼児健診</t>
    <rPh sb="4" eb="7">
      <t>ニュウヨウジ</t>
    </rPh>
    <rPh sb="7" eb="9">
      <t>ケンシン</t>
    </rPh>
    <phoneticPr fontId="2"/>
  </si>
  <si>
    <t>１４８　がん検診</t>
    <rPh sb="6" eb="8">
      <t>ケンシン</t>
    </rPh>
    <phoneticPr fontId="2"/>
  </si>
  <si>
    <t>１４９　結核予防　定期健康診断</t>
    <rPh sb="4" eb="6">
      <t>ケッカク</t>
    </rPh>
    <rPh sb="6" eb="8">
      <t>ヨボウ</t>
    </rPh>
    <rPh sb="9" eb="11">
      <t>テイキ</t>
    </rPh>
    <rPh sb="11" eb="13">
      <t>ケンコウ</t>
    </rPh>
    <rPh sb="13" eb="15">
      <t>シンダン</t>
    </rPh>
    <phoneticPr fontId="2"/>
  </si>
  <si>
    <t>１５０　結核　新登録患者数の登録時受療状況</t>
    <rPh sb="4" eb="6">
      <t>ケッカク</t>
    </rPh>
    <rPh sb="7" eb="8">
      <t>シン</t>
    </rPh>
    <rPh sb="8" eb="10">
      <t>トウロク</t>
    </rPh>
    <rPh sb="10" eb="13">
      <t>カンジャスウ</t>
    </rPh>
    <rPh sb="14" eb="16">
      <t>トウロク</t>
    </rPh>
    <rPh sb="16" eb="17">
      <t>ジ</t>
    </rPh>
    <rPh sb="17" eb="19">
      <t>ジュリョウ</t>
    </rPh>
    <rPh sb="19" eb="21">
      <t>ジョウキョウ</t>
    </rPh>
    <phoneticPr fontId="2"/>
  </si>
  <si>
    <t>１５１　予防接種者数</t>
    <rPh sb="4" eb="6">
      <t>ヨボウ</t>
    </rPh>
    <rPh sb="6" eb="8">
      <t>セッシュ</t>
    </rPh>
    <rPh sb="8" eb="9">
      <t>シャ</t>
    </rPh>
    <rPh sb="9" eb="10">
      <t>スウ</t>
    </rPh>
    <phoneticPr fontId="2"/>
  </si>
  <si>
    <t>１５２　地域医療センター受診状況</t>
    <rPh sb="4" eb="6">
      <t>チイキ</t>
    </rPh>
    <rPh sb="6" eb="8">
      <t>イリョウ</t>
    </rPh>
    <rPh sb="12" eb="14">
      <t>ジュシン</t>
    </rPh>
    <rPh sb="14" eb="16">
      <t>ジョウキョウ</t>
    </rPh>
    <phoneticPr fontId="2"/>
  </si>
  <si>
    <t>１５３　献血者数</t>
    <rPh sb="4" eb="7">
      <t>ケンケツシャ</t>
    </rPh>
    <rPh sb="7" eb="8">
      <t>スウ</t>
    </rPh>
    <phoneticPr fontId="2"/>
  </si>
  <si>
    <t>１５４　献血不適格者数</t>
    <rPh sb="4" eb="6">
      <t>ケンケツ</t>
    </rPh>
    <rPh sb="6" eb="9">
      <t>フテキカク</t>
    </rPh>
    <rPh sb="9" eb="10">
      <t>シャ</t>
    </rPh>
    <rPh sb="10" eb="11">
      <t>スウ</t>
    </rPh>
    <phoneticPr fontId="2"/>
  </si>
  <si>
    <t>１５５　小児医療費助成事業実施状況</t>
    <rPh sb="4" eb="6">
      <t>ショウニ</t>
    </rPh>
    <rPh sb="6" eb="9">
      <t>イリョウヒ</t>
    </rPh>
    <rPh sb="9" eb="11">
      <t>ジョセイ</t>
    </rPh>
    <rPh sb="11" eb="13">
      <t>ジギョウ</t>
    </rPh>
    <rPh sb="13" eb="15">
      <t>ジッシ</t>
    </rPh>
    <rPh sb="15" eb="17">
      <t>ジョウキョウ</t>
    </rPh>
    <phoneticPr fontId="2"/>
  </si>
  <si>
    <t>１５６　市立病院　診療状況</t>
    <phoneticPr fontId="7"/>
  </si>
  <si>
    <t>１５７　医療施設等の状況</t>
    <rPh sb="4" eb="6">
      <t>イリョウ</t>
    </rPh>
    <rPh sb="6" eb="8">
      <t>シセツ</t>
    </rPh>
    <rPh sb="8" eb="9">
      <t>ナド</t>
    </rPh>
    <rPh sb="10" eb="12">
      <t>ジョウキョウ</t>
    </rPh>
    <phoneticPr fontId="2"/>
  </si>
  <si>
    <t>１５８　母の年齢（５歳階級）別出生児数</t>
    <rPh sb="4" eb="5">
      <t>ハハ</t>
    </rPh>
    <rPh sb="6" eb="8">
      <t>ネンレイ</t>
    </rPh>
    <rPh sb="10" eb="11">
      <t>サイ</t>
    </rPh>
    <rPh sb="11" eb="13">
      <t>カイキュウ</t>
    </rPh>
    <rPh sb="14" eb="15">
      <t>ベツ</t>
    </rPh>
    <rPh sb="15" eb="17">
      <t>シュッショウ</t>
    </rPh>
    <rPh sb="17" eb="18">
      <t>ジ</t>
    </rPh>
    <rPh sb="18" eb="19">
      <t>カズ</t>
    </rPh>
    <phoneticPr fontId="2"/>
  </si>
  <si>
    <t>１５９　体重別出生児数</t>
    <rPh sb="4" eb="7">
      <t>タイジュウベツ</t>
    </rPh>
    <rPh sb="7" eb="9">
      <t>シュッショウ</t>
    </rPh>
    <rPh sb="9" eb="10">
      <t>ジ</t>
    </rPh>
    <rPh sb="10" eb="11">
      <t>カズ</t>
    </rPh>
    <phoneticPr fontId="2"/>
  </si>
  <si>
    <t>１６０　出生数・死亡数（再掲）</t>
    <rPh sb="6" eb="7">
      <t>スウ</t>
    </rPh>
    <rPh sb="10" eb="11">
      <t>スウ</t>
    </rPh>
    <phoneticPr fontId="2"/>
  </si>
  <si>
    <t>１６２　死因別死亡者数</t>
    <rPh sb="4" eb="6">
      <t>シイン</t>
    </rPh>
    <rPh sb="6" eb="7">
      <t>ベツ</t>
    </rPh>
    <rPh sb="7" eb="10">
      <t>シボウシャ</t>
    </rPh>
    <rPh sb="10" eb="11">
      <t>スウ</t>
    </rPh>
    <phoneticPr fontId="2"/>
  </si>
  <si>
    <t>１６３　男女・月別死亡者数</t>
    <rPh sb="4" eb="6">
      <t>ダンジョ</t>
    </rPh>
    <rPh sb="7" eb="9">
      <t>ツキベツ</t>
    </rPh>
    <rPh sb="9" eb="11">
      <t>シボウ</t>
    </rPh>
    <rPh sb="11" eb="12">
      <t>シャ</t>
    </rPh>
    <rPh sb="12" eb="13">
      <t>スウ</t>
    </rPh>
    <phoneticPr fontId="2"/>
  </si>
  <si>
    <t>１６５　保健・医療・環境関係施設数</t>
    <phoneticPr fontId="2"/>
  </si>
  <si>
    <t>１６５　保健・医療・環境関係施設数(つづき）</t>
    <phoneticPr fontId="2"/>
  </si>
  <si>
    <t>１６６　公害苦情発生処理件数</t>
    <rPh sb="4" eb="6">
      <t>コウガイ</t>
    </rPh>
    <rPh sb="6" eb="8">
      <t>クジョウ</t>
    </rPh>
    <rPh sb="8" eb="10">
      <t>ハッセイ</t>
    </rPh>
    <rPh sb="10" eb="12">
      <t>ショリ</t>
    </rPh>
    <rPh sb="12" eb="14">
      <t>ケンスウ</t>
    </rPh>
    <phoneticPr fontId="2"/>
  </si>
  <si>
    <t>１６７　用途地域別公害発生件数</t>
    <rPh sb="4" eb="6">
      <t>ヨウト</t>
    </rPh>
    <rPh sb="6" eb="8">
      <t>チイキ</t>
    </rPh>
    <rPh sb="8" eb="9">
      <t>ベツ</t>
    </rPh>
    <rPh sb="9" eb="11">
      <t>コウガイ</t>
    </rPh>
    <rPh sb="11" eb="13">
      <t>ハッセイ</t>
    </rPh>
    <rPh sb="13" eb="15">
      <t>ケンスウ</t>
    </rPh>
    <phoneticPr fontId="2"/>
  </si>
  <si>
    <t>１６８　斎場使用許可数</t>
    <rPh sb="4" eb="6">
      <t>サイジョウ</t>
    </rPh>
    <rPh sb="6" eb="8">
      <t>シヨウ</t>
    </rPh>
    <rPh sb="8" eb="10">
      <t>キョカ</t>
    </rPh>
    <rPh sb="10" eb="11">
      <t>スウ</t>
    </rPh>
    <phoneticPr fontId="2"/>
  </si>
  <si>
    <t>１６９　犬の登録頭数</t>
    <rPh sb="4" eb="5">
      <t>イヌ</t>
    </rPh>
    <rPh sb="6" eb="8">
      <t>トウロク</t>
    </rPh>
    <rPh sb="8" eb="10">
      <t>アタマカズ</t>
    </rPh>
    <phoneticPr fontId="2"/>
  </si>
  <si>
    <t>１７０　し尿処理状況</t>
    <rPh sb="5" eb="6">
      <t>ニョウ</t>
    </rPh>
    <rPh sb="6" eb="8">
      <t>ショリ</t>
    </rPh>
    <rPh sb="8" eb="10">
      <t>ジョウキョウ</t>
    </rPh>
    <phoneticPr fontId="2"/>
  </si>
  <si>
    <t>１７１ 収集稼働状況</t>
    <rPh sb="4" eb="6">
      <t>シュウシュウ</t>
    </rPh>
    <rPh sb="6" eb="8">
      <t>カドウ</t>
    </rPh>
    <rPh sb="8" eb="10">
      <t>ジョウキョウ</t>
    </rPh>
    <phoneticPr fontId="2"/>
  </si>
  <si>
    <t>１７２　じんかい処理・処分状況</t>
    <rPh sb="8" eb="10">
      <t>ショリ</t>
    </rPh>
    <rPh sb="11" eb="13">
      <t>ショブン</t>
    </rPh>
    <rPh sb="13" eb="15">
      <t>ジョウキョウ</t>
    </rPh>
    <phoneticPr fontId="2"/>
  </si>
  <si>
    <t>１７３　資源物収集量</t>
    <rPh sb="4" eb="6">
      <t>シゲン</t>
    </rPh>
    <rPh sb="6" eb="7">
      <t>モノ</t>
    </rPh>
    <rPh sb="7" eb="10">
      <t>シュウシュウリョウ</t>
    </rPh>
    <phoneticPr fontId="2"/>
  </si>
  <si>
    <t>１７４　大気常時監視測定結果</t>
    <rPh sb="4" eb="6">
      <t>タイキ</t>
    </rPh>
    <rPh sb="6" eb="8">
      <t>ジョウジ</t>
    </rPh>
    <rPh sb="8" eb="10">
      <t>カンシ</t>
    </rPh>
    <rPh sb="10" eb="12">
      <t>ソクテイ</t>
    </rPh>
    <rPh sb="12" eb="14">
      <t>ケッカ</t>
    </rPh>
    <phoneticPr fontId="2"/>
  </si>
  <si>
    <t>１７５　水質測定</t>
    <rPh sb="4" eb="6">
      <t>スイシツ</t>
    </rPh>
    <rPh sb="6" eb="8">
      <t>ソクテイ</t>
    </rPh>
    <phoneticPr fontId="2"/>
  </si>
  <si>
    <t>１７６　美化キャンペーンクリーン茅ヶ崎実施状況</t>
    <rPh sb="4" eb="6">
      <t>ビカ</t>
    </rPh>
    <rPh sb="16" eb="19">
      <t>チガサキ</t>
    </rPh>
    <rPh sb="19" eb="21">
      <t>ジッシ</t>
    </rPh>
    <rPh sb="21" eb="23">
      <t>ジョウキョウ</t>
    </rPh>
    <phoneticPr fontId="2"/>
  </si>
  <si>
    <t xml:space="preserve">(注） １　 測定項目：pH 水素イオン濃度、　BOD 生物化学的酸素要求量、　COD 化学的酸素要求量、　SS 浮遊物質量 </t>
    <rPh sb="1" eb="2">
      <t>チュウ</t>
    </rPh>
    <rPh sb="7" eb="9">
      <t>ソクテイ</t>
    </rPh>
    <rPh sb="9" eb="11">
      <t>コウモク</t>
    </rPh>
    <phoneticPr fontId="2"/>
  </si>
  <si>
    <t>7:00～8:30</t>
    <phoneticPr fontId="2"/>
  </si>
  <si>
    <t>その他６５歳以上の住民</t>
    <rPh sb="2" eb="3">
      <t>タ</t>
    </rPh>
    <rPh sb="5" eb="6">
      <t>サイ</t>
    </rPh>
    <rPh sb="6" eb="8">
      <t>イジョウ</t>
    </rPh>
    <rPh sb="9" eb="11">
      <t>ジュウミン</t>
    </rPh>
    <phoneticPr fontId="2"/>
  </si>
  <si>
    <t>-</t>
    <phoneticPr fontId="2"/>
  </si>
  <si>
    <t>資料：こども育成相談課</t>
    <rPh sb="0" eb="2">
      <t>シリョウ</t>
    </rPh>
    <rPh sb="6" eb="8">
      <t>イクセイ</t>
    </rPh>
    <rPh sb="8" eb="10">
      <t>ソウダン</t>
    </rPh>
    <rPh sb="10" eb="11">
      <t>カ</t>
    </rPh>
    <phoneticPr fontId="2"/>
  </si>
  <si>
    <t>(注)　各診療科における一日当たり患者数の合計は、小数点第２位以下の端数があるため、総数における一日当たり患者数とは一致しません。</t>
    <rPh sb="1" eb="2">
      <t>チュウ</t>
    </rPh>
    <rPh sb="4" eb="5">
      <t>カク</t>
    </rPh>
    <rPh sb="5" eb="8">
      <t>シンリョウカ</t>
    </rPh>
    <rPh sb="12" eb="14">
      <t>イチニチ</t>
    </rPh>
    <rPh sb="14" eb="15">
      <t>ア</t>
    </rPh>
    <rPh sb="17" eb="20">
      <t>カンジャスウ</t>
    </rPh>
    <rPh sb="21" eb="23">
      <t>ゴウケイ</t>
    </rPh>
    <rPh sb="25" eb="28">
      <t>ショウスウテン</t>
    </rPh>
    <rPh sb="28" eb="29">
      <t>ダイ</t>
    </rPh>
    <rPh sb="30" eb="31">
      <t>イ</t>
    </rPh>
    <rPh sb="31" eb="33">
      <t>イカ</t>
    </rPh>
    <rPh sb="34" eb="36">
      <t>ハスウ</t>
    </rPh>
    <rPh sb="42" eb="44">
      <t>ソウスウ</t>
    </rPh>
    <rPh sb="48" eb="50">
      <t>イチニチ</t>
    </rPh>
    <rPh sb="50" eb="51">
      <t>ア</t>
    </rPh>
    <rPh sb="53" eb="56">
      <t>カンジャスウ</t>
    </rPh>
    <rPh sb="58" eb="60">
      <t>イッチ</t>
    </rPh>
    <phoneticPr fontId="7"/>
  </si>
  <si>
    <t>対象者数</t>
    <rPh sb="0" eb="3">
      <t>タイショウシャ</t>
    </rPh>
    <rPh sb="3" eb="4">
      <t>スウ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</si>
  <si>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</si>
  <si>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受診率(%)</t>
    <rPh sb="0" eb="2">
      <t>ジュシン</t>
    </rPh>
    <phoneticPr fontId="2"/>
  </si>
  <si>
    <t>（注）　健康診査は、７５歳以上の市民及び後期高齢者医療制度に加入している市民と４０歳以上の生活保護を受給している人が対象です。</t>
    <rPh sb="1" eb="2">
      <t>チュウ</t>
    </rPh>
    <rPh sb="4" eb="6">
      <t>ケンコウ</t>
    </rPh>
    <rPh sb="6" eb="8">
      <t>シンサ</t>
    </rPh>
    <rPh sb="12" eb="15">
      <t>サイイジョウ</t>
    </rPh>
    <rPh sb="16" eb="18">
      <t>シミン</t>
    </rPh>
    <rPh sb="18" eb="19">
      <t>オヨ</t>
    </rPh>
    <rPh sb="20" eb="22">
      <t>コウキ</t>
    </rPh>
    <rPh sb="22" eb="25">
      <t>コウレイシャ</t>
    </rPh>
    <rPh sb="25" eb="27">
      <t>イリョウ</t>
    </rPh>
    <rPh sb="27" eb="29">
      <t>セイド</t>
    </rPh>
    <rPh sb="30" eb="32">
      <t>カニュウ</t>
    </rPh>
    <rPh sb="36" eb="38">
      <t>シミン</t>
    </rPh>
    <rPh sb="41" eb="44">
      <t>サイイジョウ</t>
    </rPh>
    <rPh sb="45" eb="47">
      <t>セイカツ</t>
    </rPh>
    <rPh sb="47" eb="49">
      <t>ホゴ</t>
    </rPh>
    <rPh sb="50" eb="52">
      <t>ジュキュウ</t>
    </rPh>
    <rPh sb="56" eb="57">
      <t>ヒト</t>
    </rPh>
    <rPh sb="58" eb="60">
      <t>タイショウ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</si>
  <si>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</si>
  <si>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令和５年</t>
    <rPh sb="0" eb="2">
      <t>レイワ</t>
    </rPh>
    <rPh sb="3" eb="4">
      <t>ネン</t>
    </rPh>
    <phoneticPr fontId="2"/>
  </si>
  <si>
    <t>令和５年度</t>
    <rPh sb="0" eb="2">
      <t>レイワ</t>
    </rPh>
    <rPh sb="3" eb="4">
      <t>ネン</t>
    </rPh>
    <phoneticPr fontId="2"/>
  </si>
  <si>
    <t>令和５年度</t>
    <rPh sb="0" eb="2">
      <t>レイワ</t>
    </rPh>
    <rPh sb="3" eb="4">
      <t>ネン</t>
    </rPh>
    <rPh sb="4" eb="5">
      <t>ド</t>
    </rPh>
    <phoneticPr fontId="7"/>
  </si>
  <si>
    <t>令和５年度</t>
    <rPh sb="0" eb="2">
      <t>レイワ</t>
    </rPh>
    <rPh sb="3" eb="5">
      <t>ネンド</t>
    </rPh>
    <phoneticPr fontId="2"/>
  </si>
  <si>
    <t>令和５年度</t>
    <rPh sb="0" eb="1">
      <t>レイ</t>
    </rPh>
    <rPh sb="1" eb="2">
      <t>ワ</t>
    </rPh>
    <rPh sb="3" eb="5">
      <t>ネンド</t>
    </rPh>
    <phoneticPr fontId="2"/>
  </si>
  <si>
    <t>資料：障がい福祉課、高齢福祉課、介護保険課、こども政策課、保健所保健企画課、保健所地域保健課、保健所衛生課</t>
    <rPh sb="3" eb="4">
      <t>ショウ</t>
    </rPh>
    <rPh sb="6" eb="8">
      <t>フクシ</t>
    </rPh>
    <rPh sb="8" eb="9">
      <t>カ</t>
    </rPh>
    <rPh sb="10" eb="12">
      <t>コウレイ</t>
    </rPh>
    <rPh sb="12" eb="14">
      <t>フクシ</t>
    </rPh>
    <rPh sb="14" eb="15">
      <t>カ</t>
    </rPh>
    <rPh sb="16" eb="18">
      <t>カイゴ</t>
    </rPh>
    <rPh sb="18" eb="20">
      <t>ホケン</t>
    </rPh>
    <rPh sb="20" eb="21">
      <t>カ</t>
    </rPh>
    <rPh sb="25" eb="27">
      <t>セイサク</t>
    </rPh>
    <rPh sb="27" eb="28">
      <t>カ</t>
    </rPh>
    <rPh sb="32" eb="34">
      <t>ホケン</t>
    </rPh>
    <rPh sb="34" eb="36">
      <t>キカク</t>
    </rPh>
    <rPh sb="38" eb="41">
      <t>ホケンジョ</t>
    </rPh>
    <rPh sb="41" eb="43">
      <t>チイキ</t>
    </rPh>
    <rPh sb="43" eb="45">
      <t>ホケン</t>
    </rPh>
    <rPh sb="45" eb="46">
      <t>カ</t>
    </rPh>
    <rPh sb="47" eb="50">
      <t>ホケンジョ</t>
    </rPh>
    <rPh sb="50" eb="53">
      <t>エイセイカ</t>
    </rPh>
    <phoneticPr fontId="2"/>
  </si>
  <si>
    <t>&lt;1</t>
    <phoneticPr fontId="2"/>
  </si>
  <si>
    <t>脳神経内科</t>
    <rPh sb="0" eb="1">
      <t>ノウ</t>
    </rPh>
    <rPh sb="1" eb="3">
      <t>シンケイ</t>
    </rPh>
    <rPh sb="3" eb="5">
      <t>ナイカ</t>
    </rPh>
    <phoneticPr fontId="5"/>
  </si>
  <si>
    <t>対象者数</t>
    <phoneticPr fontId="2"/>
  </si>
  <si>
    <t>対象者数（人）</t>
  </si>
  <si>
    <t>受診者数</t>
    <phoneticPr fontId="2"/>
  </si>
  <si>
    <t>受診者数（人）</t>
  </si>
  <si>
    <t>受診率（％）</t>
    <phoneticPr fontId="2"/>
  </si>
  <si>
    <t>受診率</t>
  </si>
  <si>
    <t>受診率(%)</t>
    <phoneticPr fontId="2"/>
  </si>
  <si>
    <t>大腸がん</t>
    <rPh sb="0" eb="2">
      <t>ダイチョウ</t>
    </rPh>
    <phoneticPr fontId="2"/>
  </si>
  <si>
    <t>肺がん</t>
    <rPh sb="0" eb="1">
      <t>ハイ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</si>
  <si>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</si>
  <si>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</si>
  <si>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</si>
  <si>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（令和７年３月３１日時点）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2"/>
  </si>
  <si>
    <t>令和６年</t>
    <rPh sb="0" eb="2">
      <t>レイワ</t>
    </rPh>
    <rPh sb="3" eb="4">
      <t>ネン</t>
    </rPh>
    <phoneticPr fontId="2"/>
  </si>
  <si>
    <t>令和６年度</t>
    <rPh sb="0" eb="2">
      <t>レイワ</t>
    </rPh>
    <rPh sb="3" eb="4">
      <t>ネン</t>
    </rPh>
    <phoneticPr fontId="2"/>
  </si>
  <si>
    <t>令和６年度</t>
    <rPh sb="0" eb="2">
      <t>レイワ</t>
    </rPh>
    <rPh sb="3" eb="4">
      <t>ネン</t>
    </rPh>
    <rPh sb="4" eb="5">
      <t>ド</t>
    </rPh>
    <phoneticPr fontId="7"/>
  </si>
  <si>
    <t>令和６年度</t>
    <rPh sb="0" eb="2">
      <t>レイワ</t>
    </rPh>
    <rPh sb="3" eb="5">
      <t>ネンド</t>
    </rPh>
    <phoneticPr fontId="2"/>
  </si>
  <si>
    <t>令和６年度</t>
    <rPh sb="0" eb="1">
      <t>レイ</t>
    </rPh>
    <rPh sb="1" eb="2">
      <t>ワ</t>
    </rPh>
    <rPh sb="3" eb="5">
      <t>ネンド</t>
    </rPh>
    <phoneticPr fontId="2"/>
  </si>
  <si>
    <t>資料：令和５年神奈川県衛生統計年報</t>
    <rPh sb="0" eb="2">
      <t>シリョウ</t>
    </rPh>
    <rPh sb="3" eb="5">
      <t>レイワ</t>
    </rPh>
    <rPh sb="6" eb="7">
      <t>ネン</t>
    </rPh>
    <rPh sb="7" eb="11">
      <t>カナガワケン</t>
    </rPh>
    <rPh sb="11" eb="13">
      <t>エイセイ</t>
    </rPh>
    <rPh sb="13" eb="15">
      <t>トウケイ</t>
    </rPh>
    <rPh sb="15" eb="17">
      <t>ネンポウ</t>
    </rPh>
    <phoneticPr fontId="2"/>
  </si>
  <si>
    <t>資料：令和５年神奈川県衛生統計年報</t>
    <phoneticPr fontId="2"/>
  </si>
  <si>
    <t>１６１　月別出生数（令和５年）</t>
    <rPh sb="10" eb="12">
      <t>レイワ</t>
    </rPh>
    <rPh sb="13" eb="14">
      <t>ネン</t>
    </rPh>
    <phoneticPr fontId="2"/>
  </si>
  <si>
    <t>－</t>
    <phoneticPr fontId="2"/>
  </si>
  <si>
    <t>-</t>
    <phoneticPr fontId="2"/>
  </si>
  <si>
    <t>&lt;1</t>
    <phoneticPr fontId="2"/>
  </si>
  <si>
    <t>7:00～8:30</t>
  </si>
  <si>
    <t>五種混合</t>
    <rPh sb="0" eb="1">
      <t>ゴ</t>
    </rPh>
    <rPh sb="1" eb="2">
      <t>シュ</t>
    </rPh>
    <rPh sb="2" eb="4">
      <t>コンゴウ</t>
    </rPh>
    <phoneticPr fontId="2"/>
  </si>
  <si>
    <t>高齢者新型コロナウイルス感染症</t>
    <rPh sb="0" eb="3">
      <t>コウレイシャ</t>
    </rPh>
    <rPh sb="3" eb="5">
      <t>シンガタ</t>
    </rPh>
    <rPh sb="12" eb="15">
      <t>カンセンショウ</t>
    </rPh>
    <phoneticPr fontId="2"/>
  </si>
  <si>
    <t>高齢者肺炎球菌感染症</t>
    <rPh sb="0" eb="3">
      <t>コウレイシャ</t>
    </rPh>
    <rPh sb="3" eb="5">
      <t>ハイエン</t>
    </rPh>
    <rPh sb="5" eb="7">
      <t>キュウキン</t>
    </rPh>
    <rPh sb="7" eb="10">
      <t>カンセンショウ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</si>
  <si>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</si>
  <si>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</si>
  <si>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</si>
  <si>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</si>
  <si>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１６４　男女・年齢別死亡者数（令和５年）</t>
    <rPh sb="4" eb="6">
      <t>ダンジョ</t>
    </rPh>
    <rPh sb="7" eb="10">
      <t>ネンレイベツ</t>
    </rPh>
    <rPh sb="10" eb="13">
      <t>シボウシャ</t>
    </rPh>
    <rPh sb="13" eb="14">
      <t>スウ</t>
    </rPh>
    <rPh sb="15" eb="17">
      <t>レイワ</t>
    </rPh>
    <rPh sb="18" eb="19">
      <t>ネン</t>
    </rPh>
    <rPh sb="19" eb="20">
      <t>ヘイネン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</si>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</sst>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 "/>
    <numFmt numFmtId="178" formatCode="0.00_ "/>
    <numFmt numFmtId="179" formatCode="#,##0_);[Red]\(#,##0\)"/>
    <numFmt numFmtId="180" formatCode="#,##0_);\(#,##0\)"/>
    <numFmt numFmtId="181" formatCode="0.0_ "/>
    <numFmt numFmtId="182" formatCode="#,##0.0_ "/>
    <numFmt numFmtId="183" formatCode="#,##0.0_);\(#,##0.0\)"/>
    <numFmt numFmtId="184" formatCode="#,##0.0_);[Red]\(#,##0.0\)"/>
    <numFmt numFmtId="185" formatCode="0.000_ "/>
    <numFmt numFmtId="186" formatCode="_ * #,##0.0_ ;_ * \-#,##0.0_ ;_ * &quot;-&quot;?_ ;_ @_ "/>
    <numFmt numFmtId="187" formatCode="0_);[Red]\(0\)"/>
    <numFmt numFmtId="188" formatCode="m&quot;月&quot;d&quot;日&quot;;@"/>
    <numFmt numFmtId="189" formatCode="0.0_);[Red]\(0.0\)"/>
    <numFmt numFmtId="190" formatCode="0.00_);[Red]\(0.00\)"/>
    <numFmt numFmtId="191" formatCode="#,##0.00_);[Red]\(#,##0.00\)"/>
    <numFmt numFmtId="192" formatCode="0.000_);[Red]\(0.00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2" fillId="0" borderId="0"/>
    <xf numFmtId="0" fontId="3" fillId="0" borderId="0"/>
    <xf numFmtId="0" fontId="12" fillId="0" borderId="0">
      <alignment vertical="center"/>
    </xf>
    <xf numFmtId="0" fontId="3" fillId="0" borderId="0"/>
    <xf numFmtId="0" fontId="13" fillId="0" borderId="0">
      <alignment vertical="center"/>
    </xf>
  </cellStyleXfs>
  <cellXfs count="991">
    <xf numFmtId="0" fontId="0" fillId="0" borderId="0" xfId="0"/>
    <xf numFmtId="0" fontId="13" fillId="0" borderId="0" xfId="1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13" fillId="2" borderId="0" xfId="11" applyFill="1">
      <alignment vertical="center"/>
    </xf>
    <xf numFmtId="0" fontId="13" fillId="0" borderId="0" xfId="11" applyBorder="1">
      <alignment vertical="center"/>
    </xf>
    <xf numFmtId="0" fontId="13" fillId="2" borderId="0" xfId="11" applyFill="1" applyBorder="1">
      <alignment vertical="center"/>
    </xf>
    <xf numFmtId="0" fontId="13" fillId="0" borderId="2" xfId="11" applyBorder="1">
      <alignment vertical="center"/>
    </xf>
    <xf numFmtId="0" fontId="13" fillId="2" borderId="2" xfId="1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Font="1" applyFill="1"/>
    <xf numFmtId="0" fontId="26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Border="1"/>
    <xf numFmtId="0" fontId="4" fillId="0" borderId="0" xfId="0" applyNumberFormat="1" applyFont="1" applyFill="1" applyBorder="1" applyAlignment="1"/>
    <xf numFmtId="0" fontId="27" fillId="0" borderId="0" xfId="0" applyFont="1" applyFill="1" applyAlignment="1">
      <alignment vertical="center"/>
    </xf>
    <xf numFmtId="0" fontId="5" fillId="0" borderId="0" xfId="0" applyFont="1" applyFill="1" applyAlignment="1"/>
    <xf numFmtId="0" fontId="0" fillId="0" borderId="0" xfId="0" applyFill="1" applyBorder="1"/>
    <xf numFmtId="0" fontId="5" fillId="0" borderId="0" xfId="0" applyFont="1" applyFill="1" applyBorder="1" applyAlignment="1"/>
    <xf numFmtId="0" fontId="0" fillId="0" borderId="0" xfId="0" applyFill="1" applyAlignment="1"/>
    <xf numFmtId="0" fontId="5" fillId="0" borderId="0" xfId="0" applyNumberFormat="1" applyFont="1" applyFill="1" applyBorder="1" applyAlignment="1"/>
    <xf numFmtId="0" fontId="5" fillId="0" borderId="0" xfId="1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/>
    <xf numFmtId="0" fontId="0" fillId="0" borderId="0" xfId="0" applyFill="1" applyBorder="1" applyAlignment="1">
      <alignment horizontal="distributed" vertical="center"/>
    </xf>
    <xf numFmtId="176" fontId="0" fillId="0" borderId="0" xfId="0" applyNumberFormat="1" applyFill="1" applyBorder="1"/>
    <xf numFmtId="0" fontId="4" fillId="0" borderId="0" xfId="0" applyFont="1" applyFill="1" applyAlignment="1">
      <alignment vertical="center"/>
    </xf>
    <xf numFmtId="41" fontId="6" fillId="0" borderId="0" xfId="0" applyNumberFormat="1" applyFont="1" applyFill="1"/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1" fontId="26" fillId="0" borderId="0" xfId="0" applyNumberFormat="1" applyFont="1" applyFill="1"/>
    <xf numFmtId="41" fontId="3" fillId="0" borderId="0" xfId="0" applyNumberFormat="1" applyFont="1" applyFill="1"/>
    <xf numFmtId="0" fontId="5" fillId="0" borderId="0" xfId="0" applyFont="1" applyFill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6" fillId="0" borderId="0" xfId="0" applyFont="1" applyFill="1" applyBorder="1"/>
    <xf numFmtId="176" fontId="26" fillId="0" borderId="0" xfId="0" applyNumberFormat="1" applyFont="1" applyFill="1"/>
    <xf numFmtId="182" fontId="26" fillId="0" borderId="0" xfId="0" applyNumberFormat="1" applyFont="1" applyFill="1"/>
    <xf numFmtId="0" fontId="29" fillId="0" borderId="0" xfId="0" applyFont="1" applyFill="1"/>
    <xf numFmtId="0" fontId="30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Fill="1" applyBorder="1"/>
    <xf numFmtId="0" fontId="4" fillId="0" borderId="0" xfId="0" applyFont="1" applyFill="1"/>
    <xf numFmtId="0" fontId="30" fillId="0" borderId="0" xfId="0" applyFont="1" applyFill="1" applyAlignment="1"/>
    <xf numFmtId="0" fontId="4" fillId="0" borderId="0" xfId="0" applyFont="1" applyFill="1" applyBorder="1"/>
    <xf numFmtId="180" fontId="5" fillId="0" borderId="0" xfId="0" applyNumberFormat="1" applyFont="1" applyFill="1" applyBorder="1" applyAlignment="1">
      <alignment vertical="center"/>
    </xf>
    <xf numFmtId="183" fontId="5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176" fontId="31" fillId="0" borderId="0" xfId="0" applyNumberFormat="1" applyFont="1" applyFill="1" applyBorder="1" applyAlignment="1">
      <alignment vertical="center"/>
    </xf>
    <xf numFmtId="0" fontId="32" fillId="0" borderId="0" xfId="0" applyFont="1" applyFill="1"/>
    <xf numFmtId="0" fontId="27" fillId="0" borderId="0" xfId="0" applyFont="1" applyFill="1" applyAlignment="1">
      <alignment horizontal="left" vertical="center"/>
    </xf>
    <xf numFmtId="0" fontId="27" fillId="0" borderId="0" xfId="10" applyFont="1" applyFill="1" applyAlignment="1">
      <alignment vertical="center"/>
    </xf>
    <xf numFmtId="0" fontId="26" fillId="0" borderId="0" xfId="10" applyFont="1" applyFill="1"/>
    <xf numFmtId="0" fontId="28" fillId="0" borderId="0" xfId="1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0" xfId="10" applyFont="1" applyFill="1"/>
    <xf numFmtId="0" fontId="5" fillId="0" borderId="0" xfId="0" applyFont="1" applyFill="1" applyBorder="1" applyAlignment="1">
      <alignment horizontal="distributed" vertical="center" justifyLastLine="1"/>
    </xf>
    <xf numFmtId="0" fontId="29" fillId="0" borderId="0" xfId="10" applyFont="1" applyFill="1"/>
    <xf numFmtId="176" fontId="6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42" fontId="5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/>
    <xf numFmtId="0" fontId="33" fillId="0" borderId="0" xfId="0" applyFont="1" applyFill="1" applyAlignment="1">
      <alignment vertical="center"/>
    </xf>
    <xf numFmtId="0" fontId="34" fillId="0" borderId="0" xfId="0" applyFont="1" applyFill="1" applyBorder="1"/>
    <xf numFmtId="0" fontId="34" fillId="0" borderId="0" xfId="0" applyFont="1" applyFill="1"/>
    <xf numFmtId="0" fontId="35" fillId="0" borderId="0" xfId="0" applyFont="1" applyFill="1" applyBorder="1" applyAlignment="1">
      <alignment horizontal="center" vertical="center" shrinkToFit="1"/>
    </xf>
    <xf numFmtId="176" fontId="3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/>
    <xf numFmtId="176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/>
    <xf numFmtId="0" fontId="32" fillId="0" borderId="0" xfId="0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42" fontId="31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/>
    <xf numFmtId="0" fontId="14" fillId="0" borderId="0" xfId="0" applyFont="1" applyFill="1" applyAlignment="1">
      <alignment vertical="center"/>
    </xf>
    <xf numFmtId="0" fontId="9" fillId="0" borderId="0" xfId="0" applyFont="1" applyFill="1"/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/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176" fontId="30" fillId="0" borderId="0" xfId="0" applyNumberFormat="1" applyFont="1" applyFill="1" applyBorder="1" applyAlignment="1">
      <alignment vertical="center"/>
    </xf>
    <xf numFmtId="181" fontId="30" fillId="0" borderId="0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36" fillId="0" borderId="0" xfId="2" applyFont="1" applyFill="1" applyAlignment="1">
      <alignment vertical="center"/>
    </xf>
    <xf numFmtId="38" fontId="29" fillId="0" borderId="0" xfId="2" applyFont="1" applyFill="1" applyAlignment="1">
      <alignment vertical="center"/>
    </xf>
    <xf numFmtId="0" fontId="29" fillId="0" borderId="0" xfId="0" applyFont="1" applyFill="1" applyAlignment="1"/>
    <xf numFmtId="38" fontId="8" fillId="0" borderId="0" xfId="2" applyFont="1" applyFill="1" applyAlignment="1">
      <alignment vertical="center"/>
    </xf>
    <xf numFmtId="0" fontId="26" fillId="0" borderId="0" xfId="0" applyFont="1" applyFill="1" applyAlignment="1"/>
    <xf numFmtId="185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27" fillId="0" borderId="0" xfId="9" applyFont="1" applyFill="1">
      <alignment vertical="center"/>
    </xf>
    <xf numFmtId="188" fontId="26" fillId="0" borderId="0" xfId="9" applyNumberFormat="1" applyFont="1" applyFill="1">
      <alignment vertical="center"/>
    </xf>
    <xf numFmtId="0" fontId="26" fillId="0" borderId="0" xfId="9" applyFont="1" applyFill="1">
      <alignment vertical="center"/>
    </xf>
    <xf numFmtId="178" fontId="26" fillId="0" borderId="0" xfId="9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7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38" fontId="4" fillId="0" borderId="3" xfId="3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87" fontId="5" fillId="0" borderId="0" xfId="0" applyNumberFormat="1" applyFont="1" applyFill="1" applyBorder="1" applyAlignment="1">
      <alignment vertical="center"/>
    </xf>
    <xf numFmtId="187" fontId="5" fillId="0" borderId="16" xfId="0" applyNumberFormat="1" applyFont="1" applyFill="1" applyBorder="1" applyAlignment="1">
      <alignment vertical="center"/>
    </xf>
    <xf numFmtId="187" fontId="5" fillId="0" borderId="14" xfId="0" applyNumberFormat="1" applyFont="1" applyFill="1" applyBorder="1" applyAlignment="1">
      <alignment vertical="center"/>
    </xf>
    <xf numFmtId="187" fontId="5" fillId="0" borderId="2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184" fontId="4" fillId="0" borderId="0" xfId="0" applyNumberFormat="1" applyFont="1" applyFill="1" applyBorder="1" applyAlignment="1">
      <alignment vertical="center"/>
    </xf>
    <xf numFmtId="0" fontId="26" fillId="0" borderId="2" xfId="0" applyFont="1" applyFill="1" applyBorder="1" applyAlignment="1"/>
    <xf numFmtId="187" fontId="5" fillId="0" borderId="14" xfId="0" applyNumberFormat="1" applyFont="1" applyFill="1" applyBorder="1" applyAlignment="1">
      <alignment horizontal="right" vertical="center"/>
    </xf>
    <xf numFmtId="187" fontId="5" fillId="0" borderId="16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/>
    </xf>
    <xf numFmtId="0" fontId="3" fillId="0" borderId="6" xfId="0" applyFont="1" applyFill="1" applyBorder="1"/>
    <xf numFmtId="187" fontId="5" fillId="0" borderId="0" xfId="0" applyNumberFormat="1" applyFont="1" applyFill="1" applyAlignment="1">
      <alignment vertical="center"/>
    </xf>
    <xf numFmtId="187" fontId="5" fillId="0" borderId="0" xfId="0" applyNumberFormat="1" applyFont="1" applyFill="1" applyAlignment="1">
      <alignment horizontal="right" vertical="center"/>
    </xf>
    <xf numFmtId="0" fontId="3" fillId="0" borderId="19" xfId="0" applyFont="1" applyFill="1" applyBorder="1"/>
    <xf numFmtId="0" fontId="5" fillId="0" borderId="4" xfId="0" applyNumberFormat="1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7" xfId="0" applyFont="1" applyFill="1" applyBorder="1"/>
    <xf numFmtId="0" fontId="5" fillId="0" borderId="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 shrinkToFit="1"/>
    </xf>
    <xf numFmtId="176" fontId="8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83" fontId="3" fillId="0" borderId="0" xfId="7" applyNumberFormat="1" applyFont="1" applyFill="1" applyBorder="1" applyAlignment="1">
      <alignment vertical="center"/>
    </xf>
    <xf numFmtId="0" fontId="5" fillId="0" borderId="0" xfId="7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5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176" fontId="19" fillId="0" borderId="0" xfId="0" applyNumberFormat="1" applyFont="1" applyFill="1" applyBorder="1" applyAlignment="1">
      <alignment vertical="center"/>
    </xf>
    <xf numFmtId="179" fontId="6" fillId="0" borderId="0" xfId="7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4" fillId="0" borderId="0" xfId="10" applyFont="1" applyFill="1"/>
    <xf numFmtId="0" fontId="0" fillId="0" borderId="0" xfId="0" applyFont="1" applyFill="1" applyAlignment="1"/>
    <xf numFmtId="38" fontId="0" fillId="0" borderId="0" xfId="2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0" fontId="11" fillId="0" borderId="0" xfId="0" applyFont="1" applyFill="1"/>
    <xf numFmtId="0" fontId="17" fillId="0" borderId="0" xfId="0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/>
    <xf numFmtId="0" fontId="19" fillId="0" borderId="0" xfId="0" applyFont="1" applyFill="1" applyAlignment="1">
      <alignment horizontal="left" vertical="center"/>
    </xf>
    <xf numFmtId="176" fontId="19" fillId="0" borderId="0" xfId="0" applyNumberFormat="1" applyFont="1" applyFill="1" applyBorder="1" applyAlignment="1"/>
    <xf numFmtId="0" fontId="19" fillId="0" borderId="0" xfId="0" applyFont="1" applyFill="1" applyBorder="1"/>
    <xf numFmtId="0" fontId="22" fillId="0" borderId="0" xfId="0" applyFont="1" applyFill="1" applyProtection="1"/>
    <xf numFmtId="0" fontId="4" fillId="0" borderId="0" xfId="0" applyFont="1" applyFill="1" applyAlignment="1">
      <alignment vertical="top"/>
    </xf>
    <xf numFmtId="38" fontId="6" fillId="0" borderId="19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179" fontId="6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187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>
      <alignment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26" fillId="0" borderId="2" xfId="0" applyFont="1" applyFill="1" applyBorder="1"/>
    <xf numFmtId="179" fontId="5" fillId="0" borderId="5" xfId="0" applyNumberFormat="1" applyFont="1" applyFill="1" applyBorder="1" applyAlignment="1">
      <alignment horizontal="center" vertical="center"/>
    </xf>
    <xf numFmtId="179" fontId="6" fillId="0" borderId="14" xfId="2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center" vertical="center"/>
    </xf>
    <xf numFmtId="179" fontId="5" fillId="0" borderId="16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horizontal="right" vertical="center"/>
    </xf>
    <xf numFmtId="191" fontId="4" fillId="0" borderId="6" xfId="0" applyNumberFormat="1" applyFont="1" applyFill="1" applyBorder="1" applyAlignment="1">
      <alignment horizontal="right" vertical="center"/>
    </xf>
    <xf numFmtId="191" fontId="4" fillId="0" borderId="6" xfId="0" applyNumberFormat="1" applyFont="1" applyFill="1" applyBorder="1" applyAlignment="1">
      <alignment vertical="center"/>
    </xf>
    <xf numFmtId="191" fontId="4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5" fillId="0" borderId="2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/>
    <xf numFmtId="176" fontId="31" fillId="0" borderId="1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30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6" fontId="30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/>
    </xf>
    <xf numFmtId="180" fontId="5" fillId="0" borderId="14" xfId="0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87" fontId="5" fillId="0" borderId="12" xfId="0" applyNumberFormat="1" applyFont="1" applyFill="1" applyBorder="1" applyAlignment="1">
      <alignment vertical="center"/>
    </xf>
    <xf numFmtId="0" fontId="4" fillId="0" borderId="2" xfId="0" applyFont="1" applyFill="1" applyBorder="1" applyAlignment="1"/>
    <xf numFmtId="0" fontId="26" fillId="0" borderId="0" xfId="0" applyFont="1" applyFill="1" applyBorder="1" applyAlignment="1"/>
    <xf numFmtId="0" fontId="0" fillId="0" borderId="0" xfId="0" applyAlignment="1"/>
    <xf numFmtId="0" fontId="6" fillId="0" borderId="7" xfId="0" applyFont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1" fontId="11" fillId="0" borderId="10" xfId="0" applyNumberFormat="1" applyFont="1" applyFill="1" applyBorder="1" applyAlignment="1">
      <alignment vertical="center"/>
    </xf>
    <xf numFmtId="41" fontId="4" fillId="0" borderId="9" xfId="0" applyNumberFormat="1" applyFont="1" applyFill="1" applyBorder="1" applyAlignment="1">
      <alignment vertical="center"/>
    </xf>
    <xf numFmtId="41" fontId="4" fillId="0" borderId="24" xfId="0" applyNumberFormat="1" applyFont="1" applyFill="1" applyBorder="1" applyAlignment="1">
      <alignment vertical="center"/>
    </xf>
    <xf numFmtId="179" fontId="4" fillId="0" borderId="0" xfId="2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0" xfId="1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82" fontId="5" fillId="0" borderId="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7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38" fontId="5" fillId="0" borderId="3" xfId="3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38" fontId="5" fillId="0" borderId="6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Font="1" applyFill="1" applyProtection="1"/>
    <xf numFmtId="176" fontId="4" fillId="0" borderId="0" xfId="0" applyNumberFormat="1" applyFont="1" applyFill="1" applyAlignment="1"/>
    <xf numFmtId="176" fontId="4" fillId="0" borderId="0" xfId="7" applyNumberFormat="1" applyFont="1" applyFill="1" applyBorder="1" applyAlignment="1">
      <alignment vertical="center"/>
    </xf>
    <xf numFmtId="183" fontId="0" fillId="0" borderId="0" xfId="7" applyNumberFormat="1" applyFont="1" applyFill="1" applyBorder="1" applyAlignment="1">
      <alignment vertical="center"/>
    </xf>
    <xf numFmtId="0" fontId="6" fillId="0" borderId="13" xfId="10" applyFont="1" applyFill="1" applyBorder="1" applyAlignment="1">
      <alignment horizontal="center" vertical="center" shrinkToFit="1"/>
    </xf>
    <xf numFmtId="0" fontId="6" fillId="0" borderId="18" xfId="10" applyFont="1" applyFill="1" applyBorder="1" applyAlignment="1">
      <alignment horizontal="center" vertical="center" shrinkToFit="1"/>
    </xf>
    <xf numFmtId="186" fontId="6" fillId="0" borderId="24" xfId="10" applyNumberFormat="1" applyFont="1" applyFill="1" applyBorder="1" applyAlignment="1">
      <alignment horizontal="right" vertical="center"/>
    </xf>
    <xf numFmtId="186" fontId="6" fillId="0" borderId="2" xfId="10" applyNumberFormat="1" applyFont="1" applyFill="1" applyBorder="1" applyAlignment="1">
      <alignment horizontal="right" vertical="center"/>
    </xf>
    <xf numFmtId="0" fontId="1" fillId="0" borderId="0" xfId="0" applyFont="1" applyFill="1"/>
    <xf numFmtId="41" fontId="0" fillId="0" borderId="0" xfId="0" applyNumberFormat="1" applyFont="1" applyFill="1"/>
    <xf numFmtId="187" fontId="0" fillId="0" borderId="0" xfId="0" applyNumberFormat="1" applyFont="1" applyFill="1"/>
    <xf numFmtId="187" fontId="0" fillId="0" borderId="0" xfId="0" applyNumberFormat="1" applyFont="1" applyFill="1" applyBorder="1"/>
    <xf numFmtId="0" fontId="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2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7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right" vertical="center"/>
    </xf>
    <xf numFmtId="38" fontId="5" fillId="0" borderId="7" xfId="3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0" fontId="5" fillId="0" borderId="13" xfId="10" applyFont="1" applyFill="1" applyBorder="1" applyAlignment="1">
      <alignment horizontal="center" vertical="center" shrinkToFit="1"/>
    </xf>
    <xf numFmtId="0" fontId="5" fillId="0" borderId="18" xfId="10" applyFont="1" applyFill="1" applyBorder="1" applyAlignment="1">
      <alignment horizontal="center" vertical="center" shrinkToFit="1"/>
    </xf>
    <xf numFmtId="41" fontId="5" fillId="0" borderId="10" xfId="10" applyNumberFormat="1" applyFont="1" applyFill="1" applyBorder="1" applyAlignment="1">
      <alignment horizontal="right" vertical="center"/>
    </xf>
    <xf numFmtId="186" fontId="5" fillId="0" borderId="14" xfId="10" applyNumberFormat="1" applyFont="1" applyFill="1" applyBorder="1" applyAlignment="1">
      <alignment horizontal="right" vertical="center"/>
    </xf>
    <xf numFmtId="41" fontId="5" fillId="0" borderId="9" xfId="10" applyNumberFormat="1" applyFont="1" applyFill="1" applyBorder="1" applyAlignment="1">
      <alignment horizontal="right" vertical="center"/>
    </xf>
    <xf numFmtId="186" fontId="5" fillId="0" borderId="0" xfId="10" applyNumberFormat="1" applyFont="1" applyFill="1" applyBorder="1" applyAlignment="1">
      <alignment horizontal="right" vertical="center"/>
    </xf>
    <xf numFmtId="186" fontId="5" fillId="0" borderId="9" xfId="10" applyNumberFormat="1" applyFont="1" applyFill="1" applyBorder="1" applyAlignment="1">
      <alignment horizontal="right" vertical="center"/>
    </xf>
    <xf numFmtId="186" fontId="5" fillId="0" borderId="2" xfId="10" applyNumberFormat="1" applyFont="1" applyFill="1" applyBorder="1" applyAlignment="1">
      <alignment horizontal="right" vertical="center"/>
    </xf>
    <xf numFmtId="41" fontId="5" fillId="0" borderId="10" xfId="10" applyNumberFormat="1" applyFont="1" applyFill="1" applyBorder="1" applyAlignment="1">
      <alignment vertical="center"/>
    </xf>
    <xf numFmtId="41" fontId="5" fillId="0" borderId="9" xfId="10" applyNumberFormat="1" applyFont="1" applyFill="1" applyBorder="1" applyAlignment="1">
      <alignment vertical="center"/>
    </xf>
    <xf numFmtId="41" fontId="5" fillId="0" borderId="24" xfId="10" applyNumberFormat="1" applyFont="1" applyFill="1" applyBorder="1" applyAlignment="1">
      <alignment vertical="center"/>
    </xf>
    <xf numFmtId="176" fontId="5" fillId="0" borderId="0" xfId="7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179" fontId="5" fillId="0" borderId="2" xfId="0" applyNumberFormat="1" applyFont="1" applyFill="1" applyBorder="1" applyAlignment="1">
      <alignment vertical="center"/>
    </xf>
    <xf numFmtId="179" fontId="5" fillId="0" borderId="14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9" xfId="0" applyNumberFormat="1" applyFont="1" applyFill="1" applyBorder="1" applyAlignment="1">
      <alignment vertical="center"/>
    </xf>
    <xf numFmtId="187" fontId="6" fillId="0" borderId="16" xfId="0" applyNumberFormat="1" applyFont="1" applyFill="1" applyBorder="1" applyAlignment="1">
      <alignment vertical="center"/>
    </xf>
    <xf numFmtId="176" fontId="31" fillId="0" borderId="2" xfId="7" applyNumberFormat="1" applyFont="1" applyFill="1" applyBorder="1" applyAlignment="1">
      <alignment horizontal="right" vertical="center"/>
    </xf>
    <xf numFmtId="176" fontId="35" fillId="0" borderId="2" xfId="7" applyNumberFormat="1" applyFont="1" applyFill="1" applyBorder="1" applyAlignment="1">
      <alignment horizontal="right" vertical="center"/>
    </xf>
    <xf numFmtId="176" fontId="31" fillId="0" borderId="24" xfId="0" applyNumberFormat="1" applyFont="1" applyFill="1" applyBorder="1" applyAlignment="1">
      <alignment vertical="center"/>
    </xf>
    <xf numFmtId="176" fontId="31" fillId="0" borderId="2" xfId="0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horizontal="right" vertical="center"/>
    </xf>
    <xf numFmtId="187" fontId="31" fillId="0" borderId="0" xfId="0" applyNumberFormat="1" applyFont="1" applyFill="1" applyAlignment="1">
      <alignment vertical="center"/>
    </xf>
    <xf numFmtId="187" fontId="31" fillId="0" borderId="16" xfId="0" applyNumberFormat="1" applyFont="1" applyFill="1" applyBorder="1" applyAlignment="1">
      <alignment vertical="center"/>
    </xf>
    <xf numFmtId="187" fontId="31" fillId="0" borderId="0" xfId="0" applyNumberFormat="1" applyFont="1" applyFill="1" applyBorder="1" applyAlignment="1">
      <alignment vertical="center"/>
    </xf>
    <xf numFmtId="187" fontId="6" fillId="0" borderId="0" xfId="0" applyNumberFormat="1" applyFont="1" applyFill="1" applyAlignment="1">
      <alignment vertical="center"/>
    </xf>
    <xf numFmtId="187" fontId="6" fillId="0" borderId="0" xfId="0" applyNumberFormat="1" applyFont="1" applyFill="1" applyAlignment="1">
      <alignment horizontal="right" vertical="center"/>
    </xf>
    <xf numFmtId="187" fontId="6" fillId="0" borderId="14" xfId="0" applyNumberFormat="1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vertical="center"/>
    </xf>
    <xf numFmtId="187" fontId="6" fillId="0" borderId="16" xfId="0" applyNumberFormat="1" applyFont="1" applyFill="1" applyBorder="1" applyAlignment="1">
      <alignment horizontal="right" vertical="center"/>
    </xf>
    <xf numFmtId="187" fontId="6" fillId="0" borderId="10" xfId="0" applyNumberFormat="1" applyFont="1" applyFill="1" applyBorder="1" applyAlignment="1">
      <alignment vertical="center"/>
    </xf>
    <xf numFmtId="187" fontId="6" fillId="0" borderId="14" xfId="0" applyNumberFormat="1" applyFont="1" applyFill="1" applyBorder="1" applyAlignment="1">
      <alignment horizontal="right" vertical="center"/>
    </xf>
    <xf numFmtId="187" fontId="6" fillId="0" borderId="24" xfId="0" applyNumberFormat="1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/>
    </xf>
    <xf numFmtId="41" fontId="6" fillId="0" borderId="10" xfId="10" applyNumberFormat="1" applyFont="1" applyFill="1" applyBorder="1" applyAlignment="1">
      <alignment vertical="center"/>
    </xf>
    <xf numFmtId="186" fontId="6" fillId="0" borderId="14" xfId="10" applyNumberFormat="1" applyFont="1" applyFill="1" applyBorder="1" applyAlignment="1">
      <alignment horizontal="right" vertical="center"/>
    </xf>
    <xf numFmtId="41" fontId="6" fillId="0" borderId="9" xfId="10" applyNumberFormat="1" applyFont="1" applyFill="1" applyBorder="1" applyAlignment="1">
      <alignment vertical="center"/>
    </xf>
    <xf numFmtId="186" fontId="6" fillId="0" borderId="0" xfId="10" applyNumberFormat="1" applyFont="1" applyFill="1" applyBorder="1" applyAlignment="1">
      <alignment horizontal="right" vertical="center"/>
    </xf>
    <xf numFmtId="186" fontId="6" fillId="0" borderId="9" xfId="10" applyNumberFormat="1" applyFont="1" applyFill="1" applyBorder="1" applyAlignment="1">
      <alignment horizontal="right" vertical="center"/>
    </xf>
    <xf numFmtId="41" fontId="6" fillId="0" borderId="24" xfId="10" applyNumberFormat="1" applyFont="1" applyFill="1" applyBorder="1" applyAlignment="1">
      <alignment vertical="center"/>
    </xf>
    <xf numFmtId="41" fontId="6" fillId="0" borderId="10" xfId="10" applyNumberFormat="1" applyFont="1" applyFill="1" applyBorder="1" applyAlignment="1">
      <alignment horizontal="right" vertical="center"/>
    </xf>
    <xf numFmtId="41" fontId="6" fillId="0" borderId="9" xfId="1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9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5" fillId="0" borderId="9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9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9" fontId="6" fillId="0" borderId="24" xfId="0" applyNumberFormat="1" applyFont="1" applyFill="1" applyBorder="1" applyAlignment="1">
      <alignment horizontal="right" vertical="center"/>
    </xf>
    <xf numFmtId="179" fontId="11" fillId="0" borderId="37" xfId="2" applyNumberFormat="1" applyFont="1" applyFill="1" applyBorder="1" applyAlignment="1">
      <alignment horizontal="right" vertical="center"/>
    </xf>
    <xf numFmtId="179" fontId="11" fillId="0" borderId="25" xfId="2" applyNumberFormat="1" applyFont="1" applyFill="1" applyBorder="1" applyAlignment="1">
      <alignment horizontal="right" vertical="center"/>
    </xf>
    <xf numFmtId="179" fontId="11" fillId="0" borderId="25" xfId="2" applyNumberFormat="1" applyFont="1" applyFill="1" applyBorder="1" applyAlignment="1">
      <alignment vertical="center"/>
    </xf>
    <xf numFmtId="184" fontId="11" fillId="0" borderId="25" xfId="0" applyNumberFormat="1" applyFont="1" applyFill="1" applyBorder="1" applyAlignment="1">
      <alignment vertical="center"/>
    </xf>
    <xf numFmtId="191" fontId="11" fillId="0" borderId="26" xfId="0" applyNumberFormat="1" applyFont="1" applyFill="1" applyBorder="1" applyAlignment="1">
      <alignment horizontal="right" vertical="center"/>
    </xf>
    <xf numFmtId="179" fontId="11" fillId="0" borderId="25" xfId="0" applyNumberFormat="1" applyFont="1" applyFill="1" applyBorder="1" applyAlignment="1">
      <alignment vertical="center"/>
    </xf>
    <xf numFmtId="191" fontId="11" fillId="0" borderId="25" xfId="0" applyNumberFormat="1" applyFont="1" applyFill="1" applyBorder="1" applyAlignment="1">
      <alignment vertical="center"/>
    </xf>
    <xf numFmtId="179" fontId="11" fillId="0" borderId="27" xfId="2" applyNumberFormat="1" applyFont="1" applyFill="1" applyBorder="1" applyAlignment="1">
      <alignment vertical="center"/>
    </xf>
    <xf numFmtId="184" fontId="11" fillId="0" borderId="27" xfId="0" applyNumberFormat="1" applyFont="1" applyFill="1" applyBorder="1" applyAlignment="1">
      <alignment vertical="center"/>
    </xf>
    <xf numFmtId="191" fontId="11" fillId="0" borderId="28" xfId="0" applyNumberFormat="1" applyFont="1" applyFill="1" applyBorder="1" applyAlignment="1">
      <alignment vertical="center"/>
    </xf>
    <xf numFmtId="179" fontId="11" fillId="0" borderId="27" xfId="0" applyNumberFormat="1" applyFont="1" applyFill="1" applyBorder="1" applyAlignment="1">
      <alignment vertical="center"/>
    </xf>
    <xf numFmtId="191" fontId="11" fillId="0" borderId="27" xfId="0" applyNumberFormat="1" applyFont="1" applyFill="1" applyBorder="1" applyAlignment="1">
      <alignment vertical="center"/>
    </xf>
    <xf numFmtId="179" fontId="11" fillId="0" borderId="2" xfId="2" applyNumberFormat="1" applyFont="1" applyFill="1" applyBorder="1" applyAlignment="1">
      <alignment vertical="center"/>
    </xf>
    <xf numFmtId="179" fontId="11" fillId="0" borderId="2" xfId="2" applyNumberFormat="1" applyFont="1" applyFill="1" applyBorder="1" applyAlignment="1">
      <alignment vertical="center" shrinkToFit="1"/>
    </xf>
    <xf numFmtId="184" fontId="11" fillId="0" borderId="2" xfId="0" applyNumberFormat="1" applyFont="1" applyFill="1" applyBorder="1" applyAlignment="1">
      <alignment vertical="center"/>
    </xf>
    <xf numFmtId="191" fontId="11" fillId="0" borderId="19" xfId="0" applyNumberFormat="1" applyFont="1" applyFill="1" applyBorder="1" applyAlignment="1">
      <alignment vertical="center"/>
    </xf>
    <xf numFmtId="179" fontId="11" fillId="0" borderId="2" xfId="0" applyNumberFormat="1" applyFont="1" applyFill="1" applyBorder="1" applyAlignment="1">
      <alignment vertical="center"/>
    </xf>
    <xf numFmtId="179" fontId="11" fillId="0" borderId="2" xfId="0" applyNumberFormat="1" applyFont="1" applyFill="1" applyBorder="1" applyAlignment="1">
      <alignment vertical="center" shrinkToFit="1"/>
    </xf>
    <xf numFmtId="191" fontId="11" fillId="0" borderId="2" xfId="0" applyNumberFormat="1" applyFont="1" applyFill="1" applyBorder="1" applyAlignment="1">
      <alignment vertical="center"/>
    </xf>
    <xf numFmtId="41" fontId="11" fillId="0" borderId="14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horizontal="right" vertical="center"/>
    </xf>
    <xf numFmtId="179" fontId="6" fillId="0" borderId="14" xfId="0" applyNumberFormat="1" applyFont="1" applyFill="1" applyBorder="1" applyAlignment="1">
      <alignment horizontal="right" vertical="center"/>
    </xf>
    <xf numFmtId="187" fontId="6" fillId="0" borderId="0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182" fontId="5" fillId="0" borderId="0" xfId="7" applyNumberFormat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176" fontId="5" fillId="0" borderId="9" xfId="7" applyNumberFormat="1" applyFont="1" applyFill="1" applyBorder="1" applyAlignment="1">
      <alignment vertical="center"/>
    </xf>
    <xf numFmtId="176" fontId="5" fillId="0" borderId="0" xfId="7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38" fontId="5" fillId="0" borderId="9" xfId="2" applyFont="1" applyFill="1" applyBorder="1" applyAlignment="1">
      <alignment horizontal="center" vertical="center"/>
    </xf>
    <xf numFmtId="189" fontId="5" fillId="0" borderId="0" xfId="7" applyNumberFormat="1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182" fontId="6" fillId="0" borderId="2" xfId="7" applyNumberFormat="1" applyFont="1" applyFill="1" applyBorder="1" applyAlignment="1">
      <alignment horizontal="center" vertical="center"/>
    </xf>
    <xf numFmtId="189" fontId="6" fillId="0" borderId="2" xfId="7" applyNumberFormat="1" applyFont="1" applyFill="1" applyBorder="1" applyAlignment="1">
      <alignment horizontal="center" vertical="center"/>
    </xf>
    <xf numFmtId="38" fontId="6" fillId="0" borderId="24" xfId="2" applyFont="1" applyFill="1" applyBorder="1" applyAlignment="1">
      <alignment horizontal="center" vertical="center"/>
    </xf>
    <xf numFmtId="0" fontId="4" fillId="0" borderId="13" xfId="7" applyFont="1" applyFill="1" applyBorder="1" applyAlignment="1">
      <alignment horizontal="center" vertical="center" shrinkToFit="1"/>
    </xf>
    <xf numFmtId="176" fontId="6" fillId="0" borderId="24" xfId="7" applyNumberFormat="1" applyFont="1" applyFill="1" applyBorder="1" applyAlignment="1">
      <alignment vertical="center"/>
    </xf>
    <xf numFmtId="176" fontId="6" fillId="0" borderId="2" xfId="7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31" fillId="0" borderId="2" xfId="0" applyNumberFormat="1" applyFont="1" applyFill="1" applyBorder="1" applyAlignment="1">
      <alignment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/>
    </xf>
    <xf numFmtId="0" fontId="5" fillId="0" borderId="22" xfId="7" applyFont="1" applyFill="1" applyBorder="1" applyAlignment="1">
      <alignment horizontal="center" vertical="center"/>
    </xf>
    <xf numFmtId="189" fontId="31" fillId="0" borderId="2" xfId="7" applyNumberFormat="1" applyFont="1" applyFill="1" applyBorder="1" applyAlignment="1">
      <alignment vertical="center"/>
    </xf>
    <xf numFmtId="0" fontId="5" fillId="0" borderId="3" xfId="7" applyFont="1" applyFill="1" applyBorder="1" applyAlignment="1">
      <alignment horizontal="center" vertical="center"/>
    </xf>
    <xf numFmtId="176" fontId="31" fillId="0" borderId="24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7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horizontal="center" vertical="center" shrinkToFit="1"/>
    </xf>
    <xf numFmtId="0" fontId="5" fillId="0" borderId="22" xfId="7" applyFont="1" applyFill="1" applyBorder="1" applyAlignment="1">
      <alignment vertical="center"/>
    </xf>
    <xf numFmtId="0" fontId="5" fillId="0" borderId="4" xfId="7" applyFont="1" applyFill="1" applyBorder="1" applyAlignment="1">
      <alignment vertical="center"/>
    </xf>
    <xf numFmtId="0" fontId="5" fillId="0" borderId="4" xfId="7" applyFont="1" applyFill="1" applyBorder="1" applyAlignment="1">
      <alignment horizontal="center" vertical="center"/>
    </xf>
    <xf numFmtId="0" fontId="5" fillId="0" borderId="5" xfId="7" applyFont="1" applyFill="1" applyBorder="1" applyAlignment="1">
      <alignment horizontal="center" vertical="center"/>
    </xf>
    <xf numFmtId="189" fontId="6" fillId="0" borderId="2" xfId="7" applyNumberFormat="1" applyFont="1" applyFill="1" applyBorder="1" applyAlignment="1">
      <alignment vertical="center"/>
    </xf>
    <xf numFmtId="189" fontId="5" fillId="0" borderId="0" xfId="7" applyNumberFormat="1" applyFont="1" applyFill="1" applyBorder="1" applyAlignment="1">
      <alignment vertical="center"/>
    </xf>
    <xf numFmtId="0" fontId="4" fillId="0" borderId="18" xfId="7" applyFont="1" applyFill="1" applyBorder="1" applyAlignment="1">
      <alignment horizontal="center" vertical="center" shrinkToFit="1"/>
    </xf>
    <xf numFmtId="0" fontId="5" fillId="0" borderId="15" xfId="7" applyFont="1" applyFill="1" applyBorder="1" applyAlignment="1">
      <alignment horizontal="center" vertical="center"/>
    </xf>
    <xf numFmtId="0" fontId="3" fillId="0" borderId="21" xfId="7" applyFont="1" applyFill="1" applyBorder="1" applyAlignment="1">
      <alignment horizontal="center"/>
    </xf>
    <xf numFmtId="0" fontId="3" fillId="0" borderId="6" xfId="7" applyFont="1" applyFill="1" applyBorder="1" applyAlignment="1">
      <alignment horizontal="center"/>
    </xf>
    <xf numFmtId="0" fontId="3" fillId="0" borderId="8" xfId="7" applyFont="1" applyFill="1" applyBorder="1" applyAlignment="1">
      <alignment horizontal="center"/>
    </xf>
    <xf numFmtId="0" fontId="3" fillId="0" borderId="17" xfId="7" applyFont="1" applyFill="1" applyBorder="1" applyAlignment="1">
      <alignment horizontal="center"/>
    </xf>
    <xf numFmtId="0" fontId="3" fillId="0" borderId="11" xfId="7" applyFont="1" applyFill="1" applyBorder="1" applyAlignment="1">
      <alignment horizontal="center"/>
    </xf>
    <xf numFmtId="179" fontId="6" fillId="0" borderId="0" xfId="7" applyNumberFormat="1" applyFont="1" applyFill="1" applyBorder="1" applyAlignment="1">
      <alignment horizontal="right" vertical="center"/>
    </xf>
    <xf numFmtId="0" fontId="5" fillId="0" borderId="18" xfId="7" applyFont="1" applyFill="1" applyBorder="1" applyAlignment="1">
      <alignment horizontal="distributed" vertical="center" indent="1"/>
    </xf>
    <xf numFmtId="0" fontId="5" fillId="0" borderId="23" xfId="7" applyFont="1" applyFill="1" applyBorder="1" applyAlignment="1">
      <alignment horizontal="distributed" vertical="center" indent="1"/>
    </xf>
    <xf numFmtId="0" fontId="5" fillId="0" borderId="7" xfId="7" applyFont="1" applyFill="1" applyBorder="1" applyAlignment="1">
      <alignment horizontal="distributed" vertical="center" indent="1"/>
    </xf>
    <xf numFmtId="179" fontId="5" fillId="0" borderId="0" xfId="7" applyNumberFormat="1" applyFont="1" applyFill="1" applyBorder="1" applyAlignment="1">
      <alignment horizontal="right" vertical="center"/>
    </xf>
    <xf numFmtId="184" fontId="5" fillId="0" borderId="16" xfId="7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9" fontId="5" fillId="0" borderId="14" xfId="7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right"/>
    </xf>
    <xf numFmtId="0" fontId="5" fillId="0" borderId="18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176" fontId="5" fillId="0" borderId="23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distributed" vertical="center" wrapText="1" indent="3"/>
    </xf>
    <xf numFmtId="0" fontId="5" fillId="0" borderId="3" xfId="0" applyFont="1" applyFill="1" applyBorder="1" applyAlignment="1">
      <alignment horizontal="distributed" vertical="center" wrapText="1" indent="3"/>
    </xf>
    <xf numFmtId="0" fontId="5" fillId="0" borderId="7" xfId="0" applyFont="1" applyFill="1" applyBorder="1" applyAlignment="1">
      <alignment horizontal="distributed" vertical="center" wrapText="1" indent="1"/>
    </xf>
    <xf numFmtId="0" fontId="5" fillId="0" borderId="13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distributed" vertical="center" wrapText="1" indent="2"/>
    </xf>
    <xf numFmtId="0" fontId="5" fillId="0" borderId="5" xfId="0" applyFont="1" applyFill="1" applyBorder="1" applyAlignment="1">
      <alignment horizontal="distributed" vertical="center" wrapText="1" indent="2"/>
    </xf>
    <xf numFmtId="0" fontId="5" fillId="0" borderId="3" xfId="0" applyFont="1" applyFill="1" applyBorder="1" applyAlignment="1">
      <alignment horizontal="distributed" vertical="center" wrapText="1" indent="2"/>
    </xf>
    <xf numFmtId="179" fontId="6" fillId="0" borderId="14" xfId="7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 vertical="center" indent="2"/>
    </xf>
    <xf numFmtId="0" fontId="5" fillId="0" borderId="5" xfId="0" applyFont="1" applyFill="1" applyBorder="1" applyAlignment="1">
      <alignment horizontal="distributed" vertical="center" indent="2"/>
    </xf>
    <xf numFmtId="184" fontId="6" fillId="0" borderId="2" xfId="7" applyNumberFormat="1" applyFont="1" applyFill="1" applyBorder="1" applyAlignment="1">
      <alignment horizontal="right" vertical="center"/>
    </xf>
    <xf numFmtId="0" fontId="6" fillId="0" borderId="5" xfId="7" applyFont="1" applyFill="1" applyBorder="1" applyAlignment="1">
      <alignment horizontal="center" vertical="center"/>
    </xf>
    <xf numFmtId="184" fontId="6" fillId="0" borderId="16" xfId="7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 wrapText="1" indent="2"/>
    </xf>
    <xf numFmtId="0" fontId="5" fillId="0" borderId="34" xfId="0" applyFont="1" applyFill="1" applyBorder="1" applyAlignment="1">
      <alignment horizontal="distributed" vertical="center" wrapText="1" indent="2"/>
    </xf>
    <xf numFmtId="0" fontId="5" fillId="0" borderId="16" xfId="0" applyFont="1" applyFill="1" applyBorder="1" applyAlignment="1">
      <alignment horizontal="distributed" vertical="center" wrapText="1" indent="2"/>
    </xf>
    <xf numFmtId="0" fontId="5" fillId="0" borderId="17" xfId="0" applyFont="1" applyFill="1" applyBorder="1" applyAlignment="1">
      <alignment horizontal="distributed" vertical="center" wrapText="1" indent="2"/>
    </xf>
    <xf numFmtId="0" fontId="5" fillId="0" borderId="30" xfId="7" applyFont="1" applyFill="1" applyBorder="1" applyAlignment="1">
      <alignment horizontal="distributed" vertical="center" indent="1"/>
    </xf>
    <xf numFmtId="0" fontId="5" fillId="0" borderId="31" xfId="7" applyFont="1" applyFill="1" applyBorder="1" applyAlignment="1">
      <alignment horizontal="distributed" vertical="center" indent="1"/>
    </xf>
    <xf numFmtId="0" fontId="5" fillId="0" borderId="29" xfId="7" applyFont="1" applyFill="1" applyBorder="1" applyAlignment="1">
      <alignment horizontal="distributed" vertical="center" indent="1"/>
    </xf>
    <xf numFmtId="184" fontId="5" fillId="0" borderId="2" xfId="7" applyNumberFormat="1" applyFont="1" applyFill="1" applyBorder="1" applyAlignment="1">
      <alignment horizontal="right" vertical="center"/>
    </xf>
    <xf numFmtId="0" fontId="5" fillId="0" borderId="5" xfId="7" applyFont="1" applyFill="1" applyBorder="1" applyAlignment="1">
      <alignment horizontal="distributed" vertical="center" indent="2"/>
    </xf>
    <xf numFmtId="0" fontId="5" fillId="0" borderId="3" xfId="7" applyFont="1" applyFill="1" applyBorder="1" applyAlignment="1">
      <alignment horizontal="distributed" vertical="center" indent="2"/>
    </xf>
    <xf numFmtId="0" fontId="5" fillId="0" borderId="14" xfId="7" applyFont="1" applyFill="1" applyBorder="1" applyAlignment="1">
      <alignment horizontal="center" vertical="center"/>
    </xf>
    <xf numFmtId="0" fontId="5" fillId="0" borderId="16" xfId="7" applyFont="1" applyFill="1" applyBorder="1" applyAlignment="1">
      <alignment horizontal="center" vertical="center"/>
    </xf>
    <xf numFmtId="0" fontId="5" fillId="0" borderId="17" xfId="7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179" fontId="5" fillId="0" borderId="18" xfId="2" applyNumberFormat="1" applyFont="1" applyFill="1" applyBorder="1" applyAlignment="1">
      <alignment horizontal="right" vertical="center" wrapText="1"/>
    </xf>
    <xf numFmtId="179" fontId="5" fillId="0" borderId="23" xfId="2" applyNumberFormat="1" applyFont="1" applyFill="1" applyBorder="1" applyAlignment="1">
      <alignment horizontal="right" vertical="center" wrapText="1"/>
    </xf>
    <xf numFmtId="179" fontId="6" fillId="0" borderId="30" xfId="0" applyNumberFormat="1" applyFont="1" applyFill="1" applyBorder="1" applyAlignment="1">
      <alignment horizontal="right" vertical="center" wrapText="1"/>
    </xf>
    <xf numFmtId="179" fontId="6" fillId="0" borderId="3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19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 indent="1"/>
    </xf>
    <xf numFmtId="0" fontId="6" fillId="0" borderId="31" xfId="0" applyFont="1" applyFill="1" applyBorder="1" applyAlignment="1">
      <alignment horizontal="distributed" vertical="center" indent="1"/>
    </xf>
    <xf numFmtId="0" fontId="6" fillId="0" borderId="29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23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distributed" vertical="center" indent="1"/>
    </xf>
    <xf numFmtId="0" fontId="5" fillId="0" borderId="15" xfId="0" applyFont="1" applyFill="1" applyBorder="1" applyAlignment="1">
      <alignment horizontal="distributed" vertical="center" indent="1"/>
    </xf>
    <xf numFmtId="176" fontId="6" fillId="0" borderId="31" xfId="0" applyNumberFormat="1" applyFont="1" applyFill="1" applyBorder="1" applyAlignment="1">
      <alignment horizontal="right" vertical="center"/>
    </xf>
    <xf numFmtId="0" fontId="3" fillId="0" borderId="19" xfId="7" applyFont="1" applyFill="1" applyBorder="1" applyAlignment="1">
      <alignment horizontal="center"/>
    </xf>
    <xf numFmtId="0" fontId="3" fillId="0" borderId="20" xfId="7" applyFont="1" applyFill="1" applyBorder="1" applyAlignment="1">
      <alignment horizontal="center"/>
    </xf>
    <xf numFmtId="0" fontId="5" fillId="0" borderId="9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distributed" vertical="center" wrapText="1"/>
    </xf>
    <xf numFmtId="176" fontId="5" fillId="0" borderId="6" xfId="0" applyNumberFormat="1" applyFont="1" applyFill="1" applyBorder="1" applyAlignment="1">
      <alignment horizontal="distributed" vertical="center" wrapText="1"/>
    </xf>
    <xf numFmtId="176" fontId="5" fillId="0" borderId="14" xfId="0" applyNumberFormat="1" applyFont="1" applyFill="1" applyBorder="1" applyAlignment="1">
      <alignment horizontal="distributed" vertical="center" wrapText="1"/>
    </xf>
    <xf numFmtId="176" fontId="5" fillId="0" borderId="15" xfId="0" applyNumberFormat="1" applyFont="1" applyFill="1" applyBorder="1" applyAlignment="1">
      <alignment horizontal="distributed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right" vertical="center"/>
    </xf>
    <xf numFmtId="176" fontId="5" fillId="0" borderId="3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distributed" vertical="center" wrapText="1"/>
    </xf>
    <xf numFmtId="176" fontId="5" fillId="0" borderId="19" xfId="0" applyNumberFormat="1" applyFont="1" applyFill="1" applyBorder="1" applyAlignment="1">
      <alignment horizontal="distributed" vertical="center" wrapText="1"/>
    </xf>
    <xf numFmtId="183" fontId="5" fillId="0" borderId="10" xfId="7" applyNumberFormat="1" applyFont="1" applyFill="1" applyBorder="1" applyAlignment="1">
      <alignment horizontal="right" vertical="center"/>
    </xf>
    <xf numFmtId="183" fontId="5" fillId="0" borderId="14" xfId="7" applyNumberFormat="1" applyFont="1" applyFill="1" applyBorder="1" applyAlignment="1">
      <alignment horizontal="right" vertical="center"/>
    </xf>
    <xf numFmtId="180" fontId="5" fillId="0" borderId="12" xfId="7" applyNumberFormat="1" applyFont="1" applyFill="1" applyBorder="1" applyAlignment="1">
      <alignment horizontal="right" vertical="center"/>
    </xf>
    <xf numFmtId="180" fontId="5" fillId="0" borderId="16" xfId="7" applyNumberFormat="1" applyFont="1" applyFill="1" applyBorder="1" applyAlignment="1">
      <alignment horizontal="right" vertical="center"/>
    </xf>
    <xf numFmtId="180" fontId="5" fillId="0" borderId="17" xfId="7" applyNumberFormat="1" applyFont="1" applyFill="1" applyBorder="1" applyAlignment="1">
      <alignment horizontal="right" vertical="center"/>
    </xf>
    <xf numFmtId="183" fontId="5" fillId="0" borderId="12" xfId="7" applyNumberFormat="1" applyFont="1" applyFill="1" applyBorder="1" applyAlignment="1">
      <alignment horizontal="right" vertical="center"/>
    </xf>
    <xf numFmtId="183" fontId="5" fillId="0" borderId="16" xfId="7" applyNumberFormat="1" applyFont="1" applyFill="1" applyBorder="1" applyAlignment="1">
      <alignment horizontal="right" vertical="center"/>
    </xf>
    <xf numFmtId="176" fontId="5" fillId="0" borderId="9" xfId="7" applyNumberFormat="1" applyFont="1" applyFill="1" applyBorder="1" applyAlignment="1">
      <alignment horizontal="right" vertical="center"/>
    </xf>
    <xf numFmtId="176" fontId="5" fillId="0" borderId="0" xfId="7" applyNumberFormat="1" applyFont="1" applyFill="1" applyBorder="1" applyAlignment="1">
      <alignment horizontal="right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183" fontId="31" fillId="0" borderId="9" xfId="7" applyNumberFormat="1" applyFont="1" applyFill="1" applyBorder="1" applyAlignment="1">
      <alignment horizontal="right" vertical="center"/>
    </xf>
    <xf numFmtId="183" fontId="31" fillId="0" borderId="0" xfId="7" applyNumberFormat="1" applyFont="1" applyFill="1" applyBorder="1" applyAlignment="1">
      <alignment horizontal="right" vertical="center"/>
    </xf>
    <xf numFmtId="180" fontId="31" fillId="0" borderId="9" xfId="7" applyNumberFormat="1" applyFont="1" applyFill="1" applyBorder="1" applyAlignment="1">
      <alignment horizontal="right" vertical="center"/>
    </xf>
    <xf numFmtId="180" fontId="31" fillId="0" borderId="0" xfId="7" applyNumberFormat="1" applyFont="1" applyFill="1" applyBorder="1" applyAlignment="1">
      <alignment horizontal="right" vertical="center"/>
    </xf>
    <xf numFmtId="180" fontId="31" fillId="0" borderId="6" xfId="7" applyNumberFormat="1" applyFont="1" applyFill="1" applyBorder="1" applyAlignment="1">
      <alignment horizontal="right" vertical="center"/>
    </xf>
    <xf numFmtId="0" fontId="5" fillId="0" borderId="4" xfId="7" applyNumberFormat="1" applyFont="1" applyFill="1" applyBorder="1" applyAlignment="1">
      <alignment horizontal="center" vertical="center"/>
    </xf>
    <xf numFmtId="0" fontId="5" fillId="0" borderId="5" xfId="7" applyNumberFormat="1" applyFont="1" applyFill="1" applyBorder="1" applyAlignment="1">
      <alignment horizontal="center" vertical="center"/>
    </xf>
    <xf numFmtId="180" fontId="5" fillId="0" borderId="10" xfId="7" applyNumberFormat="1" applyFont="1" applyFill="1" applyBorder="1" applyAlignment="1">
      <alignment horizontal="right" vertical="center"/>
    </xf>
    <xf numFmtId="180" fontId="5" fillId="0" borderId="14" xfId="7" applyNumberFormat="1" applyFont="1" applyFill="1" applyBorder="1" applyAlignment="1">
      <alignment horizontal="right" vertical="center"/>
    </xf>
    <xf numFmtId="180" fontId="5" fillId="0" borderId="15" xfId="7" applyNumberFormat="1" applyFont="1" applyFill="1" applyBorder="1" applyAlignment="1">
      <alignment horizontal="right" vertical="center"/>
    </xf>
    <xf numFmtId="176" fontId="6" fillId="0" borderId="24" xfId="7" applyNumberFormat="1" applyFont="1" applyFill="1" applyBorder="1" applyAlignment="1">
      <alignment horizontal="right" vertical="center"/>
    </xf>
    <xf numFmtId="176" fontId="6" fillId="0" borderId="2" xfId="7" applyNumberFormat="1" applyFont="1" applyFill="1" applyBorder="1" applyAlignment="1">
      <alignment horizontal="right" vertical="center"/>
    </xf>
    <xf numFmtId="180" fontId="31" fillId="0" borderId="24" xfId="7" applyNumberFormat="1" applyFont="1" applyFill="1" applyBorder="1" applyAlignment="1">
      <alignment horizontal="right" vertical="center"/>
    </xf>
    <xf numFmtId="180" fontId="31" fillId="0" borderId="2" xfId="7" applyNumberFormat="1" applyFont="1" applyFill="1" applyBorder="1" applyAlignment="1">
      <alignment horizontal="right" vertical="center"/>
    </xf>
    <xf numFmtId="180" fontId="31" fillId="0" borderId="19" xfId="7" applyNumberFormat="1" applyFont="1" applyFill="1" applyBorder="1" applyAlignment="1">
      <alignment horizontal="right" vertical="center"/>
    </xf>
    <xf numFmtId="179" fontId="6" fillId="0" borderId="2" xfId="7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3" fontId="31" fillId="0" borderId="24" xfId="7" applyNumberFormat="1" applyFont="1" applyFill="1" applyBorder="1" applyAlignment="1">
      <alignment horizontal="right" vertical="center"/>
    </xf>
    <xf numFmtId="183" fontId="31" fillId="0" borderId="2" xfId="7" applyNumberFormat="1" applyFont="1" applyFill="1" applyBorder="1" applyAlignment="1">
      <alignment horizontal="right" vertical="center"/>
    </xf>
    <xf numFmtId="0" fontId="5" fillId="0" borderId="3" xfId="7" applyNumberFormat="1" applyFont="1" applyFill="1" applyBorder="1" applyAlignment="1">
      <alignment horizontal="center" vertical="center"/>
    </xf>
    <xf numFmtId="176" fontId="31" fillId="0" borderId="2" xfId="7" applyNumberFormat="1" applyFont="1" applyFill="1" applyBorder="1" applyAlignment="1">
      <alignment horizontal="right" vertical="center"/>
    </xf>
    <xf numFmtId="176" fontId="31" fillId="0" borderId="24" xfId="7" applyNumberFormat="1" applyFont="1" applyFill="1" applyBorder="1" applyAlignment="1">
      <alignment horizontal="right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34" xfId="7" applyFont="1" applyFill="1" applyBorder="1" applyAlignment="1">
      <alignment horizontal="center" vertical="center"/>
    </xf>
    <xf numFmtId="0" fontId="5" fillId="0" borderId="35" xfId="7" applyFont="1" applyFill="1" applyBorder="1" applyAlignment="1">
      <alignment horizontal="center" vertical="center"/>
    </xf>
    <xf numFmtId="0" fontId="5" fillId="0" borderId="12" xfId="7" applyFont="1" applyFill="1" applyBorder="1" applyAlignment="1">
      <alignment horizontal="center" vertical="center"/>
    </xf>
    <xf numFmtId="0" fontId="5" fillId="0" borderId="18" xfId="7" applyFont="1" applyFill="1" applyBorder="1" applyAlignment="1">
      <alignment horizontal="center" vertical="center"/>
    </xf>
    <xf numFmtId="179" fontId="5" fillId="0" borderId="0" xfId="7" applyNumberFormat="1" applyFont="1" applyFill="1" applyBorder="1" applyAlignment="1">
      <alignment vertical="center"/>
    </xf>
    <xf numFmtId="184" fontId="5" fillId="0" borderId="0" xfId="7" applyNumberFormat="1" applyFont="1" applyFill="1" applyBorder="1" applyAlignment="1">
      <alignment vertical="center"/>
    </xf>
    <xf numFmtId="0" fontId="5" fillId="0" borderId="35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/>
    </xf>
    <xf numFmtId="0" fontId="5" fillId="0" borderId="16" xfId="7" applyNumberFormat="1" applyFont="1" applyFill="1" applyBorder="1" applyAlignment="1">
      <alignment horizontal="center" vertical="center"/>
    </xf>
    <xf numFmtId="0" fontId="5" fillId="0" borderId="18" xfId="7" applyNumberFormat="1" applyFont="1" applyFill="1" applyBorder="1" applyAlignment="1">
      <alignment horizontal="center" vertical="center"/>
    </xf>
    <xf numFmtId="0" fontId="5" fillId="0" borderId="23" xfId="7" applyNumberFormat="1" applyFont="1" applyFill="1" applyBorder="1" applyAlignment="1">
      <alignment horizontal="center" vertical="center"/>
    </xf>
    <xf numFmtId="0" fontId="5" fillId="0" borderId="7" xfId="7" applyNumberFormat="1" applyFont="1" applyFill="1" applyBorder="1" applyAlignment="1">
      <alignment horizontal="center" vertical="center"/>
    </xf>
    <xf numFmtId="0" fontId="5" fillId="0" borderId="17" xfId="7" applyNumberFormat="1" applyFont="1" applyFill="1" applyBorder="1" applyAlignment="1">
      <alignment horizontal="center" vertical="center"/>
    </xf>
    <xf numFmtId="184" fontId="6" fillId="0" borderId="2" xfId="7" applyNumberFormat="1" applyFont="1" applyFill="1" applyBorder="1" applyAlignment="1">
      <alignment vertical="center"/>
    </xf>
    <xf numFmtId="179" fontId="31" fillId="0" borderId="24" xfId="7" applyNumberFormat="1" applyFont="1" applyFill="1" applyBorder="1" applyAlignment="1">
      <alignment vertical="center"/>
    </xf>
    <xf numFmtId="179" fontId="31" fillId="0" borderId="2" xfId="7" applyNumberFormat="1" applyFont="1" applyFill="1" applyBorder="1" applyAlignment="1">
      <alignment vertical="center"/>
    </xf>
    <xf numFmtId="179" fontId="31" fillId="0" borderId="2" xfId="7" applyNumberFormat="1" applyFont="1" applyFill="1" applyBorder="1" applyAlignment="1">
      <alignment horizontal="right" vertical="center"/>
    </xf>
    <xf numFmtId="184" fontId="31" fillId="0" borderId="2" xfId="7" applyNumberFormat="1" applyFont="1" applyFill="1" applyBorder="1" applyAlignment="1">
      <alignment vertical="center"/>
    </xf>
    <xf numFmtId="179" fontId="5" fillId="0" borderId="9" xfId="7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0" xfId="1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19" xfId="0" applyFont="1" applyFill="1" applyBorder="1" applyAlignment="1">
      <alignment horizontal="distributed" vertical="center" justifyLastLine="1"/>
    </xf>
    <xf numFmtId="0" fontId="5" fillId="0" borderId="0" xfId="10" applyFont="1" applyFill="1" applyBorder="1" applyAlignment="1">
      <alignment horizontal="distributed" vertical="center"/>
    </xf>
    <xf numFmtId="0" fontId="5" fillId="0" borderId="2" xfId="1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horizontal="distributed" vertical="center"/>
    </xf>
    <xf numFmtId="0" fontId="5" fillId="0" borderId="0" xfId="10" applyFont="1" applyFill="1" applyBorder="1" applyAlignment="1">
      <alignment horizontal="distributed" vertical="center" wrapText="1"/>
    </xf>
    <xf numFmtId="0" fontId="5" fillId="0" borderId="1" xfId="10" applyFont="1" applyFill="1" applyBorder="1" applyAlignment="1">
      <alignment horizontal="center" vertical="center"/>
    </xf>
    <xf numFmtId="0" fontId="5" fillId="0" borderId="34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5" fillId="0" borderId="6" xfId="10" applyFont="1" applyFill="1" applyBorder="1" applyAlignment="1">
      <alignment horizontal="center" vertical="center"/>
    </xf>
    <xf numFmtId="0" fontId="5" fillId="0" borderId="16" xfId="10" applyFont="1" applyFill="1" applyBorder="1" applyAlignment="1">
      <alignment horizontal="center" vertical="center"/>
    </xf>
    <xf numFmtId="0" fontId="5" fillId="0" borderId="17" xfId="10" applyFont="1" applyFill="1" applyBorder="1" applyAlignment="1">
      <alignment horizontal="center" vertical="center"/>
    </xf>
    <xf numFmtId="0" fontId="5" fillId="0" borderId="4" xfId="10" applyFont="1" applyFill="1" applyBorder="1" applyAlignment="1">
      <alignment horizontal="center" vertical="center"/>
    </xf>
    <xf numFmtId="0" fontId="5" fillId="0" borderId="5" xfId="10" applyFont="1" applyFill="1" applyBorder="1" applyAlignment="1">
      <alignment horizontal="center" vertical="center"/>
    </xf>
    <xf numFmtId="0" fontId="5" fillId="0" borderId="18" xfId="10" applyFont="1" applyFill="1" applyBorder="1" applyAlignment="1">
      <alignment horizontal="center" vertical="center"/>
    </xf>
    <xf numFmtId="0" fontId="5" fillId="0" borderId="23" xfId="10" applyFont="1" applyFill="1" applyBorder="1" applyAlignment="1">
      <alignment horizontal="center" vertical="center"/>
    </xf>
    <xf numFmtId="0" fontId="6" fillId="0" borderId="18" xfId="10" applyFont="1" applyFill="1" applyBorder="1" applyAlignment="1">
      <alignment horizontal="center" vertical="center"/>
    </xf>
    <xf numFmtId="0" fontId="6" fillId="0" borderId="23" xfId="1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5" fillId="0" borderId="3" xfId="0" applyFont="1" applyFill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179" fontId="6" fillId="0" borderId="24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distributed" wrapText="1"/>
    </xf>
    <xf numFmtId="0" fontId="5" fillId="0" borderId="6" xfId="0" applyFont="1" applyFill="1" applyBorder="1" applyAlignment="1">
      <alignment horizontal="distributed" vertical="distributed" wrapText="1"/>
    </xf>
    <xf numFmtId="0" fontId="6" fillId="0" borderId="0" xfId="0" applyFont="1" applyFill="1" applyBorder="1" applyAlignment="1">
      <alignment horizontal="distributed" vertical="distributed" wrapText="1"/>
    </xf>
    <xf numFmtId="0" fontId="6" fillId="0" borderId="6" xfId="0" applyFont="1" applyFill="1" applyBorder="1" applyAlignment="1">
      <alignment horizontal="distributed" vertical="distributed" wrapText="1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11" fillId="0" borderId="24" xfId="2" applyNumberFormat="1" applyFont="1" applyFill="1" applyBorder="1" applyAlignment="1">
      <alignment vertical="center"/>
    </xf>
    <xf numFmtId="179" fontId="11" fillId="0" borderId="2" xfId="2" applyNumberFormat="1" applyFont="1" applyFill="1" applyBorder="1" applyAlignment="1">
      <alignment vertical="center"/>
    </xf>
    <xf numFmtId="179" fontId="11" fillId="0" borderId="36" xfId="2" applyNumberFormat="1" applyFont="1" applyFill="1" applyBorder="1" applyAlignment="1">
      <alignment vertical="center"/>
    </xf>
    <xf numFmtId="179" fontId="11" fillId="0" borderId="27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7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9" fontId="4" fillId="0" borderId="9" xfId="2" applyNumberFormat="1" applyFont="1" applyFill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distributed"/>
    </xf>
    <xf numFmtId="0" fontId="5" fillId="0" borderId="6" xfId="0" applyFont="1" applyFill="1" applyBorder="1" applyAlignment="1">
      <alignment horizontal="distributed" vertical="distributed"/>
    </xf>
    <xf numFmtId="0" fontId="5" fillId="0" borderId="2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17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79" fontId="6" fillId="0" borderId="14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3" xfId="0" applyFont="1" applyFill="1" applyBorder="1" applyAlignment="1"/>
    <xf numFmtId="0" fontId="4" fillId="0" borderId="2" xfId="0" applyFont="1" applyFill="1" applyBorder="1" applyAlignment="1">
      <alignment horizontal="distributed" vertical="center" wrapText="1"/>
    </xf>
    <xf numFmtId="0" fontId="3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179" fontId="5" fillId="0" borderId="1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distributed" vertical="center" wrapText="1"/>
    </xf>
    <xf numFmtId="0" fontId="3" fillId="0" borderId="15" xfId="0" applyFont="1" applyFill="1" applyBorder="1" applyAlignment="1">
      <alignment vertical="center"/>
    </xf>
    <xf numFmtId="179" fontId="5" fillId="0" borderId="4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179" fontId="5" fillId="0" borderId="14" xfId="2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179" fontId="5" fillId="0" borderId="24" xfId="2" applyNumberFormat="1" applyFont="1" applyFill="1" applyBorder="1" applyAlignment="1">
      <alignment vertical="center"/>
    </xf>
    <xf numFmtId="179" fontId="5" fillId="0" borderId="2" xfId="2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right" vertical="center"/>
    </xf>
    <xf numFmtId="179" fontId="5" fillId="0" borderId="9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6" fillId="0" borderId="30" xfId="2" applyNumberFormat="1" applyFont="1" applyFill="1" applyBorder="1" applyAlignment="1">
      <alignment vertical="center"/>
    </xf>
    <xf numFmtId="179" fontId="6" fillId="0" borderId="31" xfId="2" applyNumberFormat="1" applyFont="1" applyFill="1" applyBorder="1" applyAlignment="1">
      <alignment vertical="center"/>
    </xf>
    <xf numFmtId="179" fontId="5" fillId="0" borderId="10" xfId="2" applyNumberFormat="1" applyFont="1" applyFill="1" applyBorder="1" applyAlignment="1">
      <alignment vertical="center"/>
    </xf>
    <xf numFmtId="179" fontId="5" fillId="0" borderId="14" xfId="2" applyNumberFormat="1" applyFont="1" applyFill="1" applyBorder="1" applyAlignment="1">
      <alignment vertical="center"/>
    </xf>
    <xf numFmtId="179" fontId="6" fillId="0" borderId="30" xfId="0" applyNumberFormat="1" applyFont="1" applyFill="1" applyBorder="1" applyAlignment="1">
      <alignment horizontal="distributed" vertical="center"/>
    </xf>
    <xf numFmtId="179" fontId="6" fillId="0" borderId="31" xfId="0" applyNumberFormat="1" applyFont="1" applyFill="1" applyBorder="1" applyAlignment="1">
      <alignment horizontal="distributed" vertical="center"/>
    </xf>
    <xf numFmtId="179" fontId="6" fillId="0" borderId="29" xfId="0" applyNumberFormat="1" applyFont="1" applyFill="1" applyBorder="1" applyAlignment="1">
      <alignment horizontal="distributed" vertical="center"/>
    </xf>
    <xf numFmtId="179" fontId="6" fillId="0" borderId="31" xfId="0" applyNumberFormat="1" applyFont="1" applyFill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distributed" vertical="center" indent="1"/>
    </xf>
    <xf numFmtId="179" fontId="5" fillId="0" borderId="14" xfId="0" applyNumberFormat="1" applyFont="1" applyFill="1" applyBorder="1" applyAlignment="1">
      <alignment horizontal="distributed" vertical="center" indent="1"/>
    </xf>
    <xf numFmtId="179" fontId="5" fillId="0" borderId="15" xfId="0" applyNumberFormat="1" applyFont="1" applyFill="1" applyBorder="1" applyAlignment="1">
      <alignment horizontal="distributed" vertical="center" indent="1"/>
    </xf>
    <xf numFmtId="179" fontId="5" fillId="0" borderId="9" xfId="0" applyNumberFormat="1" applyFont="1" applyFill="1" applyBorder="1" applyAlignment="1">
      <alignment horizontal="distributed" vertical="center" indent="1"/>
    </xf>
    <xf numFmtId="179" fontId="5" fillId="0" borderId="0" xfId="0" applyNumberFormat="1" applyFont="1" applyFill="1" applyBorder="1" applyAlignment="1">
      <alignment horizontal="distributed" vertical="center" indent="1"/>
    </xf>
    <xf numFmtId="179" fontId="5" fillId="0" borderId="6" xfId="0" applyNumberFormat="1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6" xfId="0" applyFont="1" applyFill="1" applyBorder="1" applyAlignment="1">
      <alignment horizontal="distributed" vertical="center" indent="1"/>
    </xf>
    <xf numFmtId="179" fontId="5" fillId="0" borderId="12" xfId="2" applyNumberFormat="1" applyFont="1" applyFill="1" applyBorder="1" applyAlignment="1">
      <alignment vertical="center"/>
    </xf>
    <xf numFmtId="179" fontId="5" fillId="0" borderId="16" xfId="2" applyNumberFormat="1" applyFont="1" applyFill="1" applyBorder="1" applyAlignment="1">
      <alignment vertical="center"/>
    </xf>
    <xf numFmtId="179" fontId="5" fillId="0" borderId="10" xfId="2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19" xfId="0" applyFont="1" applyFill="1" applyBorder="1" applyAlignment="1">
      <alignment horizontal="distributed" vertical="center" indent="1"/>
    </xf>
    <xf numFmtId="179" fontId="5" fillId="0" borderId="12" xfId="0" applyNumberFormat="1" applyFont="1" applyFill="1" applyBorder="1" applyAlignment="1">
      <alignment horizontal="distributed" vertical="center" indent="1"/>
    </xf>
    <xf numFmtId="179" fontId="5" fillId="0" borderId="16" xfId="0" applyNumberFormat="1" applyFont="1" applyFill="1" applyBorder="1" applyAlignment="1">
      <alignment horizontal="distributed" vertical="center" indent="1"/>
    </xf>
    <xf numFmtId="179" fontId="5" fillId="0" borderId="17" xfId="0" applyNumberFormat="1" applyFont="1" applyFill="1" applyBorder="1" applyAlignment="1">
      <alignment horizontal="distributed" vertical="center" indent="1"/>
    </xf>
    <xf numFmtId="179" fontId="5" fillId="0" borderId="9" xfId="2" applyNumberFormat="1" applyFont="1" applyFill="1" applyBorder="1" applyAlignment="1">
      <alignment horizontal="right" vertical="center"/>
    </xf>
    <xf numFmtId="179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distributed"/>
    </xf>
    <xf numFmtId="0" fontId="5" fillId="0" borderId="14" xfId="0" applyFont="1" applyFill="1" applyBorder="1" applyAlignment="1">
      <alignment horizontal="distributed" vertical="distributed"/>
    </xf>
    <xf numFmtId="0" fontId="5" fillId="0" borderId="9" xfId="0" applyFont="1" applyFill="1" applyBorder="1" applyAlignment="1">
      <alignment horizontal="distributed" vertical="distributed"/>
    </xf>
    <xf numFmtId="0" fontId="5" fillId="0" borderId="24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center" vertical="distributed"/>
    </xf>
    <xf numFmtId="0" fontId="5" fillId="0" borderId="15" xfId="0" applyFont="1" applyFill="1" applyBorder="1" applyAlignment="1">
      <alignment horizontal="center" vertical="distributed"/>
    </xf>
    <xf numFmtId="0" fontId="5" fillId="0" borderId="12" xfId="0" applyFont="1" applyFill="1" applyBorder="1" applyAlignment="1">
      <alignment horizontal="center" vertical="distributed"/>
    </xf>
    <xf numFmtId="0" fontId="5" fillId="0" borderId="17" xfId="0" applyFont="1" applyFill="1" applyBorder="1" applyAlignment="1">
      <alignment horizontal="center" vertical="distributed"/>
    </xf>
    <xf numFmtId="0" fontId="5" fillId="0" borderId="19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distributed"/>
    </xf>
    <xf numFmtId="0" fontId="5" fillId="0" borderId="24" xfId="0" applyFont="1" applyFill="1" applyBorder="1" applyAlignment="1">
      <alignment horizontal="distributed" vertical="distributed"/>
    </xf>
    <xf numFmtId="0" fontId="5" fillId="0" borderId="19" xfId="0" applyFont="1" applyFill="1" applyBorder="1" applyAlignment="1">
      <alignment horizontal="distributed" vertical="distributed"/>
    </xf>
    <xf numFmtId="38" fontId="5" fillId="0" borderId="0" xfId="3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horizontal="center" vertical="center" wrapText="1"/>
    </xf>
    <xf numFmtId="179" fontId="5" fillId="0" borderId="0" xfId="3" applyNumberFormat="1" applyFont="1" applyFill="1" applyBorder="1" applyAlignment="1">
      <alignment horizontal="center" vertical="center"/>
    </xf>
    <xf numFmtId="179" fontId="5" fillId="0" borderId="9" xfId="3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8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 applyProtection="1">
      <alignment vertical="center"/>
      <protection locked="0"/>
    </xf>
    <xf numFmtId="176" fontId="6" fillId="0" borderId="24" xfId="0" applyNumberFormat="1" applyFont="1" applyFill="1" applyBorder="1" applyAlignment="1" applyProtection="1">
      <alignment vertical="center"/>
      <protection locked="0"/>
    </xf>
    <xf numFmtId="180" fontId="6" fillId="0" borderId="0" xfId="0" applyNumberFormat="1" applyFont="1" applyFill="1" applyBorder="1" applyAlignment="1" applyProtection="1">
      <alignment vertical="center"/>
      <protection locked="0"/>
    </xf>
    <xf numFmtId="180" fontId="6" fillId="0" borderId="2" xfId="0" applyNumberFormat="1" applyFont="1" applyFill="1" applyBorder="1" applyAlignment="1" applyProtection="1">
      <alignment vertical="center"/>
      <protection locked="0"/>
    </xf>
    <xf numFmtId="38" fontId="5" fillId="0" borderId="4" xfId="3" applyFont="1" applyFill="1" applyBorder="1" applyAlignment="1">
      <alignment horizontal="center" vertical="center"/>
    </xf>
    <xf numFmtId="38" fontId="5" fillId="0" borderId="5" xfId="3" applyFont="1" applyFill="1" applyBorder="1" applyAlignment="1">
      <alignment horizontal="center" vertical="center"/>
    </xf>
    <xf numFmtId="38" fontId="5" fillId="0" borderId="3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 wrapText="1"/>
    </xf>
    <xf numFmtId="38" fontId="5" fillId="0" borderId="5" xfId="3" applyFont="1" applyFill="1" applyBorder="1" applyAlignment="1">
      <alignment horizontal="center" vertical="center" wrapText="1"/>
    </xf>
    <xf numFmtId="38" fontId="5" fillId="0" borderId="3" xfId="3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shrinkToFit="1"/>
    </xf>
    <xf numFmtId="0" fontId="38" fillId="0" borderId="19" xfId="0" applyFont="1" applyFill="1" applyBorder="1" applyAlignment="1">
      <alignment horizontal="center" vertical="center" shrinkToFit="1"/>
    </xf>
    <xf numFmtId="187" fontId="6" fillId="0" borderId="24" xfId="0" applyNumberFormat="1" applyFont="1" applyFill="1" applyBorder="1" applyAlignment="1">
      <alignment horizontal="right" vertical="center"/>
    </xf>
    <xf numFmtId="187" fontId="6" fillId="0" borderId="2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5" fillId="0" borderId="22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179" fontId="6" fillId="0" borderId="24" xfId="3" applyNumberFormat="1" applyFont="1" applyFill="1" applyBorder="1" applyAlignment="1">
      <alignment horizontal="center" vertical="center"/>
    </xf>
    <xf numFmtId="179" fontId="6" fillId="0" borderId="2" xfId="3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/>
    <xf numFmtId="0" fontId="3" fillId="0" borderId="13" xfId="0" applyFont="1" applyFill="1" applyBorder="1" applyAlignment="1"/>
    <xf numFmtId="0" fontId="5" fillId="0" borderId="2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18" xfId="0" applyFont="1" applyFill="1" applyBorder="1" applyAlignment="1"/>
    <xf numFmtId="187" fontId="5" fillId="0" borderId="9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/>
    <xf numFmtId="0" fontId="5" fillId="0" borderId="18" xfId="0" applyFont="1" applyFill="1" applyBorder="1" applyAlignment="1"/>
    <xf numFmtId="0" fontId="5" fillId="0" borderId="13" xfId="0" applyFont="1" applyFill="1" applyBorder="1" applyAlignment="1"/>
    <xf numFmtId="0" fontId="5" fillId="0" borderId="3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176" fontId="35" fillId="0" borderId="0" xfId="0" applyNumberFormat="1" applyFont="1" applyFill="1" applyBorder="1" applyAlignment="1">
      <alignment vertical="center"/>
    </xf>
    <xf numFmtId="176" fontId="3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92" fontId="5" fillId="0" borderId="0" xfId="0" applyNumberFormat="1" applyFont="1" applyFill="1" applyBorder="1" applyAlignment="1">
      <alignment horizontal="center" vertical="center"/>
    </xf>
    <xf numFmtId="189" fontId="5" fillId="0" borderId="0" xfId="0" applyNumberFormat="1" applyFont="1" applyFill="1" applyBorder="1" applyAlignment="1">
      <alignment horizontal="center" vertical="center"/>
    </xf>
    <xf numFmtId="192" fontId="6" fillId="0" borderId="24" xfId="0" applyNumberFormat="1" applyFont="1" applyFill="1" applyBorder="1" applyAlignment="1">
      <alignment horizontal="center" vertical="center"/>
    </xf>
    <xf numFmtId="192" fontId="6" fillId="0" borderId="2" xfId="0" applyNumberFormat="1" applyFont="1" applyFill="1" applyBorder="1" applyAlignment="1">
      <alignment horizontal="center" vertical="center"/>
    </xf>
    <xf numFmtId="189" fontId="6" fillId="0" borderId="2" xfId="0" applyNumberFormat="1" applyFont="1" applyFill="1" applyBorder="1" applyAlignment="1">
      <alignment horizontal="center" vertical="center"/>
    </xf>
    <xf numFmtId="190" fontId="6" fillId="0" borderId="0" xfId="0" applyNumberFormat="1" applyFont="1" applyFill="1" applyBorder="1" applyAlignment="1">
      <alignment horizontal="center" vertical="center"/>
    </xf>
    <xf numFmtId="192" fontId="5" fillId="0" borderId="9" xfId="0" applyNumberFormat="1" applyFont="1" applyFill="1" applyBorder="1" applyAlignment="1">
      <alignment horizontal="center" vertical="center"/>
    </xf>
    <xf numFmtId="176" fontId="3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/>
    </xf>
    <xf numFmtId="176" fontId="35" fillId="0" borderId="9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/>
    <xf numFmtId="176" fontId="31" fillId="0" borderId="24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right" vertical="center"/>
    </xf>
    <xf numFmtId="176" fontId="35" fillId="0" borderId="9" xfId="0" applyNumberFormat="1" applyFont="1" applyFill="1" applyBorder="1" applyAlignment="1">
      <alignment horizontal="right" vertical="center"/>
    </xf>
    <xf numFmtId="180" fontId="31" fillId="0" borderId="24" xfId="0" applyNumberFormat="1" applyFont="1" applyFill="1" applyBorder="1" applyAlignment="1">
      <alignment vertical="center"/>
    </xf>
    <xf numFmtId="180" fontId="31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0" fontId="26" fillId="0" borderId="2" xfId="0" applyFont="1" applyFill="1" applyBorder="1" applyAlignment="1">
      <alignment horizontal="right"/>
    </xf>
    <xf numFmtId="180" fontId="3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34" xfId="0" applyFont="1" applyFill="1" applyBorder="1" applyAlignment="1"/>
    <xf numFmtId="0" fontId="15" fillId="0" borderId="4" xfId="0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89" fontId="4" fillId="0" borderId="0" xfId="0" applyNumberFormat="1" applyFont="1" applyFill="1" applyBorder="1" applyAlignment="1">
      <alignment horizontal="right" vertical="center"/>
    </xf>
    <xf numFmtId="187" fontId="4" fillId="0" borderId="16" xfId="0" applyNumberFormat="1" applyFont="1" applyFill="1" applyBorder="1" applyAlignment="1">
      <alignment horizontal="right" vertical="center"/>
    </xf>
    <xf numFmtId="189" fontId="4" fillId="0" borderId="14" xfId="0" applyNumberFormat="1" applyFont="1" applyFill="1" applyBorder="1" applyAlignment="1">
      <alignment horizontal="right" vertical="center"/>
    </xf>
    <xf numFmtId="189" fontId="4" fillId="0" borderId="0" xfId="0" applyNumberFormat="1" applyFont="1" applyFill="1" applyAlignment="1">
      <alignment horizontal="right" vertical="center"/>
    </xf>
    <xf numFmtId="188" fontId="11" fillId="0" borderId="30" xfId="9" applyNumberFormat="1" applyFont="1" applyFill="1" applyBorder="1" applyAlignment="1">
      <alignment horizontal="center" vertical="center"/>
    </xf>
    <xf numFmtId="188" fontId="11" fillId="0" borderId="31" xfId="9" applyNumberFormat="1" applyFont="1" applyFill="1" applyBorder="1" applyAlignment="1">
      <alignment horizontal="center" vertical="center"/>
    </xf>
    <xf numFmtId="0" fontId="11" fillId="0" borderId="31" xfId="9" applyFont="1" applyFill="1" applyBorder="1" applyAlignment="1">
      <alignment horizontal="center" vertical="center"/>
    </xf>
    <xf numFmtId="38" fontId="11" fillId="0" borderId="31" xfId="2" applyFont="1" applyFill="1" applyBorder="1" applyAlignment="1">
      <alignment horizontal="right" vertical="center"/>
    </xf>
    <xf numFmtId="0" fontId="11" fillId="0" borderId="31" xfId="9" applyFont="1" applyFill="1" applyBorder="1" applyAlignment="1">
      <alignment horizontal="right" vertical="center"/>
    </xf>
    <xf numFmtId="191" fontId="11" fillId="0" borderId="31" xfId="0" applyNumberFormat="1" applyFont="1" applyFill="1" applyBorder="1" applyAlignment="1">
      <alignment horizontal="right" vertical="center"/>
    </xf>
    <xf numFmtId="188" fontId="4" fillId="0" borderId="18" xfId="9" applyNumberFormat="1" applyFont="1" applyFill="1" applyBorder="1" applyAlignment="1">
      <alignment horizontal="center" vertical="center"/>
    </xf>
    <xf numFmtId="188" fontId="4" fillId="0" borderId="23" xfId="9" applyNumberFormat="1" applyFont="1" applyFill="1" applyBorder="1" applyAlignment="1">
      <alignment horizontal="center" vertical="center"/>
    </xf>
    <xf numFmtId="0" fontId="4" fillId="0" borderId="23" xfId="9" applyFont="1" applyFill="1" applyBorder="1" applyAlignment="1">
      <alignment horizontal="center" vertical="center"/>
    </xf>
    <xf numFmtId="38" fontId="4" fillId="0" borderId="23" xfId="2" applyFont="1" applyFill="1" applyBorder="1" applyAlignment="1">
      <alignment horizontal="right" vertical="center"/>
    </xf>
    <xf numFmtId="191" fontId="4" fillId="0" borderId="23" xfId="0" applyNumberFormat="1" applyFont="1" applyFill="1" applyBorder="1" applyAlignment="1">
      <alignment horizontal="right" vertical="center"/>
    </xf>
    <xf numFmtId="188" fontId="4" fillId="0" borderId="9" xfId="9" applyNumberFormat="1" applyFont="1" applyFill="1" applyBorder="1" applyAlignment="1">
      <alignment horizontal="center" vertical="center"/>
    </xf>
    <xf numFmtId="188" fontId="4" fillId="0" borderId="0" xfId="9" applyNumberFormat="1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0" fontId="4" fillId="0" borderId="0" xfId="9" applyFont="1" applyFill="1" applyBorder="1" applyAlignment="1">
      <alignment horizontal="right" vertical="center"/>
    </xf>
    <xf numFmtId="191" fontId="4" fillId="0" borderId="0" xfId="0" applyNumberFormat="1" applyFont="1" applyFill="1" applyBorder="1" applyAlignment="1">
      <alignment horizontal="right" vertical="center"/>
    </xf>
    <xf numFmtId="191" fontId="4" fillId="0" borderId="16" xfId="0" applyNumberFormat="1" applyFont="1" applyFill="1" applyBorder="1" applyAlignment="1">
      <alignment horizontal="right" vertical="center"/>
    </xf>
    <xf numFmtId="0" fontId="4" fillId="0" borderId="23" xfId="9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16" xfId="9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57" fontId="5" fillId="0" borderId="18" xfId="0" applyNumberFormat="1" applyFont="1" applyFill="1" applyBorder="1" applyAlignment="1">
      <alignment horizontal="center" vertical="center"/>
    </xf>
    <xf numFmtId="57" fontId="5" fillId="0" borderId="7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distributed" vertical="center" justifyLastLine="1" shrinkToFit="1"/>
    </xf>
    <xf numFmtId="0" fontId="5" fillId="0" borderId="6" xfId="0" applyFont="1" applyFill="1" applyBorder="1" applyAlignment="1">
      <alignment horizontal="distributed" vertical="center" justifyLastLine="1" shrinkToFit="1"/>
    </xf>
    <xf numFmtId="0" fontId="5" fillId="0" borderId="38" xfId="0" applyFont="1" applyFill="1" applyBorder="1" applyAlignment="1">
      <alignment horizontal="distributed" vertical="center" justifyLastLine="1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87" fontId="4" fillId="0" borderId="2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187" fontId="4" fillId="0" borderId="39" xfId="0" applyNumberFormat="1" applyFont="1" applyFill="1" applyBorder="1" applyAlignment="1">
      <alignment horizontal="right" vertical="center"/>
    </xf>
    <xf numFmtId="189" fontId="4" fillId="0" borderId="48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distributed" vertical="center" justifyLastLine="1" shrinkToFit="1"/>
    </xf>
    <xf numFmtId="0" fontId="5" fillId="0" borderId="19" xfId="0" applyFont="1" applyFill="1" applyBorder="1" applyAlignment="1">
      <alignment horizontal="distributed" vertical="center" justifyLastLine="1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77" fontId="4" fillId="0" borderId="39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8" fontId="4" fillId="0" borderId="22" xfId="9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7" xfId="3" applyFont="1" applyFill="1" applyBorder="1" applyAlignment="1">
      <alignment horizontal="center" vertical="center"/>
    </xf>
    <xf numFmtId="188" fontId="4" fillId="0" borderId="12" xfId="9" applyNumberFormat="1" applyFont="1" applyFill="1" applyBorder="1" applyAlignment="1">
      <alignment horizontal="center" vertical="center"/>
    </xf>
    <xf numFmtId="188" fontId="4" fillId="0" borderId="16" xfId="9" applyNumberFormat="1" applyFont="1" applyFill="1" applyBorder="1" applyAlignment="1">
      <alignment horizontal="center" vertical="center"/>
    </xf>
    <xf numFmtId="0" fontId="4" fillId="0" borderId="22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188" fontId="4" fillId="0" borderId="22" xfId="9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89" fontId="0" fillId="0" borderId="18" xfId="0" applyNumberFormat="1" applyFont="1" applyBorder="1" applyAlignment="1">
      <alignment horizontal="center" vertical="center"/>
    </xf>
    <xf numFmtId="189" fontId="0" fillId="0" borderId="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2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  <cellStyle name="標準_18環境保全課（犬・美化）（新規）" xfId="9" xr:uid="{00000000-0005-0000-0000-000009000000}"/>
    <cellStyle name="標準_市立病院" xfId="10" xr:uid="{00000000-0005-0000-0000-00000A000000}"/>
    <cellStyle name="標準_中表紙" xfId="11" xr:uid="{00000000-0005-0000-0000-00000B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479425</xdr:colOff>
      <xdr:row>22</xdr:row>
      <xdr:rowOff>41275</xdr:rowOff>
    </xdr:from>
    <xdr:to>
      <xdr:col>8</xdr:col>
      <xdr:colOff>432959</xdr:colOff>
      <xdr:row>25</xdr:row>
      <xdr:rowOff>115507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79425" y="3403600"/>
          <a:ext cx="5897134" cy="540957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Ｎ　保健・衛生・環境</a:t>
          </a:r>
        </a:p>
      </xdr:txBody>
    </xdr:sp>
    <xdr:clientData/>
  </xdr:twoCellAnchor>
  <xdr:twoCellAnchor editAs="oneCell">
    <xdr:from>
      <xdr:col>6</xdr:col>
      <xdr:colOff>57150</xdr:colOff>
      <xdr:row>42</xdr:row>
      <xdr:rowOff>142875</xdr:rowOff>
    </xdr:from>
    <xdr:to>
      <xdr:col>8</xdr:col>
      <xdr:colOff>38100</xdr:colOff>
      <xdr:row>49</xdr:row>
      <xdr:rowOff>76200</xdr:rowOff>
    </xdr:to>
    <xdr:pic>
      <xdr:nvPicPr>
        <xdr:cNvPr id="3" name="図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35"/>
        <a:stretch/>
      </xdr:blipFill>
      <xdr:spPr bwMode="auto">
        <a:xfrm>
          <a:off x="4514850" y="6562725"/>
          <a:ext cx="1466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46</xdr:row>
      <xdr:rowOff>36008</xdr:rowOff>
    </xdr:from>
    <xdr:to>
      <xdr:col>5</xdr:col>
      <xdr:colOff>200025</xdr:colOff>
      <xdr:row>62</xdr:row>
      <xdr:rowOff>76200</xdr:rowOff>
    </xdr:to>
    <xdr:pic>
      <xdr:nvPicPr>
        <xdr:cNvPr id="5" name="図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7065458"/>
          <a:ext cx="2257425" cy="2478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23</xdr:row>
      <xdr:rowOff>0</xdr:rowOff>
    </xdr:from>
    <xdr:to>
      <xdr:col>9</xdr:col>
      <xdr:colOff>0</xdr:colOff>
      <xdr:row>27</xdr:row>
      <xdr:rowOff>76200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" r="15" b="-5104"/>
        <a:stretch/>
      </xdr:blipFill>
      <xdr:spPr>
        <a:xfrm>
          <a:off x="1" y="3505200"/>
          <a:ext cx="6467474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30</xdr:row>
      <xdr:rowOff>9525</xdr:rowOff>
    </xdr:from>
    <xdr:to>
      <xdr:col>5</xdr:col>
      <xdr:colOff>645479</xdr:colOff>
      <xdr:row>41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9325" y="4600575"/>
          <a:ext cx="2140904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107156</xdr:rowOff>
    </xdr:from>
    <xdr:to>
      <xdr:col>19</xdr:col>
      <xdr:colOff>339992</xdr:colOff>
      <xdr:row>35</xdr:row>
      <xdr:rowOff>119664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E9583B-B650-429E-A94C-D69996AAB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" y="107156"/>
          <a:ext cx="7114649" cy="584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209550</xdr:rowOff>
    </xdr:from>
    <xdr:to>
      <xdr:col>18</xdr:col>
      <xdr:colOff>411717</xdr:colOff>
      <xdr:row>45</xdr:row>
      <xdr:rowOff>43885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388350-BFC9-4511-87DF-C2036B171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448300"/>
          <a:ext cx="7126842" cy="520643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17</xdr:row>
      <xdr:rowOff>3175</xdr:rowOff>
    </xdr:from>
    <xdr:to>
      <xdr:col>2</xdr:col>
      <xdr:colOff>145999</xdr:colOff>
      <xdr:row>18</xdr:row>
      <xdr:rowOff>98425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1600" y="5813425"/>
          <a:ext cx="596849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（人）</a:t>
          </a:r>
        </a:p>
      </xdr:txBody>
    </xdr:sp>
    <xdr:clientData/>
  </xdr:twoCellAnchor>
  <xdr:twoCellAnchor>
    <xdr:from>
      <xdr:col>17</xdr:col>
      <xdr:colOff>422276</xdr:colOff>
      <xdr:row>40</xdr:row>
      <xdr:rowOff>9525</xdr:rowOff>
    </xdr:from>
    <xdr:to>
      <xdr:col>19</xdr:col>
      <xdr:colOff>95250</xdr:colOff>
      <xdr:row>41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6746876" y="9763125"/>
          <a:ext cx="5302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（歳）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38100</xdr:rowOff>
    </xdr:from>
    <xdr:to>
      <xdr:col>11</xdr:col>
      <xdr:colOff>21992</xdr:colOff>
      <xdr:row>37</xdr:row>
      <xdr:rowOff>145324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22784A7-5BC5-4C04-8FE3-2D0EB189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9550"/>
          <a:ext cx="7565792" cy="6279424"/>
        </a:xfrm>
        <a:prstGeom prst="rect">
          <a:avLst/>
        </a:prstGeom>
      </xdr:spPr>
    </xdr:pic>
    <xdr:clientData/>
  </xdr:twoCellAnchor>
  <xdr:twoCellAnchor>
    <xdr:from>
      <xdr:col>0</xdr:col>
      <xdr:colOff>346074</xdr:colOff>
      <xdr:row>1</xdr:row>
      <xdr:rowOff>76199</xdr:rowOff>
    </xdr:from>
    <xdr:to>
      <xdr:col>1</xdr:col>
      <xdr:colOff>368341</xdr:colOff>
      <xdr:row>2</xdr:row>
      <xdr:rowOff>155654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46074" y="247649"/>
          <a:ext cx="527092" cy="25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130175</xdr:colOff>
      <xdr:row>1</xdr:row>
      <xdr:rowOff>117476</xdr:rowOff>
    </xdr:from>
    <xdr:to>
      <xdr:col>10</xdr:col>
      <xdr:colOff>606425</xdr:colOff>
      <xdr:row>3</xdr:row>
      <xdr:rowOff>19141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045325" y="288926"/>
          <a:ext cx="476250" cy="244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tabSelected="1" zoomScaleNormal="100" workbookViewId="0">
      <selection activeCell="J28" sqref="J28"/>
    </sheetView>
  </sheetViews>
  <sheetFormatPr defaultColWidth="11" defaultRowHeight="12"/>
  <cols>
    <col min="1" max="8" width="9.75" style="1" customWidth="1"/>
    <col min="9" max="9" width="6.875" style="1" customWidth="1"/>
    <col min="10" max="16384" width="11" style="1"/>
  </cols>
  <sheetData>
    <row r="1" spans="2:2">
      <c r="B1" s="5"/>
    </row>
    <row r="2" spans="2:2">
      <c r="B2" s="5"/>
    </row>
    <row r="3" spans="2:2">
      <c r="B3" s="5"/>
    </row>
    <row r="4" spans="2:2">
      <c r="B4" s="5"/>
    </row>
    <row r="5" spans="2:2">
      <c r="B5" s="5"/>
    </row>
    <row r="6" spans="2:2">
      <c r="B6" s="5"/>
    </row>
    <row r="7" spans="2:2">
      <c r="B7" s="5"/>
    </row>
    <row r="8" spans="2:2">
      <c r="B8" s="5"/>
    </row>
    <row r="9" spans="2:2">
      <c r="B9" s="5"/>
    </row>
    <row r="10" spans="2:2">
      <c r="B10" s="5"/>
    </row>
    <row r="11" spans="2:2">
      <c r="B11" s="5"/>
    </row>
    <row r="12" spans="2:2">
      <c r="B12" s="5"/>
    </row>
    <row r="13" spans="2:2">
      <c r="B13" s="5"/>
    </row>
    <row r="14" spans="2:2">
      <c r="B14" s="5"/>
    </row>
    <row r="15" spans="2:2">
      <c r="B15" s="5"/>
    </row>
    <row r="16" spans="2:2">
      <c r="B16" s="5"/>
    </row>
    <row r="17" spans="1:9">
      <c r="B17" s="5"/>
    </row>
    <row r="18" spans="1:9">
      <c r="B18" s="5"/>
    </row>
    <row r="19" spans="1:9">
      <c r="B19" s="5"/>
    </row>
    <row r="20" spans="1:9">
      <c r="B20" s="5"/>
    </row>
    <row r="21" spans="1:9">
      <c r="B21" s="5"/>
    </row>
    <row r="22" spans="1:9">
      <c r="A22" s="6"/>
      <c r="B22" s="7"/>
      <c r="C22" s="6"/>
      <c r="D22" s="6"/>
      <c r="E22" s="6"/>
      <c r="F22" s="6"/>
      <c r="G22" s="6"/>
      <c r="H22" s="6"/>
      <c r="I22" s="6"/>
    </row>
    <row r="23" spans="1:9">
      <c r="A23" s="6"/>
      <c r="B23" s="7"/>
      <c r="C23" s="6"/>
      <c r="D23" s="6"/>
      <c r="E23" s="6"/>
      <c r="F23" s="6"/>
      <c r="G23" s="6"/>
      <c r="H23" s="6"/>
      <c r="I23" s="6"/>
    </row>
    <row r="24" spans="1:9">
      <c r="A24" s="6"/>
      <c r="B24" s="7"/>
      <c r="C24" s="6"/>
      <c r="D24" s="6"/>
      <c r="E24" s="6"/>
      <c r="F24" s="6"/>
      <c r="G24" s="6"/>
      <c r="H24" s="6"/>
      <c r="I24" s="6"/>
    </row>
    <row r="25" spans="1:9">
      <c r="A25" s="6"/>
      <c r="B25" s="7"/>
      <c r="C25" s="6"/>
      <c r="D25" s="6"/>
      <c r="E25" s="6"/>
      <c r="F25" s="6"/>
      <c r="G25" s="6"/>
      <c r="H25" s="6"/>
      <c r="I25" s="6"/>
    </row>
    <row r="26" spans="1:9" ht="12.75" thickBot="1">
      <c r="A26" s="8"/>
      <c r="B26" s="9"/>
      <c r="C26" s="8"/>
      <c r="D26" s="8"/>
      <c r="E26" s="8"/>
      <c r="F26" s="8"/>
      <c r="G26" s="8"/>
      <c r="H26" s="8"/>
      <c r="I26" s="8"/>
    </row>
    <row r="27" spans="1:9" ht="12.75" thickTop="1">
      <c r="B27" s="5"/>
    </row>
    <row r="28" spans="1:9">
      <c r="B28" s="5"/>
    </row>
    <row r="29" spans="1:9">
      <c r="B29" s="5"/>
    </row>
    <row r="30" spans="1:9">
      <c r="B30" s="5"/>
    </row>
    <row r="31" spans="1:9">
      <c r="B31" s="5"/>
    </row>
    <row r="32" spans="1:9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</sheetPr>
  <dimension ref="A1:V34"/>
  <sheetViews>
    <sheetView zoomScale="110" zoomScaleNormal="110" workbookViewId="0">
      <selection activeCell="J28" sqref="J28"/>
    </sheetView>
  </sheetViews>
  <sheetFormatPr defaultRowHeight="12"/>
  <cols>
    <col min="1" max="3" width="5.375" style="25" customWidth="1"/>
    <col min="4" max="4" width="6.375" style="25" bestFit="1" customWidth="1"/>
    <col min="5" max="7" width="5.375" style="25" customWidth="1"/>
    <col min="8" max="12" width="5.375" style="15" customWidth="1"/>
    <col min="13" max="17" width="5.375" style="25" customWidth="1"/>
    <col min="18" max="18" width="3" style="25" customWidth="1"/>
    <col min="19" max="19" width="6" style="25" bestFit="1" customWidth="1"/>
    <col min="20" max="25" width="3" style="25" customWidth="1"/>
    <col min="26" max="16384" width="9" style="25"/>
  </cols>
  <sheetData>
    <row r="1" spans="1:22" ht="19.5" customHeight="1">
      <c r="A1" s="32"/>
    </row>
    <row r="2" spans="1:22" s="15" customFormat="1" ht="27" customHeight="1">
      <c r="A2" s="18" t="s">
        <v>416</v>
      </c>
    </row>
    <row r="3" spans="1:22" s="15" customFormat="1" ht="11.25" customHeight="1" thickBot="1">
      <c r="A3" s="18"/>
    </row>
    <row r="4" spans="1:22" s="15" customFormat="1" ht="16.5" customHeight="1" thickTop="1">
      <c r="A4" s="452" t="s">
        <v>23</v>
      </c>
      <c r="B4" s="728"/>
      <c r="C4" s="451" t="s">
        <v>387</v>
      </c>
      <c r="D4" s="452"/>
      <c r="E4" s="452"/>
      <c r="F4" s="452"/>
      <c r="G4" s="460"/>
      <c r="H4" s="451" t="s">
        <v>395</v>
      </c>
      <c r="I4" s="452"/>
      <c r="J4" s="452"/>
      <c r="K4" s="452"/>
      <c r="L4" s="460"/>
      <c r="M4" s="676" t="s">
        <v>442</v>
      </c>
      <c r="N4" s="677"/>
      <c r="O4" s="677"/>
      <c r="P4" s="677"/>
      <c r="Q4" s="708"/>
      <c r="U4" s="37"/>
      <c r="V4" s="37"/>
    </row>
    <row r="5" spans="1:22" s="15" customFormat="1" ht="16.5" customHeight="1">
      <c r="A5" s="729"/>
      <c r="B5" s="730"/>
      <c r="C5" s="724" t="s">
        <v>300</v>
      </c>
      <c r="D5" s="725"/>
      <c r="E5" s="726"/>
      <c r="F5" s="185" t="s">
        <v>30</v>
      </c>
      <c r="G5" s="340" t="s">
        <v>31</v>
      </c>
      <c r="H5" s="724" t="s">
        <v>300</v>
      </c>
      <c r="I5" s="725"/>
      <c r="J5" s="726"/>
      <c r="K5" s="185" t="s">
        <v>30</v>
      </c>
      <c r="L5" s="354" t="s">
        <v>31</v>
      </c>
      <c r="M5" s="709" t="s">
        <v>300</v>
      </c>
      <c r="N5" s="710"/>
      <c r="O5" s="711"/>
      <c r="P5" s="186" t="s">
        <v>30</v>
      </c>
      <c r="Q5" s="310" t="s">
        <v>31</v>
      </c>
      <c r="U5" s="4"/>
      <c r="V5" s="4"/>
    </row>
    <row r="6" spans="1:22" s="15" customFormat="1" ht="20.25" customHeight="1">
      <c r="A6" s="731" t="s">
        <v>16</v>
      </c>
      <c r="B6" s="732"/>
      <c r="C6" s="727">
        <v>2299</v>
      </c>
      <c r="D6" s="727"/>
      <c r="E6" s="337"/>
      <c r="F6" s="232">
        <v>1222</v>
      </c>
      <c r="G6" s="342">
        <v>1077</v>
      </c>
      <c r="H6" s="727">
        <v>2512</v>
      </c>
      <c r="I6" s="727"/>
      <c r="J6" s="348"/>
      <c r="K6" s="232">
        <v>1306</v>
      </c>
      <c r="L6" s="356">
        <v>1206</v>
      </c>
      <c r="M6" s="712">
        <f>SUM(P6:Q6)</f>
        <v>2609</v>
      </c>
      <c r="N6" s="712"/>
      <c r="O6" s="388"/>
      <c r="P6" s="425">
        <v>1360</v>
      </c>
      <c r="Q6" s="426">
        <v>1249</v>
      </c>
      <c r="U6" s="4"/>
      <c r="V6" s="4"/>
    </row>
    <row r="7" spans="1:22" s="15" customFormat="1" ht="20.25" customHeight="1">
      <c r="A7" s="722" t="s">
        <v>37</v>
      </c>
      <c r="B7" s="723"/>
      <c r="C7" s="679">
        <v>612</v>
      </c>
      <c r="D7" s="679"/>
      <c r="E7" s="337"/>
      <c r="F7" s="343">
        <v>357</v>
      </c>
      <c r="G7" s="345">
        <v>255</v>
      </c>
      <c r="H7" s="679">
        <v>668</v>
      </c>
      <c r="I7" s="679"/>
      <c r="J7" s="348"/>
      <c r="K7" s="355">
        <v>378</v>
      </c>
      <c r="L7" s="358">
        <v>290</v>
      </c>
      <c r="M7" s="707">
        <f>SUM(P7:Q7)</f>
        <v>652</v>
      </c>
      <c r="N7" s="707"/>
      <c r="O7" s="388"/>
      <c r="P7" s="187">
        <v>369</v>
      </c>
      <c r="Q7" s="427">
        <v>283</v>
      </c>
      <c r="U7" s="4"/>
      <c r="V7" s="4"/>
    </row>
    <row r="8" spans="1:22" s="15" customFormat="1" ht="20.25" customHeight="1">
      <c r="A8" s="722" t="s">
        <v>38</v>
      </c>
      <c r="B8" s="723"/>
      <c r="C8" s="679">
        <v>361</v>
      </c>
      <c r="D8" s="679"/>
      <c r="E8" s="337"/>
      <c r="F8" s="343">
        <v>190</v>
      </c>
      <c r="G8" s="345">
        <v>171</v>
      </c>
      <c r="H8" s="679">
        <v>401</v>
      </c>
      <c r="I8" s="679"/>
      <c r="J8" s="348"/>
      <c r="K8" s="355">
        <v>204</v>
      </c>
      <c r="L8" s="358">
        <v>197</v>
      </c>
      <c r="M8" s="707">
        <f t="shared" ref="M8:M17" si="0">SUM(P8:Q8)</f>
        <v>425</v>
      </c>
      <c r="N8" s="707"/>
      <c r="O8" s="388"/>
      <c r="P8" s="187">
        <v>229</v>
      </c>
      <c r="Q8" s="427">
        <v>196</v>
      </c>
      <c r="U8" s="4"/>
      <c r="V8" s="4"/>
    </row>
    <row r="9" spans="1:22" s="15" customFormat="1" ht="20.25" customHeight="1">
      <c r="A9" s="722" t="s">
        <v>39</v>
      </c>
      <c r="B9" s="723"/>
      <c r="C9" s="679">
        <v>166</v>
      </c>
      <c r="D9" s="679"/>
      <c r="E9" s="337"/>
      <c r="F9" s="343">
        <v>84</v>
      </c>
      <c r="G9" s="345">
        <v>82</v>
      </c>
      <c r="H9" s="679">
        <v>165</v>
      </c>
      <c r="I9" s="679"/>
      <c r="J9" s="348"/>
      <c r="K9" s="355">
        <v>83</v>
      </c>
      <c r="L9" s="358">
        <v>82</v>
      </c>
      <c r="M9" s="707">
        <f t="shared" si="0"/>
        <v>144</v>
      </c>
      <c r="N9" s="707"/>
      <c r="O9" s="388"/>
      <c r="P9" s="187">
        <v>74</v>
      </c>
      <c r="Q9" s="427">
        <v>70</v>
      </c>
      <c r="U9" s="4"/>
      <c r="V9" s="4"/>
    </row>
    <row r="10" spans="1:22" s="15" customFormat="1" ht="20.25" customHeight="1">
      <c r="A10" s="722" t="s">
        <v>40</v>
      </c>
      <c r="B10" s="723"/>
      <c r="C10" s="679">
        <v>94</v>
      </c>
      <c r="D10" s="679"/>
      <c r="E10" s="337"/>
      <c r="F10" s="343">
        <v>59</v>
      </c>
      <c r="G10" s="345">
        <v>35</v>
      </c>
      <c r="H10" s="679">
        <v>92</v>
      </c>
      <c r="I10" s="679"/>
      <c r="J10" s="348"/>
      <c r="K10" s="355">
        <v>44</v>
      </c>
      <c r="L10" s="358">
        <v>48</v>
      </c>
      <c r="M10" s="707">
        <f t="shared" si="0"/>
        <v>95</v>
      </c>
      <c r="N10" s="707"/>
      <c r="O10" s="388"/>
      <c r="P10" s="187">
        <v>62</v>
      </c>
      <c r="Q10" s="427">
        <v>33</v>
      </c>
      <c r="U10" s="4"/>
      <c r="V10" s="4"/>
    </row>
    <row r="11" spans="1:22" s="15" customFormat="1" ht="20.25" customHeight="1">
      <c r="A11" s="722" t="s">
        <v>41</v>
      </c>
      <c r="B11" s="723"/>
      <c r="C11" s="679">
        <v>76</v>
      </c>
      <c r="D11" s="679"/>
      <c r="E11" s="337"/>
      <c r="F11" s="343">
        <v>42</v>
      </c>
      <c r="G11" s="345">
        <v>34</v>
      </c>
      <c r="H11" s="679">
        <v>79</v>
      </c>
      <c r="I11" s="679"/>
      <c r="J11" s="348"/>
      <c r="K11" s="355">
        <v>47</v>
      </c>
      <c r="L11" s="358">
        <v>32</v>
      </c>
      <c r="M11" s="707">
        <f t="shared" si="0"/>
        <v>96</v>
      </c>
      <c r="N11" s="707"/>
      <c r="O11" s="388"/>
      <c r="P11" s="187">
        <v>55</v>
      </c>
      <c r="Q11" s="427">
        <v>41</v>
      </c>
      <c r="U11" s="4"/>
      <c r="V11" s="4"/>
    </row>
    <row r="12" spans="1:22" s="15" customFormat="1" ht="20.25" customHeight="1">
      <c r="A12" s="722" t="s">
        <v>42</v>
      </c>
      <c r="B12" s="723"/>
      <c r="C12" s="679">
        <v>28</v>
      </c>
      <c r="D12" s="679"/>
      <c r="E12" s="337"/>
      <c r="F12" s="343">
        <v>20</v>
      </c>
      <c r="G12" s="345">
        <v>8</v>
      </c>
      <c r="H12" s="679">
        <v>36</v>
      </c>
      <c r="I12" s="679"/>
      <c r="J12" s="348"/>
      <c r="K12" s="355">
        <v>22</v>
      </c>
      <c r="L12" s="358">
        <v>14</v>
      </c>
      <c r="M12" s="707">
        <f t="shared" si="0"/>
        <v>35</v>
      </c>
      <c r="N12" s="707"/>
      <c r="O12" s="388"/>
      <c r="P12" s="187">
        <v>20</v>
      </c>
      <c r="Q12" s="427">
        <v>15</v>
      </c>
      <c r="U12" s="4"/>
      <c r="V12" s="4"/>
    </row>
    <row r="13" spans="1:22" s="15" customFormat="1" ht="20.25" customHeight="1">
      <c r="A13" s="722" t="s">
        <v>43</v>
      </c>
      <c r="B13" s="723"/>
      <c r="C13" s="679">
        <v>245</v>
      </c>
      <c r="D13" s="679"/>
      <c r="E13" s="337"/>
      <c r="F13" s="343">
        <v>71</v>
      </c>
      <c r="G13" s="345">
        <v>174</v>
      </c>
      <c r="H13" s="679">
        <v>278</v>
      </c>
      <c r="I13" s="679"/>
      <c r="J13" s="348"/>
      <c r="K13" s="355">
        <v>88</v>
      </c>
      <c r="L13" s="358">
        <v>190</v>
      </c>
      <c r="M13" s="707">
        <f t="shared" si="0"/>
        <v>325</v>
      </c>
      <c r="N13" s="707"/>
      <c r="O13" s="388"/>
      <c r="P13" s="187">
        <v>102</v>
      </c>
      <c r="Q13" s="427">
        <v>223</v>
      </c>
      <c r="U13" s="4"/>
      <c r="V13" s="4"/>
    </row>
    <row r="14" spans="1:22" s="15" customFormat="1" ht="20.25" customHeight="1">
      <c r="A14" s="722" t="s">
        <v>44</v>
      </c>
      <c r="B14" s="723"/>
      <c r="C14" s="679">
        <v>53</v>
      </c>
      <c r="D14" s="679"/>
      <c r="E14" s="337"/>
      <c r="F14" s="343">
        <v>26</v>
      </c>
      <c r="G14" s="345">
        <v>27</v>
      </c>
      <c r="H14" s="679">
        <v>46</v>
      </c>
      <c r="I14" s="679"/>
      <c r="J14" s="348"/>
      <c r="K14" s="355">
        <v>24</v>
      </c>
      <c r="L14" s="358">
        <v>22</v>
      </c>
      <c r="M14" s="707">
        <f t="shared" si="0"/>
        <v>40</v>
      </c>
      <c r="N14" s="707"/>
      <c r="O14" s="388"/>
      <c r="P14" s="187">
        <v>24</v>
      </c>
      <c r="Q14" s="427">
        <v>16</v>
      </c>
      <c r="U14" s="4"/>
      <c r="V14" s="4"/>
    </row>
    <row r="15" spans="1:22" s="15" customFormat="1" ht="20.25" customHeight="1">
      <c r="A15" s="722" t="s">
        <v>45</v>
      </c>
      <c r="B15" s="723"/>
      <c r="C15" s="679">
        <v>39</v>
      </c>
      <c r="D15" s="679"/>
      <c r="E15" s="337"/>
      <c r="F15" s="343">
        <v>29</v>
      </c>
      <c r="G15" s="345">
        <v>10</v>
      </c>
      <c r="H15" s="679">
        <v>30</v>
      </c>
      <c r="I15" s="679"/>
      <c r="J15" s="348"/>
      <c r="K15" s="355">
        <v>20</v>
      </c>
      <c r="L15" s="358">
        <v>10</v>
      </c>
      <c r="M15" s="707">
        <f t="shared" si="0"/>
        <v>35</v>
      </c>
      <c r="N15" s="707"/>
      <c r="O15" s="388"/>
      <c r="P15" s="187">
        <v>26</v>
      </c>
      <c r="Q15" s="427">
        <v>9</v>
      </c>
      <c r="U15" s="4"/>
      <c r="V15" s="4"/>
    </row>
    <row r="16" spans="1:22" s="15" customFormat="1" ht="20.25" customHeight="1">
      <c r="A16" s="722" t="s">
        <v>129</v>
      </c>
      <c r="B16" s="723"/>
      <c r="C16" s="679">
        <v>4</v>
      </c>
      <c r="D16" s="679"/>
      <c r="E16" s="337"/>
      <c r="F16" s="343" t="s">
        <v>434</v>
      </c>
      <c r="G16" s="345">
        <v>4</v>
      </c>
      <c r="H16" s="679">
        <v>6</v>
      </c>
      <c r="I16" s="679"/>
      <c r="J16" s="348"/>
      <c r="K16" s="355">
        <v>4</v>
      </c>
      <c r="L16" s="358">
        <v>2</v>
      </c>
      <c r="M16" s="707">
        <f t="shared" si="0"/>
        <v>8</v>
      </c>
      <c r="N16" s="707"/>
      <c r="O16" s="388"/>
      <c r="P16" s="187">
        <v>4</v>
      </c>
      <c r="Q16" s="427">
        <v>4</v>
      </c>
      <c r="U16" s="4"/>
      <c r="V16" s="4"/>
    </row>
    <row r="17" spans="1:22" s="15" customFormat="1" ht="20.25" customHeight="1">
      <c r="A17" s="722" t="s">
        <v>46</v>
      </c>
      <c r="B17" s="723"/>
      <c r="C17" s="679">
        <v>23</v>
      </c>
      <c r="D17" s="679"/>
      <c r="E17" s="337"/>
      <c r="F17" s="343">
        <v>13</v>
      </c>
      <c r="G17" s="345">
        <v>10</v>
      </c>
      <c r="H17" s="679">
        <v>22</v>
      </c>
      <c r="I17" s="679"/>
      <c r="J17" s="348"/>
      <c r="K17" s="355">
        <v>11</v>
      </c>
      <c r="L17" s="358">
        <v>11</v>
      </c>
      <c r="M17" s="707">
        <f t="shared" si="0"/>
        <v>30</v>
      </c>
      <c r="N17" s="707"/>
      <c r="O17" s="388"/>
      <c r="P17" s="187">
        <v>13</v>
      </c>
      <c r="Q17" s="427">
        <v>17</v>
      </c>
      <c r="U17" s="4"/>
      <c r="V17" s="4"/>
    </row>
    <row r="18" spans="1:22" s="15" customFormat="1" ht="20.25" customHeight="1" thickBot="1">
      <c r="A18" s="720" t="s">
        <v>0</v>
      </c>
      <c r="B18" s="721"/>
      <c r="C18" s="717">
        <v>598</v>
      </c>
      <c r="D18" s="717"/>
      <c r="E18" s="341"/>
      <c r="F18" s="313">
        <v>331</v>
      </c>
      <c r="G18" s="189">
        <v>267</v>
      </c>
      <c r="H18" s="717">
        <v>689</v>
      </c>
      <c r="I18" s="717"/>
      <c r="J18" s="353"/>
      <c r="K18" s="313">
        <v>381</v>
      </c>
      <c r="L18" s="189">
        <v>308</v>
      </c>
      <c r="M18" s="673">
        <v>724</v>
      </c>
      <c r="N18" s="673"/>
      <c r="O18" s="390"/>
      <c r="P18" s="428">
        <v>611</v>
      </c>
      <c r="Q18" s="428">
        <v>342</v>
      </c>
    </row>
    <row r="19" spans="1:22" s="15" customFormat="1" ht="18" customHeight="1" thickTop="1">
      <c r="A19" s="50" t="s">
        <v>469</v>
      </c>
    </row>
    <row r="20" spans="1:22" ht="38.25" customHeight="1">
      <c r="A20" s="178"/>
    </row>
    <row r="21" spans="1:22" ht="27" customHeight="1">
      <c r="A21" s="88" t="s">
        <v>417</v>
      </c>
    </row>
    <row r="22" spans="1:22" ht="11.25" customHeight="1" thickBot="1">
      <c r="A22" s="88"/>
    </row>
    <row r="23" spans="1:22" s="15" customFormat="1" ht="23.25" customHeight="1" thickTop="1">
      <c r="A23" s="452" t="s">
        <v>23</v>
      </c>
      <c r="B23" s="718"/>
      <c r="C23" s="719"/>
      <c r="D23" s="181" t="s">
        <v>16</v>
      </c>
      <c r="E23" s="190" t="s">
        <v>47</v>
      </c>
      <c r="F23" s="182" t="s">
        <v>48</v>
      </c>
      <c r="G23" s="182" t="s">
        <v>49</v>
      </c>
      <c r="H23" s="182" t="s">
        <v>50</v>
      </c>
      <c r="I23" s="182" t="s">
        <v>51</v>
      </c>
      <c r="J23" s="182" t="s">
        <v>52</v>
      </c>
      <c r="K23" s="182" t="s">
        <v>53</v>
      </c>
      <c r="L23" s="182" t="s">
        <v>54</v>
      </c>
      <c r="M23" s="182" t="s">
        <v>55</v>
      </c>
      <c r="N23" s="182" t="s">
        <v>56</v>
      </c>
      <c r="O23" s="182" t="s">
        <v>57</v>
      </c>
      <c r="P23" s="113" t="s">
        <v>58</v>
      </c>
    </row>
    <row r="24" spans="1:22" s="15" customFormat="1" ht="23.25" customHeight="1">
      <c r="A24" s="461" t="s">
        <v>387</v>
      </c>
      <c r="B24" s="462"/>
      <c r="C24" s="339" t="s">
        <v>14</v>
      </c>
      <c r="D24" s="233">
        <f>SUM(D25:D26)</f>
        <v>2299</v>
      </c>
      <c r="E24" s="191">
        <f>SUM(E25:E26)</f>
        <v>228</v>
      </c>
      <c r="F24" s="191">
        <f t="shared" ref="F24:P24" si="1">SUM(F25:F26)</f>
        <v>182</v>
      </c>
      <c r="G24" s="191">
        <f t="shared" si="1"/>
        <v>210</v>
      </c>
      <c r="H24" s="191">
        <f t="shared" si="1"/>
        <v>184</v>
      </c>
      <c r="I24" s="191">
        <f t="shared" si="1"/>
        <v>201</v>
      </c>
      <c r="J24" s="191">
        <f t="shared" si="1"/>
        <v>153</v>
      </c>
      <c r="K24" s="191">
        <f t="shared" si="1"/>
        <v>188</v>
      </c>
      <c r="L24" s="191">
        <f t="shared" si="1"/>
        <v>205</v>
      </c>
      <c r="M24" s="191">
        <f t="shared" si="1"/>
        <v>193</v>
      </c>
      <c r="N24" s="191">
        <f t="shared" si="1"/>
        <v>167</v>
      </c>
      <c r="O24" s="191">
        <f t="shared" si="1"/>
        <v>189</v>
      </c>
      <c r="P24" s="191">
        <f t="shared" si="1"/>
        <v>199</v>
      </c>
    </row>
    <row r="25" spans="1:22" s="15" customFormat="1" ht="23.25" customHeight="1">
      <c r="A25" s="463"/>
      <c r="B25" s="464"/>
      <c r="C25" s="338" t="s">
        <v>30</v>
      </c>
      <c r="D25" s="194">
        <f>SUM(E25:P25)</f>
        <v>1222</v>
      </c>
      <c r="E25" s="192">
        <v>115</v>
      </c>
      <c r="F25" s="192">
        <v>102</v>
      </c>
      <c r="G25" s="192">
        <v>113</v>
      </c>
      <c r="H25" s="192">
        <v>97</v>
      </c>
      <c r="I25" s="192">
        <v>104</v>
      </c>
      <c r="J25" s="192">
        <v>75</v>
      </c>
      <c r="K25" s="192">
        <v>99</v>
      </c>
      <c r="L25" s="192">
        <v>112</v>
      </c>
      <c r="M25" s="192">
        <v>102</v>
      </c>
      <c r="N25" s="192">
        <v>99</v>
      </c>
      <c r="O25" s="192">
        <v>110</v>
      </c>
      <c r="P25" s="192">
        <v>94</v>
      </c>
    </row>
    <row r="26" spans="1:22" s="15" customFormat="1" ht="23.25" customHeight="1">
      <c r="A26" s="509"/>
      <c r="B26" s="698"/>
      <c r="C26" s="344" t="s">
        <v>31</v>
      </c>
      <c r="D26" s="234">
        <f>SUM(E26:P26)</f>
        <v>1077</v>
      </c>
      <c r="E26" s="193">
        <v>113</v>
      </c>
      <c r="F26" s="193">
        <v>80</v>
      </c>
      <c r="G26" s="193">
        <v>97</v>
      </c>
      <c r="H26" s="193">
        <v>87</v>
      </c>
      <c r="I26" s="193">
        <v>97</v>
      </c>
      <c r="J26" s="193">
        <v>78</v>
      </c>
      <c r="K26" s="193">
        <v>89</v>
      </c>
      <c r="L26" s="193">
        <v>93</v>
      </c>
      <c r="M26" s="193">
        <v>91</v>
      </c>
      <c r="N26" s="193">
        <v>68</v>
      </c>
      <c r="O26" s="193">
        <v>79</v>
      </c>
      <c r="P26" s="193">
        <v>105</v>
      </c>
    </row>
    <row r="27" spans="1:22" s="15" customFormat="1" ht="23.25" customHeight="1">
      <c r="A27" s="461" t="s">
        <v>395</v>
      </c>
      <c r="B27" s="462"/>
      <c r="C27" s="352" t="s">
        <v>14</v>
      </c>
      <c r="D27" s="233">
        <f>SUM(D28:D29)</f>
        <v>2512</v>
      </c>
      <c r="E27" s="191">
        <v>257</v>
      </c>
      <c r="F27" s="191">
        <v>215</v>
      </c>
      <c r="G27" s="191">
        <v>254</v>
      </c>
      <c r="H27" s="191">
        <v>197</v>
      </c>
      <c r="I27" s="191">
        <v>194</v>
      </c>
      <c r="J27" s="191">
        <v>196</v>
      </c>
      <c r="K27" s="191">
        <v>163</v>
      </c>
      <c r="L27" s="191">
        <v>219</v>
      </c>
      <c r="M27" s="191">
        <v>179</v>
      </c>
      <c r="N27" s="191">
        <v>202</v>
      </c>
      <c r="O27" s="191">
        <v>188</v>
      </c>
      <c r="P27" s="191">
        <v>248</v>
      </c>
    </row>
    <row r="28" spans="1:22" s="15" customFormat="1" ht="23.25" customHeight="1">
      <c r="A28" s="463"/>
      <c r="B28" s="464"/>
      <c r="C28" s="347" t="s">
        <v>30</v>
      </c>
      <c r="D28" s="194">
        <f>SUM(E28:P28)</f>
        <v>1306</v>
      </c>
      <c r="E28" s="192">
        <v>129</v>
      </c>
      <c r="F28" s="192">
        <v>111</v>
      </c>
      <c r="G28" s="192">
        <v>130</v>
      </c>
      <c r="H28" s="192">
        <v>90</v>
      </c>
      <c r="I28" s="192">
        <v>88</v>
      </c>
      <c r="J28" s="192">
        <v>107</v>
      </c>
      <c r="K28" s="192">
        <v>100</v>
      </c>
      <c r="L28" s="192">
        <v>116</v>
      </c>
      <c r="M28" s="192">
        <v>87</v>
      </c>
      <c r="N28" s="192">
        <v>115</v>
      </c>
      <c r="O28" s="192">
        <v>98</v>
      </c>
      <c r="P28" s="192">
        <v>135</v>
      </c>
    </row>
    <row r="29" spans="1:22" s="15" customFormat="1" ht="23.25" customHeight="1">
      <c r="A29" s="509"/>
      <c r="B29" s="698"/>
      <c r="C29" s="357" t="s">
        <v>31</v>
      </c>
      <c r="D29" s="234">
        <f>SUM(E29:P29)</f>
        <v>1206</v>
      </c>
      <c r="E29" s="193">
        <v>128</v>
      </c>
      <c r="F29" s="193">
        <v>104</v>
      </c>
      <c r="G29" s="193">
        <v>124</v>
      </c>
      <c r="H29" s="193">
        <v>107</v>
      </c>
      <c r="I29" s="193">
        <v>106</v>
      </c>
      <c r="J29" s="193">
        <v>89</v>
      </c>
      <c r="K29" s="193">
        <v>63</v>
      </c>
      <c r="L29" s="193">
        <v>103</v>
      </c>
      <c r="M29" s="193">
        <v>92</v>
      </c>
      <c r="N29" s="193">
        <v>87</v>
      </c>
      <c r="O29" s="193">
        <v>90</v>
      </c>
      <c r="P29" s="193">
        <v>113</v>
      </c>
    </row>
    <row r="30" spans="1:22" s="46" customFormat="1" ht="23.25" customHeight="1">
      <c r="A30" s="713" t="s">
        <v>442</v>
      </c>
      <c r="B30" s="714"/>
      <c r="C30" s="228" t="s">
        <v>14</v>
      </c>
      <c r="D30" s="300">
        <f>SUM(D31:D32)</f>
        <v>2609</v>
      </c>
      <c r="E30" s="429">
        <f>SUM(E31:E32)</f>
        <v>272</v>
      </c>
      <c r="F30" s="429">
        <f t="shared" ref="F30:P30" si="2">SUM(F31:F32)</f>
        <v>200</v>
      </c>
      <c r="G30" s="429">
        <f t="shared" si="2"/>
        <v>206</v>
      </c>
      <c r="H30" s="429">
        <f t="shared" si="2"/>
        <v>179</v>
      </c>
      <c r="I30" s="429">
        <f t="shared" si="2"/>
        <v>199</v>
      </c>
      <c r="J30" s="429">
        <f t="shared" si="2"/>
        <v>198</v>
      </c>
      <c r="K30" s="429">
        <f t="shared" si="2"/>
        <v>193</v>
      </c>
      <c r="L30" s="429">
        <f t="shared" si="2"/>
        <v>239</v>
      </c>
      <c r="M30" s="429">
        <f t="shared" si="2"/>
        <v>230</v>
      </c>
      <c r="N30" s="429">
        <f t="shared" si="2"/>
        <v>246</v>
      </c>
      <c r="O30" s="429">
        <f t="shared" si="2"/>
        <v>207</v>
      </c>
      <c r="P30" s="429">
        <f t="shared" si="2"/>
        <v>240</v>
      </c>
    </row>
    <row r="31" spans="1:22" s="46" customFormat="1" ht="23.25" customHeight="1">
      <c r="A31" s="713"/>
      <c r="B31" s="714"/>
      <c r="C31" s="195" t="s">
        <v>30</v>
      </c>
      <c r="D31" s="300">
        <v>1360</v>
      </c>
      <c r="E31" s="429">
        <v>146</v>
      </c>
      <c r="F31" s="429">
        <v>102</v>
      </c>
      <c r="G31" s="429">
        <v>110</v>
      </c>
      <c r="H31" s="429">
        <v>86</v>
      </c>
      <c r="I31" s="429">
        <v>89</v>
      </c>
      <c r="J31" s="429">
        <v>112</v>
      </c>
      <c r="K31" s="429">
        <v>86</v>
      </c>
      <c r="L31" s="429">
        <v>130</v>
      </c>
      <c r="M31" s="429">
        <v>124</v>
      </c>
      <c r="N31" s="429">
        <v>123</v>
      </c>
      <c r="O31" s="429">
        <v>119</v>
      </c>
      <c r="P31" s="429">
        <v>133</v>
      </c>
    </row>
    <row r="32" spans="1:22" s="46" customFormat="1" ht="23.25" customHeight="1" thickBot="1">
      <c r="A32" s="715"/>
      <c r="B32" s="716"/>
      <c r="C32" s="196" t="s">
        <v>31</v>
      </c>
      <c r="D32" s="301">
        <v>1249</v>
      </c>
      <c r="E32" s="430">
        <v>126</v>
      </c>
      <c r="F32" s="430">
        <v>98</v>
      </c>
      <c r="G32" s="430">
        <v>96</v>
      </c>
      <c r="H32" s="430">
        <v>93</v>
      </c>
      <c r="I32" s="430">
        <v>110</v>
      </c>
      <c r="J32" s="430">
        <v>86</v>
      </c>
      <c r="K32" s="430">
        <v>107</v>
      </c>
      <c r="L32" s="430">
        <v>109</v>
      </c>
      <c r="M32" s="430">
        <v>106</v>
      </c>
      <c r="N32" s="430">
        <v>123</v>
      </c>
      <c r="O32" s="430">
        <v>88</v>
      </c>
      <c r="P32" s="430">
        <v>107</v>
      </c>
    </row>
    <row r="33" spans="1:12" s="46" customFormat="1" ht="18" customHeight="1" thickTop="1">
      <c r="A33" s="50" t="s">
        <v>469</v>
      </c>
      <c r="H33" s="15"/>
      <c r="I33" s="15"/>
      <c r="J33" s="15"/>
      <c r="K33" s="15"/>
      <c r="L33" s="15"/>
    </row>
    <row r="34" spans="1:12">
      <c r="A34" s="29"/>
    </row>
  </sheetData>
  <mergeCells count="63">
    <mergeCell ref="A4:B5"/>
    <mergeCell ref="A7:B7"/>
    <mergeCell ref="A6:B6"/>
    <mergeCell ref="A16:B16"/>
    <mergeCell ref="A8:B8"/>
    <mergeCell ref="A11:B11"/>
    <mergeCell ref="A15:B15"/>
    <mergeCell ref="A9:B9"/>
    <mergeCell ref="C7:D7"/>
    <mergeCell ref="C8:D8"/>
    <mergeCell ref="C9:D9"/>
    <mergeCell ref="C4:G4"/>
    <mergeCell ref="C5:E5"/>
    <mergeCell ref="C6:D6"/>
    <mergeCell ref="H16:I16"/>
    <mergeCell ref="A10:B10"/>
    <mergeCell ref="C10:D10"/>
    <mergeCell ref="C11:D11"/>
    <mergeCell ref="C12:D12"/>
    <mergeCell ref="C13:D13"/>
    <mergeCell ref="C14:D14"/>
    <mergeCell ref="C15:D15"/>
    <mergeCell ref="C16:D16"/>
    <mergeCell ref="H15:I15"/>
    <mergeCell ref="H11:I11"/>
    <mergeCell ref="H12:I12"/>
    <mergeCell ref="H13:I13"/>
    <mergeCell ref="A12:B12"/>
    <mergeCell ref="A13:B13"/>
    <mergeCell ref="A14:B14"/>
    <mergeCell ref="H4:L4"/>
    <mergeCell ref="H5:J5"/>
    <mergeCell ref="H6:I6"/>
    <mergeCell ref="H7:I7"/>
    <mergeCell ref="H14:I14"/>
    <mergeCell ref="H8:I8"/>
    <mergeCell ref="H9:I9"/>
    <mergeCell ref="H10:I10"/>
    <mergeCell ref="A30:B32"/>
    <mergeCell ref="H17:I17"/>
    <mergeCell ref="H18:I18"/>
    <mergeCell ref="A23:C23"/>
    <mergeCell ref="A24:B26"/>
    <mergeCell ref="A27:B29"/>
    <mergeCell ref="A18:B18"/>
    <mergeCell ref="A17:B17"/>
    <mergeCell ref="C18:D18"/>
    <mergeCell ref="C17:D17"/>
    <mergeCell ref="M4:Q4"/>
    <mergeCell ref="M5:O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</mergeCells>
  <phoneticPr fontId="2"/>
  <printOptions horizontalCentered="1"/>
  <pageMargins left="0.55118110236220474" right="0.55118110236220474" top="0.59055118110236227" bottom="0.51181102362204722" header="0.39370078740157483" footer="0.4724409448818898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V83"/>
  <sheetViews>
    <sheetView showZeros="0" topLeftCell="A13" zoomScaleNormal="100" workbookViewId="0">
      <selection activeCell="T25" sqref="T25"/>
    </sheetView>
  </sheetViews>
  <sheetFormatPr defaultRowHeight="13.5"/>
  <cols>
    <col min="1" max="1" width="1.625" style="11" customWidth="1"/>
    <col min="2" max="9" width="5.625" style="11" customWidth="1"/>
    <col min="10" max="10" width="1.25" style="11" customWidth="1"/>
    <col min="11" max="11" width="1.375" style="11" customWidth="1"/>
    <col min="12" max="19" width="5.625" style="11" customWidth="1"/>
    <col min="20" max="16384" width="9" style="11"/>
  </cols>
  <sheetData>
    <row r="1" spans="1:22" ht="37.5" customHeight="1">
      <c r="A1" s="3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2" s="13" customFormat="1" ht="27" customHeight="1" thickBot="1">
      <c r="A2" s="18" t="s">
        <v>482</v>
      </c>
      <c r="R2" s="197"/>
      <c r="S2" s="197"/>
      <c r="U2" s="707"/>
      <c r="V2" s="707"/>
    </row>
    <row r="3" spans="1:22" s="14" customFormat="1" ht="30" customHeight="1" thickTop="1">
      <c r="A3" s="452" t="s">
        <v>23</v>
      </c>
      <c r="B3" s="452"/>
      <c r="C3" s="460"/>
      <c r="D3" s="758" t="s">
        <v>14</v>
      </c>
      <c r="E3" s="759"/>
      <c r="F3" s="733" t="s">
        <v>30</v>
      </c>
      <c r="G3" s="734"/>
      <c r="H3" s="733" t="s">
        <v>31</v>
      </c>
      <c r="I3" s="760"/>
      <c r="J3" s="198"/>
      <c r="K3" s="733" t="s">
        <v>23</v>
      </c>
      <c r="L3" s="760"/>
      <c r="M3" s="734"/>
      <c r="N3" s="758" t="s">
        <v>14</v>
      </c>
      <c r="O3" s="759"/>
      <c r="P3" s="733" t="s">
        <v>30</v>
      </c>
      <c r="Q3" s="734"/>
      <c r="R3" s="733" t="s">
        <v>31</v>
      </c>
      <c r="S3" s="734"/>
      <c r="U3" s="707"/>
      <c r="V3" s="707"/>
    </row>
    <row r="4" spans="1:22" s="45" customFormat="1" ht="30" customHeight="1">
      <c r="A4" s="550" t="s">
        <v>301</v>
      </c>
      <c r="B4" s="550"/>
      <c r="C4" s="550"/>
      <c r="D4" s="746">
        <f>SUM(F4:I4)</f>
        <v>3</v>
      </c>
      <c r="E4" s="747"/>
      <c r="F4" s="735">
        <v>1</v>
      </c>
      <c r="G4" s="735"/>
      <c r="H4" s="735">
        <v>2</v>
      </c>
      <c r="I4" s="735"/>
      <c r="J4" s="199"/>
      <c r="K4" s="752" t="s">
        <v>341</v>
      </c>
      <c r="L4" s="753"/>
      <c r="M4" s="754"/>
      <c r="N4" s="746">
        <f>SUM(P4:S4)</f>
        <v>35</v>
      </c>
      <c r="O4" s="747"/>
      <c r="P4" s="735">
        <v>22</v>
      </c>
      <c r="Q4" s="735"/>
      <c r="R4" s="735">
        <v>13</v>
      </c>
      <c r="S4" s="735"/>
      <c r="U4" s="707"/>
      <c r="V4" s="707"/>
    </row>
    <row r="5" spans="1:22" s="14" customFormat="1" ht="30" customHeight="1">
      <c r="A5" s="761" t="s">
        <v>302</v>
      </c>
      <c r="B5" s="761"/>
      <c r="C5" s="761"/>
      <c r="D5" s="742">
        <f>SUM(F5:I5)</f>
        <v>1</v>
      </c>
      <c r="E5" s="743"/>
      <c r="F5" s="736">
        <v>1</v>
      </c>
      <c r="G5" s="736"/>
      <c r="H5" s="736" t="s">
        <v>483</v>
      </c>
      <c r="I5" s="736"/>
      <c r="J5" s="311"/>
      <c r="K5" s="755" t="s">
        <v>168</v>
      </c>
      <c r="L5" s="756"/>
      <c r="M5" s="757"/>
      <c r="N5" s="742">
        <f t="shared" ref="N5:N13" si="0">SUM(P5:S5)</f>
        <v>49</v>
      </c>
      <c r="O5" s="743"/>
      <c r="P5" s="736">
        <v>33</v>
      </c>
      <c r="Q5" s="736"/>
      <c r="R5" s="736">
        <v>16</v>
      </c>
      <c r="S5" s="736"/>
      <c r="U5" s="707"/>
      <c r="V5" s="707"/>
    </row>
    <row r="6" spans="1:22" s="14" customFormat="1" ht="30" customHeight="1">
      <c r="A6" s="761" t="s">
        <v>303</v>
      </c>
      <c r="B6" s="761"/>
      <c r="C6" s="761"/>
      <c r="D6" s="742">
        <f t="shared" ref="D6" si="1">SUM(F6:I6)</f>
        <v>1</v>
      </c>
      <c r="E6" s="743"/>
      <c r="F6" s="737">
        <v>1</v>
      </c>
      <c r="G6" s="737"/>
      <c r="H6" s="737" t="s">
        <v>483</v>
      </c>
      <c r="I6" s="737"/>
      <c r="J6" s="311"/>
      <c r="K6" s="755" t="s">
        <v>255</v>
      </c>
      <c r="L6" s="756"/>
      <c r="M6" s="757"/>
      <c r="N6" s="742">
        <f t="shared" si="0"/>
        <v>79</v>
      </c>
      <c r="O6" s="743"/>
      <c r="P6" s="737">
        <v>47</v>
      </c>
      <c r="Q6" s="737"/>
      <c r="R6" s="737">
        <v>32</v>
      </c>
      <c r="S6" s="737"/>
      <c r="U6" s="707"/>
      <c r="V6" s="707"/>
    </row>
    <row r="7" spans="1:22" s="14" customFormat="1" ht="30" customHeight="1">
      <c r="A7" s="550" t="s">
        <v>304</v>
      </c>
      <c r="B7" s="550"/>
      <c r="C7" s="550"/>
      <c r="D7" s="765" t="s">
        <v>483</v>
      </c>
      <c r="E7" s="735"/>
      <c r="F7" s="738" t="s">
        <v>483</v>
      </c>
      <c r="G7" s="738"/>
      <c r="H7" s="738" t="s">
        <v>483</v>
      </c>
      <c r="I7" s="738"/>
      <c r="J7" s="200"/>
      <c r="K7" s="752" t="s">
        <v>169</v>
      </c>
      <c r="L7" s="753"/>
      <c r="M7" s="754"/>
      <c r="N7" s="746">
        <f t="shared" si="0"/>
        <v>83</v>
      </c>
      <c r="O7" s="747"/>
      <c r="P7" s="738">
        <v>50</v>
      </c>
      <c r="Q7" s="738"/>
      <c r="R7" s="738">
        <v>33</v>
      </c>
      <c r="S7" s="738"/>
      <c r="U7" s="707"/>
      <c r="V7" s="707"/>
    </row>
    <row r="8" spans="1:22" s="45" customFormat="1" ht="30" customHeight="1">
      <c r="A8" s="761" t="s">
        <v>305</v>
      </c>
      <c r="B8" s="761"/>
      <c r="C8" s="761"/>
      <c r="D8" s="771" t="s">
        <v>483</v>
      </c>
      <c r="E8" s="772"/>
      <c r="F8" s="736" t="s">
        <v>483</v>
      </c>
      <c r="G8" s="736"/>
      <c r="H8" s="736" t="s">
        <v>483</v>
      </c>
      <c r="I8" s="736"/>
      <c r="J8" s="187"/>
      <c r="K8" s="755" t="s">
        <v>59</v>
      </c>
      <c r="L8" s="756"/>
      <c r="M8" s="757"/>
      <c r="N8" s="742">
        <f t="shared" si="0"/>
        <v>205</v>
      </c>
      <c r="O8" s="743"/>
      <c r="P8" s="736">
        <v>138</v>
      </c>
      <c r="Q8" s="736"/>
      <c r="R8" s="736">
        <v>67</v>
      </c>
      <c r="S8" s="736"/>
    </row>
    <row r="9" spans="1:22" s="14" customFormat="1" ht="30" customHeight="1">
      <c r="A9" s="761" t="s">
        <v>306</v>
      </c>
      <c r="B9" s="761"/>
      <c r="C9" s="761"/>
      <c r="D9" s="771">
        <f>SUM(F9:I9)</f>
        <v>9</v>
      </c>
      <c r="E9" s="772"/>
      <c r="F9" s="736">
        <v>6</v>
      </c>
      <c r="G9" s="736"/>
      <c r="H9" s="736">
        <v>3</v>
      </c>
      <c r="I9" s="736"/>
      <c r="J9" s="311"/>
      <c r="K9" s="755" t="s">
        <v>60</v>
      </c>
      <c r="L9" s="756"/>
      <c r="M9" s="757"/>
      <c r="N9" s="742">
        <f t="shared" si="0"/>
        <v>297</v>
      </c>
      <c r="O9" s="743"/>
      <c r="P9" s="736">
        <v>182</v>
      </c>
      <c r="Q9" s="736"/>
      <c r="R9" s="736">
        <v>115</v>
      </c>
      <c r="S9" s="736"/>
    </row>
    <row r="10" spans="1:22" s="14" customFormat="1" ht="30" customHeight="1">
      <c r="A10" s="762" t="s">
        <v>307</v>
      </c>
      <c r="B10" s="762"/>
      <c r="C10" s="762"/>
      <c r="D10" s="763">
        <f t="shared" ref="D10:D13" si="2">SUM(F10:I10)</f>
        <v>3</v>
      </c>
      <c r="E10" s="764"/>
      <c r="F10" s="737">
        <v>3</v>
      </c>
      <c r="G10" s="737"/>
      <c r="H10" s="737" t="s">
        <v>483</v>
      </c>
      <c r="I10" s="737"/>
      <c r="J10" s="201"/>
      <c r="K10" s="768" t="s">
        <v>61</v>
      </c>
      <c r="L10" s="769"/>
      <c r="M10" s="770"/>
      <c r="N10" s="742">
        <f t="shared" si="0"/>
        <v>431</v>
      </c>
      <c r="O10" s="743"/>
      <c r="P10" s="737">
        <v>258</v>
      </c>
      <c r="Q10" s="737"/>
      <c r="R10" s="737">
        <v>173</v>
      </c>
      <c r="S10" s="737"/>
    </row>
    <row r="11" spans="1:22" s="14" customFormat="1" ht="30" customHeight="1">
      <c r="A11" s="761" t="s">
        <v>308</v>
      </c>
      <c r="B11" s="761"/>
      <c r="C11" s="761"/>
      <c r="D11" s="746">
        <f t="shared" si="2"/>
        <v>6</v>
      </c>
      <c r="E11" s="747"/>
      <c r="F11" s="738">
        <v>5</v>
      </c>
      <c r="G11" s="738"/>
      <c r="H11" s="738">
        <v>1</v>
      </c>
      <c r="I11" s="738"/>
      <c r="J11" s="202"/>
      <c r="K11" s="752" t="s">
        <v>311</v>
      </c>
      <c r="L11" s="753"/>
      <c r="M11" s="754"/>
      <c r="N11" s="746">
        <f t="shared" si="0"/>
        <v>577</v>
      </c>
      <c r="O11" s="747"/>
      <c r="P11" s="738">
        <v>301</v>
      </c>
      <c r="Q11" s="738"/>
      <c r="R11" s="738">
        <v>276</v>
      </c>
      <c r="S11" s="738"/>
    </row>
    <row r="12" spans="1:22" s="45" customFormat="1" ht="30" customHeight="1">
      <c r="A12" s="761" t="s">
        <v>309</v>
      </c>
      <c r="B12" s="761"/>
      <c r="C12" s="761"/>
      <c r="D12" s="742">
        <f t="shared" si="2"/>
        <v>10</v>
      </c>
      <c r="E12" s="743"/>
      <c r="F12" s="736">
        <v>5</v>
      </c>
      <c r="G12" s="736"/>
      <c r="H12" s="736">
        <v>5</v>
      </c>
      <c r="I12" s="736"/>
      <c r="J12" s="187"/>
      <c r="K12" s="755" t="s">
        <v>312</v>
      </c>
      <c r="L12" s="756"/>
      <c r="M12" s="757"/>
      <c r="N12" s="742">
        <f t="shared" si="0"/>
        <v>794</v>
      </c>
      <c r="O12" s="743"/>
      <c r="P12" s="737">
        <v>293</v>
      </c>
      <c r="Q12" s="737"/>
      <c r="R12" s="737">
        <v>501</v>
      </c>
      <c r="S12" s="737"/>
    </row>
    <row r="13" spans="1:22" s="14" customFormat="1" ht="30" customHeight="1" thickBot="1">
      <c r="A13" s="766" t="s">
        <v>310</v>
      </c>
      <c r="B13" s="766"/>
      <c r="C13" s="767"/>
      <c r="D13" s="739">
        <f t="shared" si="2"/>
        <v>26</v>
      </c>
      <c r="E13" s="740"/>
      <c r="F13" s="741">
        <v>14</v>
      </c>
      <c r="G13" s="741"/>
      <c r="H13" s="741">
        <v>12</v>
      </c>
      <c r="I13" s="741"/>
      <c r="J13" s="188"/>
      <c r="K13" s="748" t="s">
        <v>16</v>
      </c>
      <c r="L13" s="749"/>
      <c r="M13" s="750"/>
      <c r="N13" s="744">
        <f t="shared" si="0"/>
        <v>2609</v>
      </c>
      <c r="O13" s="745"/>
      <c r="P13" s="751">
        <f>SUM(P4:Q12)+SUM(F4:G13)</f>
        <v>1360</v>
      </c>
      <c r="Q13" s="751"/>
      <c r="R13" s="751">
        <f>SUM(R4:S12)+SUM(H4:I13)</f>
        <v>1249</v>
      </c>
      <c r="S13" s="751"/>
    </row>
    <row r="14" spans="1:22" s="14" customFormat="1" ht="18" customHeight="1" thickTop="1">
      <c r="A14" s="50" t="s">
        <v>469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2" s="14" customFormat="1" ht="18" customHeight="1">
      <c r="A15" s="17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2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spans="1:19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19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19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spans="1:19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19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1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19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19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1:19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19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spans="1:19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spans="1:1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spans="1:19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spans="1:19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spans="1:19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19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spans="1:19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9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spans="1:19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spans="1:19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spans="1:1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19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9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spans="1:19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spans="1:19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</sheetData>
  <mergeCells count="94">
    <mergeCell ref="F11:G11"/>
    <mergeCell ref="H11:I11"/>
    <mergeCell ref="K7:M7"/>
    <mergeCell ref="A13:C13"/>
    <mergeCell ref="K9:M9"/>
    <mergeCell ref="K10:M10"/>
    <mergeCell ref="H8:I8"/>
    <mergeCell ref="H9:I9"/>
    <mergeCell ref="H10:I10"/>
    <mergeCell ref="K12:M12"/>
    <mergeCell ref="A12:C12"/>
    <mergeCell ref="D8:E8"/>
    <mergeCell ref="D9:E9"/>
    <mergeCell ref="F9:G9"/>
    <mergeCell ref="F10:G10"/>
    <mergeCell ref="K8:M8"/>
    <mergeCell ref="A3:C3"/>
    <mergeCell ref="A11:C11"/>
    <mergeCell ref="D4:E4"/>
    <mergeCell ref="D5:E5"/>
    <mergeCell ref="A4:C4"/>
    <mergeCell ref="A5:C5"/>
    <mergeCell ref="D11:E11"/>
    <mergeCell ref="A8:C8"/>
    <mergeCell ref="A9:C9"/>
    <mergeCell ref="A10:C10"/>
    <mergeCell ref="A7:C7"/>
    <mergeCell ref="D6:E6"/>
    <mergeCell ref="A6:C6"/>
    <mergeCell ref="D10:E10"/>
    <mergeCell ref="D7:E7"/>
    <mergeCell ref="P3:Q3"/>
    <mergeCell ref="P4:Q4"/>
    <mergeCell ref="D3:E3"/>
    <mergeCell ref="K3:M3"/>
    <mergeCell ref="P5:Q5"/>
    <mergeCell ref="F3:G3"/>
    <mergeCell ref="N3:O3"/>
    <mergeCell ref="H4:I4"/>
    <mergeCell ref="H5:I5"/>
    <mergeCell ref="H3:I3"/>
    <mergeCell ref="N4:O4"/>
    <mergeCell ref="N5:O5"/>
    <mergeCell ref="K4:M4"/>
    <mergeCell ref="K5:M5"/>
    <mergeCell ref="F4:G4"/>
    <mergeCell ref="F5:G5"/>
    <mergeCell ref="N9:O9"/>
    <mergeCell ref="N10:O10"/>
    <mergeCell ref="N7:O7"/>
    <mergeCell ref="F7:G7"/>
    <mergeCell ref="H7:I7"/>
    <mergeCell ref="P7:Q7"/>
    <mergeCell ref="N6:O6"/>
    <mergeCell ref="P6:Q6"/>
    <mergeCell ref="P8:Q8"/>
    <mergeCell ref="F8:G8"/>
    <mergeCell ref="F6:G6"/>
    <mergeCell ref="H6:I6"/>
    <mergeCell ref="K6:M6"/>
    <mergeCell ref="N8:O8"/>
    <mergeCell ref="P10:Q10"/>
    <mergeCell ref="R10:S10"/>
    <mergeCell ref="P9:Q9"/>
    <mergeCell ref="R9:S9"/>
    <mergeCell ref="R8:S8"/>
    <mergeCell ref="N11:O11"/>
    <mergeCell ref="P11:Q11"/>
    <mergeCell ref="K13:M13"/>
    <mergeCell ref="R12:S12"/>
    <mergeCell ref="R11:S11"/>
    <mergeCell ref="R13:S13"/>
    <mergeCell ref="P12:Q12"/>
    <mergeCell ref="P13:Q13"/>
    <mergeCell ref="K11:M11"/>
    <mergeCell ref="D13:E13"/>
    <mergeCell ref="F12:G12"/>
    <mergeCell ref="F13:G13"/>
    <mergeCell ref="D12:E12"/>
    <mergeCell ref="N12:O12"/>
    <mergeCell ref="N13:O13"/>
    <mergeCell ref="H12:I12"/>
    <mergeCell ref="H13:I13"/>
    <mergeCell ref="R3:S3"/>
    <mergeCell ref="U7:V7"/>
    <mergeCell ref="U2:V2"/>
    <mergeCell ref="U3:V3"/>
    <mergeCell ref="U4:V4"/>
    <mergeCell ref="U5:V5"/>
    <mergeCell ref="U6:V6"/>
    <mergeCell ref="R4:S4"/>
    <mergeCell ref="R5:S5"/>
    <mergeCell ref="R6:S6"/>
    <mergeCell ref="R7:S7"/>
  </mergeCells>
  <phoneticPr fontId="2"/>
  <printOptions horizontalCentered="1"/>
  <pageMargins left="0.55118110236220474" right="0.55118110236220474" top="0.47244094488188981" bottom="0.51181102362204722" header="0.39370078740157483" footer="0.47244094488188981"/>
  <pageSetup paperSize="9" scale="99" orientation="portrait" r:id="rId1"/>
  <colBreaks count="1" manualBreakCount="1">
    <brk id="1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FFCCFF"/>
  </sheetPr>
  <dimension ref="A2:N35"/>
  <sheetViews>
    <sheetView zoomScaleNormal="100" workbookViewId="0">
      <selection activeCell="J28" sqref="J28"/>
    </sheetView>
  </sheetViews>
  <sheetFormatPr defaultRowHeight="13.5"/>
  <cols>
    <col min="1" max="1" width="11.25" style="12" customWidth="1"/>
    <col min="2" max="2" width="1.125" style="12" customWidth="1"/>
    <col min="3" max="4" width="5.625" style="12" customWidth="1"/>
    <col min="5" max="5" width="9.75" style="12" customWidth="1"/>
    <col min="6" max="6" width="1.125" style="12" customWidth="1"/>
    <col min="7" max="7" width="12.875" style="12" customWidth="1"/>
    <col min="8" max="8" width="12.375" style="12" customWidth="1"/>
    <col min="9" max="9" width="1.125" style="12" customWidth="1"/>
    <col min="10" max="10" width="9.75" style="292" customWidth="1"/>
    <col min="11" max="12" width="9.75" style="30" customWidth="1"/>
    <col min="13" max="16384" width="9" style="12"/>
  </cols>
  <sheetData>
    <row r="2" spans="1:13" s="13" customFormat="1" ht="27" customHeight="1" thickBot="1">
      <c r="A2" s="18" t="s">
        <v>418</v>
      </c>
      <c r="B2" s="18"/>
      <c r="J2" s="33"/>
      <c r="K2" s="30"/>
      <c r="L2" s="30"/>
    </row>
    <row r="3" spans="1:13" ht="25.5" customHeight="1" thickTop="1">
      <c r="A3" s="452" t="s">
        <v>113</v>
      </c>
      <c r="B3" s="452"/>
      <c r="C3" s="452"/>
      <c r="D3" s="452"/>
      <c r="E3" s="452"/>
      <c r="F3" s="452"/>
      <c r="G3" s="452"/>
      <c r="H3" s="452"/>
      <c r="I3" s="460"/>
      <c r="J3" s="140" t="s">
        <v>394</v>
      </c>
      <c r="K3" s="140" t="s">
        <v>441</v>
      </c>
      <c r="L3" s="317" t="s">
        <v>461</v>
      </c>
    </row>
    <row r="4" spans="1:13" ht="21.95" customHeight="1">
      <c r="A4" s="775" t="s">
        <v>145</v>
      </c>
      <c r="B4" s="259"/>
      <c r="C4" s="774" t="s">
        <v>146</v>
      </c>
      <c r="D4" s="775"/>
      <c r="E4" s="775"/>
      <c r="F4" s="127"/>
      <c r="G4" s="774" t="s">
        <v>147</v>
      </c>
      <c r="H4" s="775"/>
      <c r="I4" s="127"/>
      <c r="J4" s="137">
        <v>7</v>
      </c>
      <c r="K4" s="137">
        <v>7</v>
      </c>
      <c r="L4" s="366">
        <v>6</v>
      </c>
    </row>
    <row r="5" spans="1:13" ht="21.95" customHeight="1">
      <c r="A5" s="667"/>
      <c r="B5" s="266"/>
      <c r="C5" s="778"/>
      <c r="D5" s="667"/>
      <c r="E5" s="667"/>
      <c r="F5" s="128"/>
      <c r="G5" s="778" t="s">
        <v>148</v>
      </c>
      <c r="H5" s="667"/>
      <c r="I5" s="128"/>
      <c r="J5" s="137">
        <v>165</v>
      </c>
      <c r="K5" s="137">
        <v>161</v>
      </c>
      <c r="L5" s="366">
        <v>161</v>
      </c>
    </row>
    <row r="6" spans="1:13" ht="21.95" customHeight="1">
      <c r="A6" s="667"/>
      <c r="B6" s="266"/>
      <c r="C6" s="778"/>
      <c r="D6" s="667"/>
      <c r="E6" s="667"/>
      <c r="F6" s="128"/>
      <c r="G6" s="778" t="s">
        <v>149</v>
      </c>
      <c r="H6" s="667"/>
      <c r="I6" s="128"/>
      <c r="J6" s="137">
        <v>130</v>
      </c>
      <c r="K6" s="137">
        <v>128</v>
      </c>
      <c r="L6" s="366">
        <v>124</v>
      </c>
    </row>
    <row r="7" spans="1:13" ht="21.95" customHeight="1">
      <c r="A7" s="667"/>
      <c r="B7" s="266"/>
      <c r="C7" s="776"/>
      <c r="D7" s="777"/>
      <c r="E7" s="777"/>
      <c r="F7" s="128"/>
      <c r="G7" s="776" t="s">
        <v>150</v>
      </c>
      <c r="H7" s="777"/>
      <c r="I7" s="129"/>
      <c r="J7" s="124">
        <v>16</v>
      </c>
      <c r="K7" s="124">
        <v>18</v>
      </c>
      <c r="L7" s="367">
        <v>17</v>
      </c>
      <c r="M7" s="38"/>
    </row>
    <row r="8" spans="1:13" ht="21.95" customHeight="1">
      <c r="A8" s="667"/>
      <c r="B8" s="266"/>
      <c r="C8" s="774" t="s">
        <v>277</v>
      </c>
      <c r="D8" s="775"/>
      <c r="E8" s="775"/>
      <c r="F8" s="127"/>
      <c r="G8" s="774" t="s">
        <v>151</v>
      </c>
      <c r="H8" s="775"/>
      <c r="I8" s="127"/>
      <c r="J8" s="137">
        <v>101</v>
      </c>
      <c r="K8" s="137">
        <v>100</v>
      </c>
      <c r="L8" s="369">
        <v>103</v>
      </c>
    </row>
    <row r="9" spans="1:13" ht="21.95" customHeight="1">
      <c r="A9" s="667"/>
      <c r="B9" s="266"/>
      <c r="C9" s="776"/>
      <c r="D9" s="777"/>
      <c r="E9" s="777"/>
      <c r="F9" s="129"/>
      <c r="G9" s="776" t="s">
        <v>152</v>
      </c>
      <c r="H9" s="777"/>
      <c r="I9" s="129"/>
      <c r="J9" s="124">
        <v>34</v>
      </c>
      <c r="K9" s="124">
        <v>35</v>
      </c>
      <c r="L9" s="360">
        <v>40</v>
      </c>
    </row>
    <row r="10" spans="1:13" ht="21.95" customHeight="1">
      <c r="A10" s="667"/>
      <c r="B10" s="266"/>
      <c r="C10" s="774" t="s">
        <v>340</v>
      </c>
      <c r="D10" s="775"/>
      <c r="E10" s="775"/>
      <c r="F10" s="127"/>
      <c r="G10" s="779" t="s">
        <v>278</v>
      </c>
      <c r="H10" s="780"/>
      <c r="I10" s="128"/>
      <c r="J10" s="123">
        <v>230</v>
      </c>
      <c r="K10" s="123">
        <v>237</v>
      </c>
      <c r="L10" s="368">
        <v>241</v>
      </c>
    </row>
    <row r="11" spans="1:13" ht="21.95" customHeight="1">
      <c r="A11" s="777"/>
      <c r="B11" s="271"/>
      <c r="C11" s="776"/>
      <c r="D11" s="777"/>
      <c r="E11" s="777"/>
      <c r="F11" s="129"/>
      <c r="G11" s="776" t="s">
        <v>279</v>
      </c>
      <c r="H11" s="777"/>
      <c r="I11" s="129"/>
      <c r="J11" s="124">
        <v>100</v>
      </c>
      <c r="K11" s="124">
        <v>100</v>
      </c>
      <c r="L11" s="367">
        <v>102</v>
      </c>
    </row>
    <row r="12" spans="1:13" ht="21.95" customHeight="1">
      <c r="A12" s="461" t="s">
        <v>153</v>
      </c>
      <c r="B12" s="274"/>
      <c r="C12" s="774" t="s">
        <v>154</v>
      </c>
      <c r="D12" s="775"/>
      <c r="E12" s="775"/>
      <c r="F12" s="127"/>
      <c r="G12" s="774" t="s">
        <v>219</v>
      </c>
      <c r="H12" s="775"/>
      <c r="I12" s="127"/>
      <c r="J12" s="125">
        <v>5</v>
      </c>
      <c r="K12" s="125">
        <v>5</v>
      </c>
      <c r="L12" s="371">
        <v>5</v>
      </c>
    </row>
    <row r="13" spans="1:13" ht="21.95" customHeight="1">
      <c r="A13" s="463"/>
      <c r="B13" s="269"/>
      <c r="C13" s="778"/>
      <c r="D13" s="667"/>
      <c r="E13" s="667"/>
      <c r="F13" s="128"/>
      <c r="G13" s="778" t="s">
        <v>155</v>
      </c>
      <c r="H13" s="667"/>
      <c r="I13" s="128"/>
      <c r="J13" s="123">
        <v>19</v>
      </c>
      <c r="K13" s="123">
        <v>21</v>
      </c>
      <c r="L13" s="372">
        <v>23</v>
      </c>
    </row>
    <row r="14" spans="1:13" ht="21.95" customHeight="1">
      <c r="A14" s="463"/>
      <c r="B14" s="269"/>
      <c r="C14" s="778"/>
      <c r="D14" s="667"/>
      <c r="E14" s="667"/>
      <c r="F14" s="128"/>
      <c r="G14" s="778" t="s">
        <v>156</v>
      </c>
      <c r="H14" s="667"/>
      <c r="I14" s="128"/>
      <c r="J14" s="124">
        <v>1</v>
      </c>
      <c r="K14" s="124">
        <v>1</v>
      </c>
      <c r="L14" s="360">
        <v>1</v>
      </c>
    </row>
    <row r="15" spans="1:13" ht="21.95" customHeight="1">
      <c r="A15" s="463"/>
      <c r="B15" s="269"/>
      <c r="C15" s="774" t="s">
        <v>157</v>
      </c>
      <c r="D15" s="775"/>
      <c r="E15" s="775"/>
      <c r="F15" s="127"/>
      <c r="G15" s="774" t="s">
        <v>172</v>
      </c>
      <c r="H15" s="775"/>
      <c r="I15" s="127"/>
      <c r="J15" s="138" t="s">
        <v>171</v>
      </c>
      <c r="K15" s="138" t="s">
        <v>434</v>
      </c>
      <c r="L15" s="370" t="s">
        <v>472</v>
      </c>
    </row>
    <row r="16" spans="1:13" ht="21.95" customHeight="1">
      <c r="A16" s="463"/>
      <c r="B16" s="269"/>
      <c r="C16" s="778"/>
      <c r="D16" s="667"/>
      <c r="E16" s="667"/>
      <c r="F16" s="128"/>
      <c r="G16" s="778" t="s">
        <v>173</v>
      </c>
      <c r="H16" s="667"/>
      <c r="I16" s="128"/>
      <c r="J16" s="138">
        <v>1</v>
      </c>
      <c r="K16" s="138">
        <v>1</v>
      </c>
      <c r="L16" s="370">
        <v>1</v>
      </c>
    </row>
    <row r="17" spans="1:14" ht="21.95" customHeight="1">
      <c r="A17" s="463"/>
      <c r="B17" s="269"/>
      <c r="C17" s="778"/>
      <c r="D17" s="667"/>
      <c r="E17" s="667"/>
      <c r="F17" s="128"/>
      <c r="G17" s="778" t="s">
        <v>174</v>
      </c>
      <c r="H17" s="667"/>
      <c r="I17" s="128"/>
      <c r="J17" s="137">
        <v>0</v>
      </c>
      <c r="K17" s="137">
        <v>0</v>
      </c>
      <c r="L17" s="369">
        <v>0</v>
      </c>
    </row>
    <row r="18" spans="1:14" ht="21.95" customHeight="1">
      <c r="A18" s="463"/>
      <c r="B18" s="269"/>
      <c r="C18" s="778"/>
      <c r="D18" s="667"/>
      <c r="E18" s="667"/>
      <c r="F18" s="128"/>
      <c r="G18" s="778" t="s">
        <v>274</v>
      </c>
      <c r="H18" s="667"/>
      <c r="I18" s="128"/>
      <c r="J18" s="137">
        <v>62</v>
      </c>
      <c r="K18" s="137">
        <v>61</v>
      </c>
      <c r="L18" s="369">
        <v>63</v>
      </c>
    </row>
    <row r="19" spans="1:14" ht="21.95" customHeight="1">
      <c r="A19" s="463"/>
      <c r="B19" s="269"/>
      <c r="C19" s="778"/>
      <c r="D19" s="667"/>
      <c r="E19" s="667"/>
      <c r="F19" s="128"/>
      <c r="G19" s="778" t="s">
        <v>202</v>
      </c>
      <c r="H19" s="667"/>
      <c r="I19" s="128"/>
      <c r="J19" s="137">
        <v>13</v>
      </c>
      <c r="K19" s="137">
        <v>13</v>
      </c>
      <c r="L19" s="369">
        <v>13</v>
      </c>
    </row>
    <row r="20" spans="1:14" ht="21.95" customHeight="1">
      <c r="A20" s="463"/>
      <c r="B20" s="269"/>
      <c r="C20" s="778"/>
      <c r="D20" s="667"/>
      <c r="E20" s="667"/>
      <c r="F20" s="128"/>
      <c r="G20" s="778" t="s">
        <v>175</v>
      </c>
      <c r="H20" s="667"/>
      <c r="I20" s="128"/>
      <c r="J20" s="137">
        <v>27</v>
      </c>
      <c r="K20" s="137">
        <v>28</v>
      </c>
      <c r="L20" s="369">
        <v>28</v>
      </c>
    </row>
    <row r="21" spans="1:14" ht="21.95" customHeight="1">
      <c r="A21" s="463"/>
      <c r="B21" s="269"/>
      <c r="C21" s="778"/>
      <c r="D21" s="667"/>
      <c r="E21" s="667"/>
      <c r="F21" s="128"/>
      <c r="G21" s="778" t="s">
        <v>227</v>
      </c>
      <c r="H21" s="667"/>
      <c r="I21" s="128"/>
      <c r="J21" s="137">
        <v>1</v>
      </c>
      <c r="K21" s="137">
        <v>0</v>
      </c>
      <c r="L21" s="369">
        <v>0</v>
      </c>
    </row>
    <row r="22" spans="1:14" ht="21.95" customHeight="1">
      <c r="A22" s="463"/>
      <c r="B22" s="269"/>
      <c r="C22" s="776"/>
      <c r="D22" s="777"/>
      <c r="E22" s="777"/>
      <c r="F22" s="129"/>
      <c r="G22" s="776" t="s">
        <v>176</v>
      </c>
      <c r="H22" s="777"/>
      <c r="I22" s="129"/>
      <c r="J22" s="124">
        <v>12</v>
      </c>
      <c r="K22" s="124">
        <v>12</v>
      </c>
      <c r="L22" s="360">
        <v>12</v>
      </c>
    </row>
    <row r="23" spans="1:14" ht="21.95" customHeight="1">
      <c r="A23" s="463"/>
      <c r="B23" s="269"/>
      <c r="C23" s="786" t="s">
        <v>366</v>
      </c>
      <c r="D23" s="781" t="s">
        <v>208</v>
      </c>
      <c r="E23" s="782"/>
      <c r="F23" s="136"/>
      <c r="G23" s="774" t="s">
        <v>210</v>
      </c>
      <c r="H23" s="775"/>
      <c r="I23" s="136"/>
      <c r="J23" s="137">
        <v>2</v>
      </c>
      <c r="K23" s="137">
        <v>2</v>
      </c>
      <c r="L23" s="369">
        <v>2</v>
      </c>
    </row>
    <row r="24" spans="1:14" ht="21.95" customHeight="1">
      <c r="A24" s="463"/>
      <c r="B24" s="269"/>
      <c r="C24" s="787"/>
      <c r="D24" s="783"/>
      <c r="E24" s="701"/>
      <c r="F24" s="136"/>
      <c r="G24" s="776" t="s">
        <v>211</v>
      </c>
      <c r="H24" s="777"/>
      <c r="I24" s="142"/>
      <c r="J24" s="124">
        <v>60</v>
      </c>
      <c r="K24" s="124">
        <v>60</v>
      </c>
      <c r="L24" s="360">
        <v>64</v>
      </c>
    </row>
    <row r="25" spans="1:14" ht="21.95" customHeight="1">
      <c r="A25" s="463"/>
      <c r="B25" s="269"/>
      <c r="C25" s="787"/>
      <c r="D25" s="789" t="s">
        <v>209</v>
      </c>
      <c r="E25" s="461"/>
      <c r="F25" s="141"/>
      <c r="G25" s="778" t="s">
        <v>212</v>
      </c>
      <c r="H25" s="667"/>
      <c r="I25" s="136"/>
      <c r="J25" s="137">
        <v>17</v>
      </c>
      <c r="K25" s="137">
        <v>18</v>
      </c>
      <c r="L25" s="369">
        <v>19</v>
      </c>
    </row>
    <row r="26" spans="1:14" ht="21.95" customHeight="1">
      <c r="A26" s="463"/>
      <c r="B26" s="269"/>
      <c r="C26" s="787"/>
      <c r="D26" s="790"/>
      <c r="E26" s="463"/>
      <c r="F26" s="136"/>
      <c r="G26" s="778" t="s">
        <v>213</v>
      </c>
      <c r="H26" s="667"/>
      <c r="I26" s="136"/>
      <c r="J26" s="138" t="s">
        <v>171</v>
      </c>
      <c r="K26" s="138" t="s">
        <v>434</v>
      </c>
      <c r="L26" s="370">
        <v>1</v>
      </c>
    </row>
    <row r="27" spans="1:14" ht="21.95" customHeight="1">
      <c r="A27" s="463"/>
      <c r="B27" s="269"/>
      <c r="C27" s="787"/>
      <c r="D27" s="790"/>
      <c r="E27" s="463"/>
      <c r="F27" s="136"/>
      <c r="G27" s="778" t="s">
        <v>214</v>
      </c>
      <c r="H27" s="667"/>
      <c r="I27" s="136"/>
      <c r="J27" s="137">
        <v>3</v>
      </c>
      <c r="K27" s="137">
        <v>3</v>
      </c>
      <c r="L27" s="369">
        <v>3</v>
      </c>
    </row>
    <row r="28" spans="1:14" ht="21.95" customHeight="1">
      <c r="A28" s="463"/>
      <c r="B28" s="269"/>
      <c r="C28" s="787"/>
      <c r="D28" s="790"/>
      <c r="E28" s="463"/>
      <c r="F28" s="136"/>
      <c r="G28" s="778" t="s">
        <v>215</v>
      </c>
      <c r="H28" s="667"/>
      <c r="I28" s="136"/>
      <c r="J28" s="137">
        <v>2</v>
      </c>
      <c r="K28" s="137">
        <v>3</v>
      </c>
      <c r="L28" s="369">
        <v>3</v>
      </c>
    </row>
    <row r="29" spans="1:14" ht="21.95" customHeight="1">
      <c r="A29" s="463"/>
      <c r="B29" s="269"/>
      <c r="C29" s="787"/>
      <c r="D29" s="790"/>
      <c r="E29" s="463"/>
      <c r="F29" s="136"/>
      <c r="G29" s="778" t="s">
        <v>216</v>
      </c>
      <c r="H29" s="667"/>
      <c r="I29" s="136"/>
      <c r="J29" s="137">
        <v>13</v>
      </c>
      <c r="K29" s="137">
        <v>14</v>
      </c>
      <c r="L29" s="369">
        <v>14</v>
      </c>
      <c r="N29" s="38"/>
    </row>
    <row r="30" spans="1:14" ht="21.95" customHeight="1">
      <c r="A30" s="463"/>
      <c r="B30" s="269"/>
      <c r="C30" s="787"/>
      <c r="D30" s="790"/>
      <c r="E30" s="463"/>
      <c r="F30" s="136"/>
      <c r="G30" s="792" t="s">
        <v>273</v>
      </c>
      <c r="H30" s="793"/>
      <c r="I30" s="136"/>
      <c r="J30" s="138">
        <v>31</v>
      </c>
      <c r="K30" s="138">
        <v>35</v>
      </c>
      <c r="L30" s="370">
        <v>34</v>
      </c>
      <c r="N30" s="38"/>
    </row>
    <row r="31" spans="1:14" ht="21.95" customHeight="1">
      <c r="A31" s="463"/>
      <c r="B31" s="269"/>
      <c r="C31" s="787"/>
      <c r="D31" s="790"/>
      <c r="E31" s="463"/>
      <c r="F31" s="136"/>
      <c r="G31" s="778" t="s">
        <v>217</v>
      </c>
      <c r="H31" s="667"/>
      <c r="I31" s="136"/>
      <c r="J31" s="137">
        <v>7</v>
      </c>
      <c r="K31" s="137">
        <v>8</v>
      </c>
      <c r="L31" s="369">
        <v>8</v>
      </c>
    </row>
    <row r="32" spans="1:14" ht="21.95" customHeight="1">
      <c r="A32" s="463"/>
      <c r="B32" s="266"/>
      <c r="C32" s="787"/>
      <c r="D32" s="790"/>
      <c r="E32" s="463"/>
      <c r="F32" s="136"/>
      <c r="G32" s="778" t="s">
        <v>269</v>
      </c>
      <c r="H32" s="667"/>
      <c r="I32" s="136"/>
      <c r="J32" s="123">
        <v>5</v>
      </c>
      <c r="K32" s="123">
        <v>4</v>
      </c>
      <c r="L32" s="372">
        <v>4</v>
      </c>
    </row>
    <row r="33" spans="1:12" ht="21.95" customHeight="1">
      <c r="A33" s="463"/>
      <c r="B33" s="266"/>
      <c r="C33" s="787"/>
      <c r="D33" s="790"/>
      <c r="E33" s="463"/>
      <c r="F33" s="136"/>
      <c r="G33" s="778" t="s">
        <v>270</v>
      </c>
      <c r="H33" s="667"/>
      <c r="I33" s="136"/>
      <c r="J33" s="123">
        <v>14</v>
      </c>
      <c r="K33" s="123">
        <v>14</v>
      </c>
      <c r="L33" s="372">
        <v>13</v>
      </c>
    </row>
    <row r="34" spans="1:12" ht="21.95" customHeight="1" thickBot="1">
      <c r="A34" s="680"/>
      <c r="B34" s="272"/>
      <c r="C34" s="788"/>
      <c r="D34" s="791"/>
      <c r="E34" s="680"/>
      <c r="F34" s="139"/>
      <c r="G34" s="784" t="s">
        <v>271</v>
      </c>
      <c r="H34" s="785"/>
      <c r="I34" s="139"/>
      <c r="J34" s="126">
        <v>7</v>
      </c>
      <c r="K34" s="126">
        <v>10</v>
      </c>
      <c r="L34" s="377">
        <v>11</v>
      </c>
    </row>
    <row r="35" spans="1:12" ht="17.25" customHeight="1" thickTop="1">
      <c r="A35" s="26"/>
      <c r="J35" s="34"/>
    </row>
  </sheetData>
  <mergeCells count="42">
    <mergeCell ref="G27:H27"/>
    <mergeCell ref="G31:H31"/>
    <mergeCell ref="D23:E24"/>
    <mergeCell ref="G34:H34"/>
    <mergeCell ref="C15:E22"/>
    <mergeCell ref="C23:C34"/>
    <mergeCell ref="D25:E34"/>
    <mergeCell ref="G25:H25"/>
    <mergeCell ref="G26:H26"/>
    <mergeCell ref="G32:H32"/>
    <mergeCell ref="G33:H33"/>
    <mergeCell ref="G29:H29"/>
    <mergeCell ref="G30:H30"/>
    <mergeCell ref="G28:H28"/>
    <mergeCell ref="A3:I3"/>
    <mergeCell ref="G9:H9"/>
    <mergeCell ref="G11:H11"/>
    <mergeCell ref="G12:H12"/>
    <mergeCell ref="G13:H13"/>
    <mergeCell ref="C12:E14"/>
    <mergeCell ref="C4:E7"/>
    <mergeCell ref="A4:A11"/>
    <mergeCell ref="G5:H5"/>
    <mergeCell ref="G4:H4"/>
    <mergeCell ref="G8:H8"/>
    <mergeCell ref="G7:H7"/>
    <mergeCell ref="C10:E11"/>
    <mergeCell ref="G10:H10"/>
    <mergeCell ref="A12:A34"/>
    <mergeCell ref="G14:H14"/>
    <mergeCell ref="G6:H6"/>
    <mergeCell ref="G21:H21"/>
    <mergeCell ref="G22:H22"/>
    <mergeCell ref="G15:H15"/>
    <mergeCell ref="G16:H16"/>
    <mergeCell ref="G19:H19"/>
    <mergeCell ref="G20:H20"/>
    <mergeCell ref="C8:E9"/>
    <mergeCell ref="G17:H17"/>
    <mergeCell ref="G18:H18"/>
    <mergeCell ref="G23:H23"/>
    <mergeCell ref="G24:H24"/>
  </mergeCells>
  <phoneticPr fontId="2"/>
  <printOptions horizontalCentered="1"/>
  <pageMargins left="0.55118110236220474" right="0.55118110236220474" top="0.6692913385826772" bottom="0.51181102362204722" header="0.39370078740157483" footer="0.47244094488188981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CCFF"/>
  </sheetPr>
  <dimension ref="A1:AU45"/>
  <sheetViews>
    <sheetView zoomScaleNormal="100" workbookViewId="0">
      <selection activeCell="J28" sqref="J28"/>
    </sheetView>
  </sheetViews>
  <sheetFormatPr defaultRowHeight="13.5"/>
  <cols>
    <col min="1" max="1" width="7.375" style="12" customWidth="1"/>
    <col min="2" max="2" width="4.5" style="12" customWidth="1"/>
    <col min="3" max="3" width="8.25" style="12" customWidth="1"/>
    <col min="4" max="4" width="9.75" style="12" customWidth="1"/>
    <col min="5" max="8" width="7.625" style="12" customWidth="1"/>
    <col min="9" max="10" width="8.625" style="12" customWidth="1"/>
    <col min="11" max="11" width="9.25" style="12" customWidth="1"/>
    <col min="12" max="12" width="7.625" style="12" customWidth="1"/>
    <col min="13" max="14" width="9.75" style="12" customWidth="1"/>
    <col min="15" max="47" width="7.375" style="12" customWidth="1"/>
    <col min="48" max="16384" width="9" style="12"/>
  </cols>
  <sheetData>
    <row r="1" spans="1:18" s="13" customFormat="1" ht="27" customHeight="1">
      <c r="A1" s="18" t="s">
        <v>419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4.25" customHeight="1" thickBot="1">
      <c r="A2" s="36"/>
      <c r="B2" s="88"/>
      <c r="I2" s="38"/>
      <c r="J2" s="55"/>
      <c r="K2" s="62"/>
    </row>
    <row r="3" spans="1:18" ht="22.5" customHeight="1" thickTop="1">
      <c r="A3" s="148"/>
      <c r="B3" s="148"/>
      <c r="C3" s="148"/>
      <c r="D3" s="452" t="s">
        <v>113</v>
      </c>
      <c r="E3" s="452"/>
      <c r="F3" s="452"/>
      <c r="G3" s="452"/>
      <c r="H3" s="149"/>
      <c r="I3" s="270" t="s">
        <v>394</v>
      </c>
      <c r="J3" s="270" t="s">
        <v>441</v>
      </c>
      <c r="K3" s="318" t="s">
        <v>461</v>
      </c>
    </row>
    <row r="4" spans="1:18" ht="22.5" customHeight="1">
      <c r="A4" s="461" t="s">
        <v>207</v>
      </c>
      <c r="B4" s="462"/>
      <c r="C4" s="800" t="s">
        <v>280</v>
      </c>
      <c r="D4" s="801"/>
      <c r="E4" s="778" t="s">
        <v>225</v>
      </c>
      <c r="F4" s="667"/>
      <c r="G4" s="667"/>
      <c r="H4" s="706"/>
      <c r="I4" s="125">
        <v>3</v>
      </c>
      <c r="J4" s="125">
        <v>3</v>
      </c>
      <c r="K4" s="371">
        <v>3</v>
      </c>
    </row>
    <row r="5" spans="1:18" ht="22.5" customHeight="1">
      <c r="A5" s="509"/>
      <c r="B5" s="698"/>
      <c r="C5" s="802"/>
      <c r="D5" s="803"/>
      <c r="E5" s="778" t="s">
        <v>220</v>
      </c>
      <c r="F5" s="667"/>
      <c r="G5" s="667"/>
      <c r="H5" s="706"/>
      <c r="I5" s="124">
        <v>4</v>
      </c>
      <c r="J5" s="124">
        <v>4</v>
      </c>
      <c r="K5" s="360">
        <v>4</v>
      </c>
    </row>
    <row r="6" spans="1:18" ht="22.5" customHeight="1">
      <c r="A6" s="461" t="s">
        <v>158</v>
      </c>
      <c r="B6" s="462"/>
      <c r="C6" s="795" t="s">
        <v>252</v>
      </c>
      <c r="D6" s="796"/>
      <c r="E6" s="774" t="s">
        <v>159</v>
      </c>
      <c r="F6" s="775"/>
      <c r="G6" s="775"/>
      <c r="H6" s="794"/>
      <c r="I6" s="137">
        <v>123</v>
      </c>
      <c r="J6" s="137">
        <v>122</v>
      </c>
      <c r="K6" s="369">
        <v>119</v>
      </c>
      <c r="L6" s="293"/>
      <c r="M6" s="293"/>
    </row>
    <row r="7" spans="1:18" ht="22.5" customHeight="1">
      <c r="A7" s="463"/>
      <c r="B7" s="464"/>
      <c r="C7" s="792"/>
      <c r="D7" s="797"/>
      <c r="E7" s="778" t="s">
        <v>160</v>
      </c>
      <c r="F7" s="667"/>
      <c r="G7" s="667"/>
      <c r="H7" s="706"/>
      <c r="I7" s="137">
        <v>380</v>
      </c>
      <c r="J7" s="137">
        <v>401</v>
      </c>
      <c r="K7" s="369">
        <v>410</v>
      </c>
      <c r="L7" s="293"/>
      <c r="M7" s="293"/>
    </row>
    <row r="8" spans="1:18" ht="22.5" customHeight="1">
      <c r="A8" s="463"/>
      <c r="B8" s="464"/>
      <c r="C8" s="792"/>
      <c r="D8" s="797"/>
      <c r="E8" s="778" t="s">
        <v>226</v>
      </c>
      <c r="F8" s="667"/>
      <c r="G8" s="667"/>
      <c r="H8" s="706"/>
      <c r="I8" s="137">
        <v>68</v>
      </c>
      <c r="J8" s="137">
        <v>66</v>
      </c>
      <c r="K8" s="369">
        <v>61</v>
      </c>
      <c r="L8" s="293"/>
      <c r="M8" s="293"/>
    </row>
    <row r="9" spans="1:18" ht="22.5" customHeight="1">
      <c r="A9" s="463"/>
      <c r="B9" s="464"/>
      <c r="C9" s="792"/>
      <c r="D9" s="797"/>
      <c r="E9" s="778" t="s">
        <v>161</v>
      </c>
      <c r="F9" s="667"/>
      <c r="G9" s="667"/>
      <c r="H9" s="706"/>
      <c r="I9" s="137">
        <v>16</v>
      </c>
      <c r="J9" s="137">
        <v>17</v>
      </c>
      <c r="K9" s="369">
        <v>19</v>
      </c>
      <c r="L9" s="293"/>
      <c r="M9" s="293"/>
    </row>
    <row r="10" spans="1:18" ht="22.5" customHeight="1">
      <c r="A10" s="463"/>
      <c r="B10" s="464"/>
      <c r="C10" s="792"/>
      <c r="D10" s="797"/>
      <c r="E10" s="778" t="s">
        <v>206</v>
      </c>
      <c r="F10" s="667"/>
      <c r="G10" s="667"/>
      <c r="H10" s="706"/>
      <c r="I10" s="123">
        <v>3</v>
      </c>
      <c r="J10" s="123">
        <v>3</v>
      </c>
      <c r="K10" s="372">
        <v>3</v>
      </c>
      <c r="L10" s="293"/>
      <c r="M10" s="293"/>
    </row>
    <row r="11" spans="1:18" ht="22.5" customHeight="1">
      <c r="A11" s="463"/>
      <c r="B11" s="464"/>
      <c r="C11" s="792"/>
      <c r="D11" s="797"/>
      <c r="E11" s="778" t="s">
        <v>162</v>
      </c>
      <c r="F11" s="667"/>
      <c r="G11" s="667"/>
      <c r="H11" s="706"/>
      <c r="I11" s="123">
        <v>24</v>
      </c>
      <c r="J11" s="123">
        <v>24</v>
      </c>
      <c r="K11" s="372">
        <v>20</v>
      </c>
      <c r="L11" s="293"/>
      <c r="M11" s="294"/>
    </row>
    <row r="12" spans="1:18" ht="22.5" customHeight="1">
      <c r="A12" s="463"/>
      <c r="B12" s="464"/>
      <c r="C12" s="798"/>
      <c r="D12" s="799"/>
      <c r="E12" s="778" t="s">
        <v>330</v>
      </c>
      <c r="F12" s="667"/>
      <c r="G12" s="667"/>
      <c r="H12" s="706"/>
      <c r="I12" s="134">
        <v>15</v>
      </c>
      <c r="J12" s="134">
        <v>24</v>
      </c>
      <c r="K12" s="373">
        <v>41</v>
      </c>
      <c r="L12" s="293"/>
      <c r="M12" s="294"/>
    </row>
    <row r="13" spans="1:18" ht="22.5" customHeight="1">
      <c r="A13" s="463"/>
      <c r="B13" s="464"/>
      <c r="C13" s="781" t="s">
        <v>221</v>
      </c>
      <c r="D13" s="805"/>
      <c r="E13" s="774" t="s">
        <v>163</v>
      </c>
      <c r="F13" s="775"/>
      <c r="G13" s="775"/>
      <c r="H13" s="794"/>
      <c r="I13" s="138">
        <v>1</v>
      </c>
      <c r="J13" s="138">
        <v>1</v>
      </c>
      <c r="K13" s="370">
        <v>1</v>
      </c>
      <c r="L13" s="293"/>
      <c r="M13" s="293"/>
    </row>
    <row r="14" spans="1:18" ht="22.5" customHeight="1">
      <c r="A14" s="463"/>
      <c r="B14" s="464"/>
      <c r="C14" s="783"/>
      <c r="D14" s="702"/>
      <c r="E14" s="778" t="s">
        <v>164</v>
      </c>
      <c r="F14" s="667"/>
      <c r="G14" s="667"/>
      <c r="H14" s="706"/>
      <c r="I14" s="138">
        <v>5</v>
      </c>
      <c r="J14" s="138">
        <v>8</v>
      </c>
      <c r="K14" s="370">
        <v>8</v>
      </c>
      <c r="L14" s="293"/>
    </row>
    <row r="15" spans="1:18" ht="22.5" customHeight="1" thickBot="1">
      <c r="A15" s="680"/>
      <c r="B15" s="681"/>
      <c r="C15" s="806"/>
      <c r="D15" s="807"/>
      <c r="E15" s="784" t="s">
        <v>165</v>
      </c>
      <c r="F15" s="785"/>
      <c r="G15" s="785"/>
      <c r="H15" s="804"/>
      <c r="I15" s="137">
        <v>28</v>
      </c>
      <c r="J15" s="137">
        <v>28</v>
      </c>
      <c r="K15" s="369">
        <v>28</v>
      </c>
      <c r="L15" s="293"/>
    </row>
    <row r="16" spans="1:18" s="226" customFormat="1" ht="18" customHeight="1" thickTop="1">
      <c r="A16" s="26" t="s">
        <v>447</v>
      </c>
      <c r="C16" s="244"/>
      <c r="I16" s="295"/>
      <c r="J16" s="295"/>
      <c r="K16" s="295"/>
      <c r="L16" s="244"/>
      <c r="N16" s="244"/>
    </row>
    <row r="17" spans="1:47" s="226" customFormat="1" ht="18" customHeight="1">
      <c r="A17" s="178" t="s">
        <v>335</v>
      </c>
      <c r="C17" s="244"/>
      <c r="I17" s="244"/>
      <c r="J17" s="244"/>
      <c r="K17" s="244"/>
      <c r="L17" s="244"/>
      <c r="N17" s="244"/>
    </row>
    <row r="18" spans="1:47" ht="18" customHeight="1">
      <c r="A18" s="29" t="s">
        <v>388</v>
      </c>
      <c r="B18" s="14"/>
      <c r="C18" s="16"/>
      <c r="D18" s="14"/>
      <c r="E18" s="14"/>
      <c r="F18" s="14"/>
      <c r="G18" s="14"/>
      <c r="H18" s="14"/>
      <c r="I18" s="16"/>
      <c r="J18" s="16"/>
      <c r="K18" s="38"/>
      <c r="L18" s="38"/>
      <c r="N18" s="38"/>
    </row>
    <row r="19" spans="1:47" s="226" customFormat="1" ht="18" customHeight="1">
      <c r="A19" s="29" t="s">
        <v>393</v>
      </c>
      <c r="B19" s="14"/>
      <c r="C19" s="16"/>
      <c r="D19" s="14"/>
      <c r="E19" s="14"/>
      <c r="F19" s="14"/>
      <c r="G19" s="14"/>
      <c r="H19" s="14"/>
      <c r="I19" s="16"/>
      <c r="J19" s="10"/>
      <c r="K19" s="244"/>
      <c r="L19" s="244"/>
      <c r="N19" s="244"/>
    </row>
    <row r="20" spans="1:47" ht="30" customHeight="1">
      <c r="A20" s="296" t="s">
        <v>365</v>
      </c>
      <c r="B20" s="226"/>
      <c r="C20" s="244"/>
      <c r="D20" s="226"/>
      <c r="E20" s="226"/>
      <c r="F20" s="226"/>
      <c r="G20" s="226"/>
      <c r="H20" s="226"/>
      <c r="I20" s="244"/>
    </row>
    <row r="21" spans="1:47" s="45" customFormat="1" ht="27" customHeight="1">
      <c r="A21" s="93" t="s">
        <v>420</v>
      </c>
    </row>
    <row r="22" spans="1:47" s="45" customFormat="1" ht="6.75" customHeight="1" thickBot="1">
      <c r="A22" s="93"/>
    </row>
    <row r="23" spans="1:47" s="14" customFormat="1" ht="26.25" customHeight="1" thickTop="1">
      <c r="A23" s="452" t="s">
        <v>76</v>
      </c>
      <c r="B23" s="452"/>
      <c r="C23" s="460"/>
      <c r="D23" s="257" t="s">
        <v>77</v>
      </c>
      <c r="E23" s="257" t="s">
        <v>78</v>
      </c>
      <c r="F23" s="257" t="s">
        <v>79</v>
      </c>
      <c r="G23" s="257" t="s">
        <v>80</v>
      </c>
      <c r="H23" s="257" t="s">
        <v>81</v>
      </c>
      <c r="I23" s="257" t="s">
        <v>82</v>
      </c>
      <c r="J23" s="257" t="s">
        <v>137</v>
      </c>
      <c r="K23" s="257" t="s">
        <v>83</v>
      </c>
      <c r="L23" s="257" t="s">
        <v>0</v>
      </c>
    </row>
    <row r="24" spans="1:47" s="14" customFormat="1" ht="30" customHeight="1">
      <c r="A24" s="461" t="s">
        <v>394</v>
      </c>
      <c r="B24" s="462"/>
      <c r="C24" s="235" t="s">
        <v>253</v>
      </c>
      <c r="D24" s="125">
        <v>86</v>
      </c>
      <c r="E24" s="125">
        <v>40</v>
      </c>
      <c r="F24" s="133">
        <v>3</v>
      </c>
      <c r="G24" s="133">
        <v>0</v>
      </c>
      <c r="H24" s="125">
        <v>29</v>
      </c>
      <c r="I24" s="133">
        <v>1</v>
      </c>
      <c r="J24" s="133">
        <v>0</v>
      </c>
      <c r="K24" s="125">
        <v>10</v>
      </c>
      <c r="L24" s="125">
        <v>3</v>
      </c>
    </row>
    <row r="25" spans="1:47" s="14" customFormat="1" ht="30" customHeight="1">
      <c r="A25" s="509"/>
      <c r="B25" s="698"/>
      <c r="C25" s="236" t="s">
        <v>254</v>
      </c>
      <c r="D25" s="237">
        <v>85</v>
      </c>
      <c r="E25" s="124">
        <v>39</v>
      </c>
      <c r="F25" s="134">
        <v>3</v>
      </c>
      <c r="G25" s="134">
        <v>0</v>
      </c>
      <c r="H25" s="124">
        <v>29</v>
      </c>
      <c r="I25" s="134">
        <v>1</v>
      </c>
      <c r="J25" s="134">
        <v>0</v>
      </c>
      <c r="K25" s="124">
        <v>10</v>
      </c>
      <c r="L25" s="124">
        <v>3</v>
      </c>
    </row>
    <row r="26" spans="1:47" s="14" customFormat="1" ht="30" customHeight="1">
      <c r="A26" s="461" t="s">
        <v>441</v>
      </c>
      <c r="B26" s="462"/>
      <c r="C26" s="236" t="s">
        <v>253</v>
      </c>
      <c r="D26" s="123">
        <v>85</v>
      </c>
      <c r="E26" s="123">
        <v>25</v>
      </c>
      <c r="F26" s="358">
        <v>2</v>
      </c>
      <c r="G26" s="358">
        <v>1</v>
      </c>
      <c r="H26" s="123">
        <v>33</v>
      </c>
      <c r="I26" s="358">
        <v>3</v>
      </c>
      <c r="J26" s="358">
        <v>0</v>
      </c>
      <c r="K26" s="123">
        <v>16</v>
      </c>
      <c r="L26" s="123">
        <v>5</v>
      </c>
    </row>
    <row r="27" spans="1:47" s="14" customFormat="1" ht="30" customHeight="1">
      <c r="A27" s="509"/>
      <c r="B27" s="698"/>
      <c r="C27" s="235" t="s">
        <v>254</v>
      </c>
      <c r="D27" s="359">
        <v>85</v>
      </c>
      <c r="E27" s="123">
        <v>25</v>
      </c>
      <c r="F27" s="358">
        <v>2</v>
      </c>
      <c r="G27" s="358">
        <v>1</v>
      </c>
      <c r="H27" s="123">
        <v>33</v>
      </c>
      <c r="I27" s="358">
        <v>3</v>
      </c>
      <c r="J27" s="358">
        <v>0</v>
      </c>
      <c r="K27" s="123">
        <v>16</v>
      </c>
      <c r="L27" s="123">
        <v>5</v>
      </c>
    </row>
    <row r="28" spans="1:47" s="45" customFormat="1" ht="30" customHeight="1">
      <c r="A28" s="682" t="s">
        <v>461</v>
      </c>
      <c r="B28" s="682"/>
      <c r="C28" s="319" t="s">
        <v>253</v>
      </c>
      <c r="D28" s="374">
        <v>95</v>
      </c>
      <c r="E28" s="371">
        <v>36</v>
      </c>
      <c r="F28" s="375">
        <v>3</v>
      </c>
      <c r="G28" s="375">
        <v>1</v>
      </c>
      <c r="H28" s="371">
        <v>37</v>
      </c>
      <c r="I28" s="375">
        <v>3</v>
      </c>
      <c r="J28" s="375">
        <v>0</v>
      </c>
      <c r="K28" s="371">
        <v>14</v>
      </c>
      <c r="L28" s="371">
        <v>1</v>
      </c>
    </row>
    <row r="29" spans="1:47" s="45" customFormat="1" ht="30" customHeight="1" thickBot="1">
      <c r="A29" s="449"/>
      <c r="B29" s="449"/>
      <c r="C29" s="320" t="s">
        <v>254</v>
      </c>
      <c r="D29" s="376">
        <v>95</v>
      </c>
      <c r="E29" s="377">
        <v>36</v>
      </c>
      <c r="F29" s="378">
        <v>3</v>
      </c>
      <c r="G29" s="378">
        <v>1</v>
      </c>
      <c r="H29" s="377">
        <v>37</v>
      </c>
      <c r="I29" s="378">
        <v>3</v>
      </c>
      <c r="J29" s="378">
        <v>0</v>
      </c>
      <c r="K29" s="377">
        <v>14</v>
      </c>
      <c r="L29" s="377">
        <v>1</v>
      </c>
    </row>
    <row r="30" spans="1:47" s="226" customFormat="1" ht="18" customHeight="1" thickTop="1">
      <c r="A30" s="26" t="s">
        <v>192</v>
      </c>
      <c r="B30" s="64"/>
      <c r="C30" s="64"/>
      <c r="D30" s="64"/>
      <c r="E30" s="253"/>
      <c r="F30" s="253"/>
      <c r="G30" s="253"/>
      <c r="H30" s="297"/>
      <c r="I30" s="297"/>
      <c r="J30" s="297"/>
      <c r="K30" s="94"/>
      <c r="L30" s="94"/>
      <c r="M30" s="94"/>
      <c r="N30" s="94"/>
      <c r="O30" s="94"/>
      <c r="P30" s="10"/>
      <c r="Q30" s="10"/>
      <c r="R30" s="10"/>
      <c r="S30" s="10"/>
      <c r="T30" s="10"/>
      <c r="U30" s="10"/>
      <c r="V30" s="10"/>
      <c r="W30" s="10"/>
      <c r="X30" s="95"/>
      <c r="Y30" s="95"/>
      <c r="Z30" s="95"/>
      <c r="AA30" s="95"/>
      <c r="AB30" s="10"/>
      <c r="AC30" s="10"/>
      <c r="AD30" s="10"/>
      <c r="AE30" s="10"/>
      <c r="AF30" s="96"/>
      <c r="AG30" s="96"/>
      <c r="AH30" s="96"/>
      <c r="AI30" s="96"/>
      <c r="AJ30" s="96"/>
      <c r="AK30" s="96"/>
      <c r="AL30" s="96"/>
      <c r="AM30" s="96"/>
      <c r="AN30" s="10"/>
      <c r="AO30" s="10"/>
      <c r="AP30" s="10"/>
      <c r="AQ30" s="10"/>
      <c r="AR30" s="10"/>
      <c r="AS30" s="244"/>
      <c r="AT30" s="244"/>
      <c r="AU30" s="244"/>
    </row>
    <row r="31" spans="1:47" ht="21.75" customHeight="1">
      <c r="A31" s="143"/>
      <c r="C31" s="35"/>
      <c r="H31" s="14"/>
      <c r="I31" s="14"/>
      <c r="J31" s="14"/>
      <c r="K31" s="14"/>
      <c r="L31" s="14"/>
    </row>
    <row r="32" spans="1:47" ht="18" customHeight="1">
      <c r="C32" s="35"/>
      <c r="D32" s="14"/>
      <c r="H32" s="14"/>
      <c r="I32" s="14"/>
      <c r="J32" s="14"/>
      <c r="K32" s="14"/>
      <c r="L32" s="14"/>
    </row>
    <row r="33" ht="65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</sheetData>
  <mergeCells count="22">
    <mergeCell ref="A28:B29"/>
    <mergeCell ref="A26:B27"/>
    <mergeCell ref="C13:D15"/>
    <mergeCell ref="E7:H7"/>
    <mergeCell ref="A23:C23"/>
    <mergeCell ref="A24:B25"/>
    <mergeCell ref="E13:H13"/>
    <mergeCell ref="D3:G3"/>
    <mergeCell ref="E4:H4"/>
    <mergeCell ref="C4:D5"/>
    <mergeCell ref="E11:H11"/>
    <mergeCell ref="E15:H15"/>
    <mergeCell ref="E5:H5"/>
    <mergeCell ref="E8:H8"/>
    <mergeCell ref="A4:B5"/>
    <mergeCell ref="E6:H6"/>
    <mergeCell ref="E9:H9"/>
    <mergeCell ref="E10:H10"/>
    <mergeCell ref="A6:B15"/>
    <mergeCell ref="E14:H14"/>
    <mergeCell ref="E12:H12"/>
    <mergeCell ref="C6:D12"/>
  </mergeCells>
  <phoneticPr fontId="2"/>
  <printOptions horizontalCentered="1"/>
  <pageMargins left="0.55118110236220474" right="0.35433070866141736" top="0.6692913385826772" bottom="0.70866141732283472" header="0.39370078740157483" footer="0.47244094488188981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rgb="FFFFCCFF"/>
  </sheetPr>
  <dimension ref="A1:AD40"/>
  <sheetViews>
    <sheetView topLeftCell="A31" zoomScale="95" zoomScaleNormal="95" workbookViewId="0">
      <selection activeCell="J28" sqref="J28"/>
    </sheetView>
  </sheetViews>
  <sheetFormatPr defaultRowHeight="13.5"/>
  <cols>
    <col min="1" max="1" width="10.5" style="12" customWidth="1"/>
    <col min="2" max="9" width="4.5" style="12" customWidth="1"/>
    <col min="10" max="10" width="4.75" style="12" customWidth="1"/>
    <col min="11" max="17" width="4.5" style="12" customWidth="1"/>
    <col min="18" max="18" width="5.25" style="12" customWidth="1"/>
    <col min="19" max="19" width="4.5" style="12" customWidth="1"/>
    <col min="20" max="16384" width="9" style="12"/>
  </cols>
  <sheetData>
    <row r="1" spans="1:19" s="13" customFormat="1" ht="27" customHeight="1">
      <c r="A1" s="18" t="s">
        <v>421</v>
      </c>
    </row>
    <row r="2" spans="1:19" ht="4.5" customHeight="1" thickBot="1">
      <c r="A2" s="88"/>
    </row>
    <row r="3" spans="1:19" s="14" customFormat="1" ht="22.5" customHeight="1" thickTop="1">
      <c r="A3" s="697" t="s">
        <v>23</v>
      </c>
      <c r="B3" s="846"/>
      <c r="C3" s="570" t="s">
        <v>84</v>
      </c>
      <c r="D3" s="697"/>
      <c r="E3" s="451" t="s">
        <v>99</v>
      </c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539" t="s">
        <v>110</v>
      </c>
      <c r="R3" s="850"/>
      <c r="S3" s="508" t="s">
        <v>90</v>
      </c>
    </row>
    <row r="4" spans="1:19" s="14" customFormat="1" ht="22.5" customHeight="1">
      <c r="A4" s="464"/>
      <c r="B4" s="847"/>
      <c r="C4" s="790"/>
      <c r="D4" s="464"/>
      <c r="E4" s="117" t="s">
        <v>85</v>
      </c>
      <c r="F4" s="117" t="s">
        <v>86</v>
      </c>
      <c r="G4" s="117" t="s">
        <v>85</v>
      </c>
      <c r="H4" s="117" t="s">
        <v>86</v>
      </c>
      <c r="I4" s="117" t="s">
        <v>85</v>
      </c>
      <c r="J4" s="117" t="s">
        <v>86</v>
      </c>
      <c r="K4" s="145" t="s">
        <v>283</v>
      </c>
      <c r="L4" s="276" t="s">
        <v>87</v>
      </c>
      <c r="M4" s="849" t="s">
        <v>88</v>
      </c>
      <c r="N4" s="145" t="s">
        <v>283</v>
      </c>
      <c r="O4" s="849" t="s">
        <v>89</v>
      </c>
      <c r="P4" s="273" t="s">
        <v>89</v>
      </c>
      <c r="Q4" s="851"/>
      <c r="R4" s="852"/>
      <c r="S4" s="463"/>
    </row>
    <row r="5" spans="1:19" s="14" customFormat="1" ht="22.5" customHeight="1">
      <c r="A5" s="698"/>
      <c r="B5" s="848"/>
      <c r="C5" s="571"/>
      <c r="D5" s="698"/>
      <c r="E5" s="118" t="s">
        <v>91</v>
      </c>
      <c r="F5" s="118" t="s">
        <v>91</v>
      </c>
      <c r="G5" s="119" t="s">
        <v>92</v>
      </c>
      <c r="H5" s="119" t="s">
        <v>92</v>
      </c>
      <c r="I5" s="118" t="s">
        <v>93</v>
      </c>
      <c r="J5" s="118" t="s">
        <v>93</v>
      </c>
      <c r="K5" s="144" t="s">
        <v>93</v>
      </c>
      <c r="L5" s="277" t="s">
        <v>88</v>
      </c>
      <c r="M5" s="848"/>
      <c r="N5" s="144" t="s">
        <v>89</v>
      </c>
      <c r="O5" s="848"/>
      <c r="P5" s="278" t="s">
        <v>94</v>
      </c>
      <c r="Q5" s="541"/>
      <c r="R5" s="853"/>
      <c r="S5" s="509"/>
    </row>
    <row r="6" spans="1:19" s="45" customFormat="1" ht="21" customHeight="1">
      <c r="A6" s="773" t="s">
        <v>398</v>
      </c>
      <c r="B6" s="854"/>
      <c r="C6" s="842">
        <v>86</v>
      </c>
      <c r="D6" s="842"/>
      <c r="E6" s="312">
        <v>13</v>
      </c>
      <c r="F6" s="312">
        <v>1</v>
      </c>
      <c r="G6" s="312">
        <v>19</v>
      </c>
      <c r="H6" s="312">
        <v>0</v>
      </c>
      <c r="I6" s="312">
        <v>10</v>
      </c>
      <c r="J6" s="312">
        <v>5</v>
      </c>
      <c r="K6" s="312">
        <v>0</v>
      </c>
      <c r="L6" s="312">
        <v>8</v>
      </c>
      <c r="M6" s="312">
        <v>5</v>
      </c>
      <c r="N6" s="312">
        <v>1</v>
      </c>
      <c r="O6" s="312">
        <v>3</v>
      </c>
      <c r="P6" s="312">
        <v>1</v>
      </c>
      <c r="Q6" s="312"/>
      <c r="R6" s="312">
        <v>20</v>
      </c>
      <c r="S6" s="312">
        <v>0</v>
      </c>
    </row>
    <row r="7" spans="1:19" s="14" customFormat="1" ht="21" customHeight="1">
      <c r="A7" s="773" t="s">
        <v>445</v>
      </c>
      <c r="B7" s="854"/>
      <c r="C7" s="841">
        <v>85</v>
      </c>
      <c r="D7" s="842"/>
      <c r="E7" s="391">
        <v>6</v>
      </c>
      <c r="F7" s="391">
        <v>1</v>
      </c>
      <c r="G7" s="391">
        <v>17</v>
      </c>
      <c r="H7" s="391">
        <v>4</v>
      </c>
      <c r="I7" s="391">
        <v>9</v>
      </c>
      <c r="J7" s="391">
        <v>1</v>
      </c>
      <c r="K7" s="391">
        <v>0</v>
      </c>
      <c r="L7" s="391">
        <v>3</v>
      </c>
      <c r="M7" s="391">
        <v>5</v>
      </c>
      <c r="N7" s="391">
        <v>5</v>
      </c>
      <c r="O7" s="391">
        <v>0</v>
      </c>
      <c r="P7" s="391">
        <v>3</v>
      </c>
      <c r="Q7" s="391"/>
      <c r="R7" s="391">
        <v>31</v>
      </c>
      <c r="S7" s="391">
        <v>0</v>
      </c>
    </row>
    <row r="8" spans="1:19" s="45" customFormat="1" ht="21" customHeight="1" thickBot="1">
      <c r="A8" s="827" t="s">
        <v>466</v>
      </c>
      <c r="B8" s="828"/>
      <c r="C8" s="829">
        <v>95</v>
      </c>
      <c r="D8" s="830"/>
      <c r="E8" s="378">
        <v>9</v>
      </c>
      <c r="F8" s="378">
        <v>1</v>
      </c>
      <c r="G8" s="378">
        <v>19</v>
      </c>
      <c r="H8" s="378">
        <v>5</v>
      </c>
      <c r="I8" s="378">
        <v>8</v>
      </c>
      <c r="J8" s="378">
        <v>1</v>
      </c>
      <c r="K8" s="378">
        <v>0</v>
      </c>
      <c r="L8" s="378">
        <v>4</v>
      </c>
      <c r="M8" s="378">
        <v>2</v>
      </c>
      <c r="N8" s="378">
        <v>8</v>
      </c>
      <c r="O8" s="378">
        <v>2</v>
      </c>
      <c r="P8" s="378">
        <v>1</v>
      </c>
      <c r="Q8" s="378"/>
      <c r="R8" s="378">
        <v>35</v>
      </c>
      <c r="S8" s="378">
        <v>0</v>
      </c>
    </row>
    <row r="9" spans="1:19" ht="18" customHeight="1" thickTop="1">
      <c r="A9" s="26" t="s">
        <v>192</v>
      </c>
      <c r="R9" s="38"/>
    </row>
    <row r="10" spans="1:19" ht="18.75" customHeight="1">
      <c r="K10" s="160"/>
      <c r="L10" s="160"/>
      <c r="M10" s="160"/>
      <c r="N10" s="160"/>
      <c r="O10" s="160"/>
      <c r="P10" s="160"/>
      <c r="Q10" s="160"/>
      <c r="R10" s="160"/>
      <c r="S10" s="160"/>
    </row>
    <row r="11" spans="1:19" s="13" customFormat="1" ht="27" customHeight="1">
      <c r="A11" s="18" t="s">
        <v>422</v>
      </c>
      <c r="F11" s="831"/>
      <c r="G11" s="831"/>
      <c r="H11" s="831"/>
    </row>
    <row r="12" spans="1:19" ht="4.5" customHeight="1" thickBot="1">
      <c r="A12" s="88"/>
      <c r="B12" s="14"/>
      <c r="C12" s="14"/>
      <c r="D12" s="14"/>
      <c r="E12" s="14"/>
      <c r="F12" s="260"/>
      <c r="G12" s="97"/>
      <c r="H12" s="97"/>
    </row>
    <row r="13" spans="1:19" s="14" customFormat="1" ht="22.5" customHeight="1" thickTop="1">
      <c r="A13" s="460" t="s">
        <v>23</v>
      </c>
      <c r="B13" s="638" t="s">
        <v>16</v>
      </c>
      <c r="C13" s="664"/>
      <c r="D13" s="664"/>
      <c r="E13" s="664"/>
      <c r="F13" s="638" t="s">
        <v>71</v>
      </c>
      <c r="G13" s="832"/>
      <c r="H13" s="832"/>
      <c r="I13" s="832"/>
      <c r="J13" s="832"/>
      <c r="K13" s="832"/>
      <c r="L13" s="832"/>
      <c r="M13" s="638" t="s">
        <v>72</v>
      </c>
      <c r="N13" s="832"/>
      <c r="O13" s="832"/>
      <c r="P13" s="832"/>
      <c r="Q13" s="832"/>
      <c r="R13" s="832"/>
      <c r="S13" s="843"/>
    </row>
    <row r="14" spans="1:19" s="14" customFormat="1" ht="22.5" customHeight="1">
      <c r="A14" s="855"/>
      <c r="B14" s="666"/>
      <c r="C14" s="666"/>
      <c r="D14" s="666"/>
      <c r="E14" s="666"/>
      <c r="F14" s="665" t="s">
        <v>73</v>
      </c>
      <c r="G14" s="845"/>
      <c r="H14" s="845"/>
      <c r="I14" s="665" t="s">
        <v>74</v>
      </c>
      <c r="J14" s="665"/>
      <c r="K14" s="665" t="s">
        <v>75</v>
      </c>
      <c r="L14" s="665"/>
      <c r="M14" s="665" t="s">
        <v>73</v>
      </c>
      <c r="N14" s="845"/>
      <c r="O14" s="845"/>
      <c r="P14" s="665" t="s">
        <v>74</v>
      </c>
      <c r="Q14" s="845"/>
      <c r="R14" s="665" t="s">
        <v>75</v>
      </c>
      <c r="S14" s="844"/>
    </row>
    <row r="15" spans="1:19" s="45" customFormat="1" ht="21" customHeight="1">
      <c r="A15" s="121" t="s">
        <v>399</v>
      </c>
      <c r="B15" s="678">
        <v>3110</v>
      </c>
      <c r="C15" s="679"/>
      <c r="D15" s="679"/>
      <c r="E15" s="307"/>
      <c r="F15" s="679">
        <v>2881</v>
      </c>
      <c r="G15" s="679"/>
      <c r="H15" s="679"/>
      <c r="I15" s="679">
        <v>6</v>
      </c>
      <c r="J15" s="679"/>
      <c r="K15" s="679">
        <v>36</v>
      </c>
      <c r="L15" s="679"/>
      <c r="M15" s="679">
        <v>185</v>
      </c>
      <c r="N15" s="679"/>
      <c r="O15" s="679"/>
      <c r="P15" s="679">
        <v>0</v>
      </c>
      <c r="Q15" s="679"/>
      <c r="R15" s="679">
        <v>2</v>
      </c>
      <c r="S15" s="679"/>
    </row>
    <row r="16" spans="1:19" s="14" customFormat="1" ht="21" customHeight="1">
      <c r="A16" s="392" t="s">
        <v>446</v>
      </c>
      <c r="B16" s="678">
        <v>3181</v>
      </c>
      <c r="C16" s="679"/>
      <c r="D16" s="679"/>
      <c r="E16" s="387"/>
      <c r="F16" s="679">
        <v>3013</v>
      </c>
      <c r="G16" s="679"/>
      <c r="H16" s="679"/>
      <c r="I16" s="679">
        <v>5</v>
      </c>
      <c r="J16" s="679"/>
      <c r="K16" s="679">
        <v>39</v>
      </c>
      <c r="L16" s="679"/>
      <c r="M16" s="679">
        <v>121</v>
      </c>
      <c r="N16" s="679"/>
      <c r="O16" s="679"/>
      <c r="P16" s="679">
        <v>0</v>
      </c>
      <c r="Q16" s="679"/>
      <c r="R16" s="679">
        <v>3</v>
      </c>
      <c r="S16" s="679"/>
    </row>
    <row r="17" spans="1:30" s="45" customFormat="1" ht="21" customHeight="1" thickBot="1">
      <c r="A17" s="321" t="s">
        <v>467</v>
      </c>
      <c r="B17" s="672">
        <v>3385</v>
      </c>
      <c r="C17" s="673"/>
      <c r="D17" s="673"/>
      <c r="E17" s="390"/>
      <c r="F17" s="673">
        <v>3190</v>
      </c>
      <c r="G17" s="673"/>
      <c r="H17" s="673"/>
      <c r="I17" s="673">
        <v>6</v>
      </c>
      <c r="J17" s="673"/>
      <c r="K17" s="673">
        <v>39</v>
      </c>
      <c r="L17" s="673"/>
      <c r="M17" s="673">
        <v>147</v>
      </c>
      <c r="N17" s="673"/>
      <c r="O17" s="673"/>
      <c r="P17" s="673">
        <v>1</v>
      </c>
      <c r="Q17" s="673"/>
      <c r="R17" s="673">
        <v>2</v>
      </c>
      <c r="S17" s="673"/>
    </row>
    <row r="18" spans="1:30" ht="18" customHeight="1" thickTop="1">
      <c r="A18" s="26" t="s">
        <v>228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</row>
    <row r="19" spans="1:30" s="226" customFormat="1" ht="18" customHeight="1">
      <c r="A19" s="29" t="s">
        <v>342</v>
      </c>
    </row>
    <row r="20" spans="1:30" ht="18" customHeight="1">
      <c r="A20" s="50" t="s">
        <v>284</v>
      </c>
    </row>
    <row r="21" spans="1:30" ht="18.75" customHeight="1"/>
    <row r="22" spans="1:30" s="45" customFormat="1" ht="27" customHeight="1">
      <c r="A22" s="98" t="s">
        <v>423</v>
      </c>
      <c r="B22" s="99"/>
      <c r="C22" s="99"/>
      <c r="D22" s="99"/>
      <c r="E22" s="100"/>
      <c r="F22" s="100"/>
      <c r="G22" s="100"/>
      <c r="H22" s="12"/>
      <c r="I22" s="100"/>
      <c r="J22" s="100"/>
    </row>
    <row r="23" spans="1:30" ht="4.5" customHeight="1" thickBot="1">
      <c r="A23" s="101"/>
      <c r="B23" s="161"/>
      <c r="C23" s="161"/>
      <c r="D23" s="161"/>
      <c r="E23" s="160"/>
      <c r="F23" s="160"/>
      <c r="G23" s="160"/>
      <c r="H23" s="160"/>
      <c r="I23" s="160"/>
      <c r="J23" s="160"/>
    </row>
    <row r="24" spans="1:30" s="14" customFormat="1" ht="30" customHeight="1" thickTop="1">
      <c r="A24" s="275" t="s">
        <v>23</v>
      </c>
      <c r="B24" s="821" t="s">
        <v>193</v>
      </c>
      <c r="C24" s="822"/>
      <c r="D24" s="822"/>
      <c r="E24" s="823"/>
      <c r="F24" s="824" t="s">
        <v>343</v>
      </c>
      <c r="G24" s="825"/>
      <c r="H24" s="825"/>
      <c r="I24" s="826"/>
      <c r="J24" s="824" t="s">
        <v>194</v>
      </c>
      <c r="K24" s="825"/>
      <c r="L24" s="825"/>
      <c r="M24" s="825"/>
      <c r="U24" s="808"/>
      <c r="V24" s="808"/>
      <c r="W24" s="808"/>
      <c r="X24" s="463"/>
      <c r="Y24" s="463"/>
      <c r="Z24" s="463"/>
      <c r="AA24" s="809"/>
      <c r="AB24" s="809"/>
      <c r="AC24" s="809"/>
      <c r="AD24" s="16"/>
    </row>
    <row r="25" spans="1:30" s="45" customFormat="1" ht="21" customHeight="1">
      <c r="A25" s="281" t="s">
        <v>399</v>
      </c>
      <c r="B25" s="811">
        <v>14493</v>
      </c>
      <c r="C25" s="810"/>
      <c r="D25" s="810"/>
      <c r="E25" s="810"/>
      <c r="F25" s="810">
        <v>1150</v>
      </c>
      <c r="G25" s="810"/>
      <c r="H25" s="810"/>
      <c r="I25" s="810"/>
      <c r="J25" s="810">
        <v>11330</v>
      </c>
      <c r="K25" s="810"/>
      <c r="L25" s="810"/>
      <c r="M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49"/>
    </row>
    <row r="26" spans="1:30" s="14" customFormat="1" ht="21" customHeight="1">
      <c r="A26" s="281" t="s">
        <v>446</v>
      </c>
      <c r="B26" s="811">
        <v>14551</v>
      </c>
      <c r="C26" s="810"/>
      <c r="D26" s="810"/>
      <c r="E26" s="810"/>
      <c r="F26" s="810">
        <v>898</v>
      </c>
      <c r="G26" s="810"/>
      <c r="H26" s="810"/>
      <c r="I26" s="810"/>
      <c r="J26" s="810">
        <v>11120</v>
      </c>
      <c r="K26" s="810"/>
      <c r="L26" s="810"/>
      <c r="M26" s="810"/>
      <c r="P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s="45" customFormat="1" ht="21" customHeight="1" thickBot="1">
      <c r="A27" s="179" t="s">
        <v>467</v>
      </c>
      <c r="B27" s="834">
        <v>14787</v>
      </c>
      <c r="C27" s="835"/>
      <c r="D27" s="835"/>
      <c r="E27" s="835"/>
      <c r="F27" s="835">
        <v>847</v>
      </c>
      <c r="G27" s="835"/>
      <c r="H27" s="835"/>
      <c r="I27" s="835"/>
      <c r="J27" s="835">
        <v>11274</v>
      </c>
      <c r="K27" s="835"/>
      <c r="L27" s="835"/>
      <c r="M27" s="835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1:30" ht="18" customHeight="1" thickTop="1">
      <c r="A28" s="26" t="s">
        <v>334</v>
      </c>
      <c r="B28" s="160"/>
      <c r="C28" s="160"/>
      <c r="D28" s="160"/>
      <c r="E28" s="160"/>
      <c r="F28" s="160"/>
      <c r="G28" s="160"/>
      <c r="H28" s="160"/>
      <c r="I28" s="160"/>
      <c r="J28" s="160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ht="18.75" customHeight="1"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s="13" customFormat="1" ht="27" customHeight="1">
      <c r="A30" s="18" t="s">
        <v>424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30" ht="4.5" customHeight="1" thickBot="1">
      <c r="A31" s="88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</row>
    <row r="32" spans="1:30" s="14" customFormat="1" ht="24.75" customHeight="1" thickTop="1">
      <c r="A32" s="460" t="s">
        <v>23</v>
      </c>
      <c r="B32" s="460" t="s">
        <v>69</v>
      </c>
      <c r="C32" s="637"/>
      <c r="D32" s="637"/>
      <c r="E32" s="637"/>
      <c r="F32" s="637"/>
      <c r="G32" s="637"/>
      <c r="H32" s="638" t="s">
        <v>70</v>
      </c>
      <c r="I32" s="637"/>
      <c r="J32" s="637"/>
      <c r="K32" s="637"/>
      <c r="L32" s="637"/>
      <c r="M32" s="637"/>
      <c r="N32" s="638" t="s">
        <v>96</v>
      </c>
      <c r="O32" s="637"/>
      <c r="P32" s="836"/>
      <c r="Q32" s="838" t="s">
        <v>97</v>
      </c>
      <c r="R32" s="836"/>
      <c r="S32" s="839"/>
    </row>
    <row r="33" spans="1:21" s="14" customFormat="1" ht="24.75" customHeight="1">
      <c r="A33" s="833"/>
      <c r="B33" s="646" t="s">
        <v>95</v>
      </c>
      <c r="C33" s="647"/>
      <c r="D33" s="647"/>
      <c r="E33" s="816" t="s">
        <v>135</v>
      </c>
      <c r="F33" s="647"/>
      <c r="G33" s="647"/>
      <c r="H33" s="665" t="s">
        <v>95</v>
      </c>
      <c r="I33" s="665"/>
      <c r="J33" s="665"/>
      <c r="K33" s="816" t="s">
        <v>224</v>
      </c>
      <c r="L33" s="647"/>
      <c r="M33" s="647"/>
      <c r="N33" s="647"/>
      <c r="O33" s="647"/>
      <c r="P33" s="837"/>
      <c r="Q33" s="837"/>
      <c r="R33" s="837"/>
      <c r="S33" s="840"/>
    </row>
    <row r="34" spans="1:21" s="14" customFormat="1" ht="21.75" customHeight="1">
      <c r="A34" s="464" t="s">
        <v>394</v>
      </c>
      <c r="B34" s="814">
        <v>1409.02</v>
      </c>
      <c r="C34" s="814"/>
      <c r="D34" s="814"/>
      <c r="E34" s="815">
        <v>429</v>
      </c>
      <c r="F34" s="815"/>
      <c r="G34" s="815"/>
      <c r="H34" s="814">
        <v>7832.59</v>
      </c>
      <c r="I34" s="814"/>
      <c r="J34" s="814"/>
      <c r="K34" s="814">
        <v>11960</v>
      </c>
      <c r="L34" s="814"/>
      <c r="M34" s="814"/>
      <c r="N34" s="814">
        <v>9241.61</v>
      </c>
      <c r="O34" s="814"/>
      <c r="P34" s="814"/>
      <c r="Q34" s="814">
        <f>N34/365</f>
        <v>25.319479452054797</v>
      </c>
      <c r="R34" s="814"/>
      <c r="S34" s="814"/>
    </row>
    <row r="35" spans="1:21" s="14" customFormat="1" ht="21.75" customHeight="1">
      <c r="A35" s="464"/>
      <c r="B35" s="814"/>
      <c r="C35" s="814"/>
      <c r="D35" s="814"/>
      <c r="E35" s="815">
        <v>-226</v>
      </c>
      <c r="F35" s="815"/>
      <c r="G35" s="815"/>
      <c r="H35" s="814"/>
      <c r="I35" s="814"/>
      <c r="J35" s="814"/>
      <c r="K35" s="814"/>
      <c r="L35" s="814"/>
      <c r="M35" s="814"/>
      <c r="N35" s="814"/>
      <c r="O35" s="814"/>
      <c r="P35" s="814"/>
      <c r="Q35" s="814"/>
      <c r="R35" s="814"/>
      <c r="S35" s="814"/>
    </row>
    <row r="36" spans="1:21" s="14" customFormat="1" ht="21.75" customHeight="1">
      <c r="A36" s="464" t="s">
        <v>441</v>
      </c>
      <c r="B36" s="814">
        <v>1352</v>
      </c>
      <c r="C36" s="814"/>
      <c r="D36" s="814"/>
      <c r="E36" s="815">
        <v>416</v>
      </c>
      <c r="F36" s="815"/>
      <c r="G36" s="815"/>
      <c r="H36" s="814">
        <v>7188</v>
      </c>
      <c r="I36" s="814"/>
      <c r="J36" s="814"/>
      <c r="K36" s="814">
        <v>11709</v>
      </c>
      <c r="L36" s="814"/>
      <c r="M36" s="814"/>
      <c r="N36" s="814">
        <v>8539.68</v>
      </c>
      <c r="O36" s="814"/>
      <c r="P36" s="814"/>
      <c r="Q36" s="814">
        <f>N36/366</f>
        <v>23.332459016393443</v>
      </c>
      <c r="R36" s="814"/>
      <c r="S36" s="814"/>
    </row>
    <row r="37" spans="1:21" s="14" customFormat="1" ht="21.75" customHeight="1">
      <c r="A37" s="464"/>
      <c r="B37" s="814"/>
      <c r="C37" s="814"/>
      <c r="D37" s="814"/>
      <c r="E37" s="815">
        <v>-226</v>
      </c>
      <c r="F37" s="815"/>
      <c r="G37" s="815"/>
      <c r="H37" s="814"/>
      <c r="I37" s="814"/>
      <c r="J37" s="814"/>
      <c r="K37" s="814"/>
      <c r="L37" s="814"/>
      <c r="M37" s="814"/>
      <c r="N37" s="814"/>
      <c r="O37" s="814"/>
      <c r="P37" s="814"/>
      <c r="Q37" s="814"/>
      <c r="R37" s="814"/>
      <c r="S37" s="814"/>
      <c r="U37" s="16"/>
    </row>
    <row r="38" spans="1:21" s="45" customFormat="1" ht="21.75" customHeight="1">
      <c r="A38" s="683" t="s">
        <v>461</v>
      </c>
      <c r="B38" s="817">
        <v>1195</v>
      </c>
      <c r="C38" s="812"/>
      <c r="D38" s="812"/>
      <c r="E38" s="819">
        <v>394</v>
      </c>
      <c r="F38" s="819"/>
      <c r="G38" s="819"/>
      <c r="H38" s="812">
        <v>7204</v>
      </c>
      <c r="I38" s="812"/>
      <c r="J38" s="812"/>
      <c r="K38" s="812">
        <v>11428</v>
      </c>
      <c r="L38" s="812"/>
      <c r="M38" s="812"/>
      <c r="N38" s="812">
        <v>8399</v>
      </c>
      <c r="O38" s="812"/>
      <c r="P38" s="812"/>
      <c r="Q38" s="812">
        <v>23</v>
      </c>
      <c r="R38" s="812"/>
      <c r="S38" s="812"/>
    </row>
    <row r="39" spans="1:21" s="45" customFormat="1" ht="21.75" customHeight="1" thickBot="1">
      <c r="A39" s="450"/>
      <c r="B39" s="818"/>
      <c r="C39" s="813"/>
      <c r="D39" s="813"/>
      <c r="E39" s="820">
        <v>-218</v>
      </c>
      <c r="F39" s="820"/>
      <c r="G39" s="820"/>
      <c r="H39" s="813"/>
      <c r="I39" s="813"/>
      <c r="J39" s="813"/>
      <c r="K39" s="813"/>
      <c r="L39" s="813"/>
      <c r="M39" s="813"/>
      <c r="N39" s="813"/>
      <c r="O39" s="813"/>
      <c r="P39" s="813"/>
      <c r="Q39" s="813"/>
      <c r="R39" s="813"/>
      <c r="S39" s="813"/>
    </row>
    <row r="40" spans="1:21" ht="18" customHeight="1" thickTop="1">
      <c r="A40" s="26" t="s">
        <v>276</v>
      </c>
    </row>
  </sheetData>
  <mergeCells count="96">
    <mergeCell ref="P16:Q16"/>
    <mergeCell ref="R16:S16"/>
    <mergeCell ref="A3:B5"/>
    <mergeCell ref="S3:S5"/>
    <mergeCell ref="M4:M5"/>
    <mergeCell ref="O4:O5"/>
    <mergeCell ref="C3:D5"/>
    <mergeCell ref="E3:P3"/>
    <mergeCell ref="Q3:R5"/>
    <mergeCell ref="F14:H14"/>
    <mergeCell ref="I14:J14"/>
    <mergeCell ref="A6:B6"/>
    <mergeCell ref="A13:A14"/>
    <mergeCell ref="A7:B7"/>
    <mergeCell ref="C6:D6"/>
    <mergeCell ref="B13:E14"/>
    <mergeCell ref="C7:D7"/>
    <mergeCell ref="M13:S13"/>
    <mergeCell ref="R14:S14"/>
    <mergeCell ref="R15:S15"/>
    <mergeCell ref="K15:L15"/>
    <mergeCell ref="P14:Q14"/>
    <mergeCell ref="M14:O14"/>
    <mergeCell ref="K14:L14"/>
    <mergeCell ref="P15:Q15"/>
    <mergeCell ref="I15:J15"/>
    <mergeCell ref="M15:O15"/>
    <mergeCell ref="P17:Q17"/>
    <mergeCell ref="K33:M33"/>
    <mergeCell ref="M17:O17"/>
    <mergeCell ref="R17:S17"/>
    <mergeCell ref="H32:M32"/>
    <mergeCell ref="J25:M25"/>
    <mergeCell ref="N32:P33"/>
    <mergeCell ref="K17:L17"/>
    <mergeCell ref="Q32:S33"/>
    <mergeCell ref="A36:A37"/>
    <mergeCell ref="B34:D35"/>
    <mergeCell ref="A8:B8"/>
    <mergeCell ref="C8:D8"/>
    <mergeCell ref="F11:H11"/>
    <mergeCell ref="F13:L13"/>
    <mergeCell ref="A34:A35"/>
    <mergeCell ref="A32:A33"/>
    <mergeCell ref="B32:G32"/>
    <mergeCell ref="B27:E27"/>
    <mergeCell ref="F27:I27"/>
    <mergeCell ref="B17:D17"/>
    <mergeCell ref="I17:J17"/>
    <mergeCell ref="B33:D33"/>
    <mergeCell ref="B15:D15"/>
    <mergeCell ref="J27:M27"/>
    <mergeCell ref="B24:E24"/>
    <mergeCell ref="F24:I24"/>
    <mergeCell ref="J24:M24"/>
    <mergeCell ref="F17:H17"/>
    <mergeCell ref="F15:H15"/>
    <mergeCell ref="B16:D16"/>
    <mergeCell ref="F16:H16"/>
    <mergeCell ref="I16:J16"/>
    <mergeCell ref="K16:L16"/>
    <mergeCell ref="M16:O16"/>
    <mergeCell ref="A38:A39"/>
    <mergeCell ref="B38:D39"/>
    <mergeCell ref="E38:G38"/>
    <mergeCell ref="E39:G39"/>
    <mergeCell ref="H38:J39"/>
    <mergeCell ref="B26:E26"/>
    <mergeCell ref="F26:I26"/>
    <mergeCell ref="J26:M26"/>
    <mergeCell ref="B36:D37"/>
    <mergeCell ref="N36:P37"/>
    <mergeCell ref="E33:G33"/>
    <mergeCell ref="H33:J33"/>
    <mergeCell ref="B25:E25"/>
    <mergeCell ref="F25:I25"/>
    <mergeCell ref="Q38:S39"/>
    <mergeCell ref="H34:J35"/>
    <mergeCell ref="N34:P35"/>
    <mergeCell ref="N38:P39"/>
    <mergeCell ref="E35:G35"/>
    <mergeCell ref="K38:M39"/>
    <mergeCell ref="E34:G34"/>
    <mergeCell ref="Q34:S35"/>
    <mergeCell ref="K34:M35"/>
    <mergeCell ref="E36:G36"/>
    <mergeCell ref="H36:J37"/>
    <mergeCell ref="K36:M37"/>
    <mergeCell ref="Q36:S37"/>
    <mergeCell ref="E37:G37"/>
    <mergeCell ref="U24:W24"/>
    <mergeCell ref="X24:Z24"/>
    <mergeCell ref="AA24:AC24"/>
    <mergeCell ref="U25:W25"/>
    <mergeCell ref="X25:Z25"/>
    <mergeCell ref="AA25:AC25"/>
  </mergeCells>
  <phoneticPr fontId="2"/>
  <printOptions horizontalCentered="1"/>
  <pageMargins left="0.55118110236220474" right="0.55118110236220474" top="0.86614173228346458" bottom="0.51181102362204722" header="0.39370078740157483" footer="0.4724409448818898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rgb="FFFFCCFF"/>
  </sheetPr>
  <dimension ref="A1:AX34"/>
  <sheetViews>
    <sheetView topLeftCell="A31" zoomScaleNormal="100" workbookViewId="0">
      <selection activeCell="H28" sqref="H28:J28"/>
    </sheetView>
  </sheetViews>
  <sheetFormatPr defaultRowHeight="13.5"/>
  <cols>
    <col min="1" max="1" width="12" style="12" customWidth="1"/>
    <col min="2" max="25" width="3.5" style="12" customWidth="1"/>
    <col min="26" max="26" width="6.75" style="12" customWidth="1"/>
    <col min="27" max="16384" width="9" style="12"/>
  </cols>
  <sheetData>
    <row r="1" spans="1:28" s="13" customFormat="1" ht="27" customHeight="1" thickBot="1">
      <c r="A1" s="18" t="s">
        <v>425</v>
      </c>
      <c r="R1" s="42"/>
      <c r="S1" s="42"/>
    </row>
    <row r="2" spans="1:28" s="14" customFormat="1" ht="44.25" customHeight="1" thickTop="1">
      <c r="A2" s="115" t="s">
        <v>23</v>
      </c>
      <c r="B2" s="608" t="s">
        <v>111</v>
      </c>
      <c r="C2" s="609"/>
      <c r="D2" s="609"/>
      <c r="E2" s="610"/>
      <c r="F2" s="608" t="s">
        <v>98</v>
      </c>
      <c r="G2" s="609"/>
      <c r="H2" s="609"/>
      <c r="I2" s="610"/>
      <c r="J2" s="875" t="s">
        <v>112</v>
      </c>
      <c r="K2" s="876"/>
      <c r="L2" s="876"/>
      <c r="M2" s="877"/>
      <c r="N2" s="875" t="s">
        <v>136</v>
      </c>
      <c r="O2" s="876"/>
      <c r="P2" s="877"/>
      <c r="Q2" s="875" t="s">
        <v>349</v>
      </c>
      <c r="R2" s="876"/>
      <c r="S2" s="877"/>
      <c r="T2" s="875" t="s">
        <v>204</v>
      </c>
      <c r="U2" s="876"/>
      <c r="V2" s="876"/>
      <c r="W2" s="876"/>
      <c r="X2" s="876"/>
      <c r="Y2" s="876"/>
    </row>
    <row r="3" spans="1:28" s="14" customFormat="1" ht="22.5" customHeight="1">
      <c r="A3" s="254" t="s">
        <v>394</v>
      </c>
      <c r="B3" s="874">
        <v>63693</v>
      </c>
      <c r="C3" s="874"/>
      <c r="D3" s="874"/>
      <c r="E3" s="874"/>
      <c r="F3" s="874">
        <v>49830</v>
      </c>
      <c r="G3" s="874"/>
      <c r="H3" s="874"/>
      <c r="I3" s="874"/>
      <c r="J3" s="874">
        <v>13863</v>
      </c>
      <c r="K3" s="874"/>
      <c r="L3" s="874"/>
      <c r="M3" s="874"/>
      <c r="N3" s="436">
        <v>175</v>
      </c>
      <c r="O3" s="436"/>
      <c r="P3" s="436"/>
      <c r="Q3" s="436">
        <v>715</v>
      </c>
      <c r="R3" s="436"/>
      <c r="S3" s="436"/>
      <c r="T3" s="436">
        <v>6716</v>
      </c>
      <c r="U3" s="436"/>
      <c r="V3" s="436"/>
      <c r="W3" s="436"/>
      <c r="X3" s="436"/>
      <c r="Y3" s="436"/>
    </row>
    <row r="4" spans="1:28" s="45" customFormat="1" ht="22.5" customHeight="1">
      <c r="A4" s="302" t="s">
        <v>441</v>
      </c>
      <c r="B4" s="884">
        <v>63206</v>
      </c>
      <c r="C4" s="884"/>
      <c r="D4" s="884"/>
      <c r="E4" s="884"/>
      <c r="F4" s="884">
        <v>48704</v>
      </c>
      <c r="G4" s="884"/>
      <c r="H4" s="884"/>
      <c r="I4" s="884"/>
      <c r="J4" s="884">
        <v>14502</v>
      </c>
      <c r="K4" s="884"/>
      <c r="L4" s="884"/>
      <c r="M4" s="884"/>
      <c r="N4" s="856">
        <v>173</v>
      </c>
      <c r="O4" s="856"/>
      <c r="P4" s="856"/>
      <c r="Q4" s="856">
        <v>703</v>
      </c>
      <c r="R4" s="856"/>
      <c r="S4" s="856"/>
      <c r="T4" s="856">
        <v>6463</v>
      </c>
      <c r="U4" s="856"/>
      <c r="V4" s="856"/>
      <c r="W4" s="856"/>
      <c r="X4" s="856"/>
      <c r="Y4" s="856"/>
    </row>
    <row r="5" spans="1:28" s="45" customFormat="1" ht="22.5" customHeight="1" thickBot="1">
      <c r="A5" s="316" t="s">
        <v>461</v>
      </c>
      <c r="B5" s="880">
        <v>62596</v>
      </c>
      <c r="C5" s="881"/>
      <c r="D5" s="881"/>
      <c r="E5" s="881"/>
      <c r="F5" s="881">
        <v>48022</v>
      </c>
      <c r="G5" s="881"/>
      <c r="H5" s="881"/>
      <c r="I5" s="881"/>
      <c r="J5" s="881">
        <v>14574</v>
      </c>
      <c r="K5" s="881"/>
      <c r="L5" s="881"/>
      <c r="M5" s="881"/>
      <c r="N5" s="453">
        <v>171</v>
      </c>
      <c r="O5" s="453"/>
      <c r="P5" s="453"/>
      <c r="Q5" s="453">
        <v>699</v>
      </c>
      <c r="R5" s="453"/>
      <c r="S5" s="453"/>
      <c r="T5" s="453">
        <v>6429</v>
      </c>
      <c r="U5" s="453"/>
      <c r="V5" s="453"/>
      <c r="W5" s="453"/>
      <c r="X5" s="453"/>
      <c r="Y5" s="453"/>
    </row>
    <row r="6" spans="1:28" ht="18" customHeight="1" thickTop="1">
      <c r="A6" s="26" t="s">
        <v>218</v>
      </c>
    </row>
    <row r="7" spans="1:28" ht="18" customHeight="1">
      <c r="A7" s="227" t="s">
        <v>272</v>
      </c>
    </row>
    <row r="8" spans="1:28" ht="18" customHeight="1">
      <c r="A8" s="135"/>
    </row>
    <row r="9" spans="1:28" ht="10.5" customHeight="1">
      <c r="A9" s="31"/>
    </row>
    <row r="10" spans="1:28" s="13" customFormat="1" ht="27" customHeight="1" thickBot="1">
      <c r="A10" s="18" t="s">
        <v>426</v>
      </c>
      <c r="B10" s="102"/>
      <c r="C10" s="102"/>
      <c r="D10" s="102"/>
      <c r="E10" s="102"/>
      <c r="F10" s="102"/>
      <c r="G10" s="13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882" t="s">
        <v>296</v>
      </c>
      <c r="U10" s="883"/>
      <c r="V10" s="883"/>
      <c r="X10" s="42"/>
      <c r="Y10" s="42"/>
    </row>
    <row r="11" spans="1:28" s="14" customFormat="1" ht="30" customHeight="1" thickTop="1">
      <c r="A11" s="697" t="s">
        <v>23</v>
      </c>
      <c r="B11" s="570" t="s">
        <v>62</v>
      </c>
      <c r="C11" s="508"/>
      <c r="D11" s="508"/>
      <c r="E11" s="508"/>
      <c r="F11" s="570" t="s">
        <v>297</v>
      </c>
      <c r="G11" s="508"/>
      <c r="H11" s="508"/>
      <c r="I11" s="697"/>
      <c r="J11" s="570" t="s">
        <v>63</v>
      </c>
      <c r="K11" s="508"/>
      <c r="L11" s="508"/>
      <c r="M11" s="697"/>
      <c r="N11" s="539" t="s">
        <v>64</v>
      </c>
      <c r="O11" s="885"/>
      <c r="P11" s="886"/>
      <c r="Q11" s="451" t="s">
        <v>65</v>
      </c>
      <c r="R11" s="452"/>
      <c r="S11" s="452"/>
      <c r="T11" s="452"/>
      <c r="U11" s="452"/>
      <c r="V11" s="452"/>
      <c r="W11" s="112"/>
      <c r="X11" s="39"/>
      <c r="Y11" s="39"/>
      <c r="AB11" s="16"/>
    </row>
    <row r="12" spans="1:28" s="14" customFormat="1" ht="30" customHeight="1">
      <c r="A12" s="872"/>
      <c r="B12" s="571"/>
      <c r="C12" s="509"/>
      <c r="D12" s="509"/>
      <c r="E12" s="509"/>
      <c r="F12" s="571"/>
      <c r="G12" s="509"/>
      <c r="H12" s="509"/>
      <c r="I12" s="698"/>
      <c r="J12" s="571"/>
      <c r="K12" s="509"/>
      <c r="L12" s="509"/>
      <c r="M12" s="698"/>
      <c r="N12" s="571" t="s">
        <v>66</v>
      </c>
      <c r="O12" s="509"/>
      <c r="P12" s="698"/>
      <c r="Q12" s="704" t="s">
        <v>66</v>
      </c>
      <c r="R12" s="705"/>
      <c r="S12" s="705"/>
      <c r="T12" s="704" t="s">
        <v>67</v>
      </c>
      <c r="U12" s="705"/>
      <c r="V12" s="705"/>
      <c r="W12" s="112"/>
      <c r="X12" s="894"/>
      <c r="Y12" s="894"/>
    </row>
    <row r="13" spans="1:28" s="45" customFormat="1" ht="28.5" customHeight="1">
      <c r="A13" s="254" t="s">
        <v>394</v>
      </c>
      <c r="B13" s="878">
        <v>47927</v>
      </c>
      <c r="C13" s="858"/>
      <c r="D13" s="858"/>
      <c r="E13" s="858"/>
      <c r="F13" s="858">
        <v>6711</v>
      </c>
      <c r="G13" s="858"/>
      <c r="H13" s="858"/>
      <c r="I13" s="858"/>
      <c r="J13" s="858">
        <v>15774</v>
      </c>
      <c r="K13" s="858"/>
      <c r="L13" s="858"/>
      <c r="M13" s="858"/>
      <c r="N13" s="858">
        <v>43569</v>
      </c>
      <c r="O13" s="858"/>
      <c r="P13" s="858"/>
      <c r="Q13" s="858">
        <v>3742</v>
      </c>
      <c r="R13" s="858"/>
      <c r="S13" s="858"/>
      <c r="T13" s="858">
        <v>622</v>
      </c>
      <c r="U13" s="858"/>
      <c r="V13" s="858"/>
      <c r="W13" s="48"/>
      <c r="X13" s="230"/>
      <c r="Y13" s="231"/>
    </row>
    <row r="14" spans="1:28" s="45" customFormat="1" ht="28.5" customHeight="1">
      <c r="A14" s="302" t="s">
        <v>441</v>
      </c>
      <c r="B14" s="879">
        <v>47720</v>
      </c>
      <c r="C14" s="857"/>
      <c r="D14" s="857"/>
      <c r="E14" s="857"/>
      <c r="F14" s="857">
        <v>6460</v>
      </c>
      <c r="G14" s="857"/>
      <c r="H14" s="857"/>
      <c r="I14" s="857"/>
      <c r="J14" s="857">
        <v>15488</v>
      </c>
      <c r="K14" s="857"/>
      <c r="L14" s="857"/>
      <c r="M14" s="857"/>
      <c r="N14" s="857">
        <v>42993</v>
      </c>
      <c r="O14" s="857"/>
      <c r="P14" s="857"/>
      <c r="Q14" s="857">
        <v>4179</v>
      </c>
      <c r="R14" s="857"/>
      <c r="S14" s="857"/>
      <c r="T14" s="857">
        <v>585</v>
      </c>
      <c r="U14" s="857"/>
      <c r="V14" s="857"/>
      <c r="W14" s="230"/>
      <c r="X14" s="231"/>
    </row>
    <row r="15" spans="1:28" s="45" customFormat="1" ht="28.5" customHeight="1" thickBot="1">
      <c r="A15" s="316" t="s">
        <v>461</v>
      </c>
      <c r="B15" s="873">
        <v>47055</v>
      </c>
      <c r="C15" s="867"/>
      <c r="D15" s="867"/>
      <c r="E15" s="867"/>
      <c r="F15" s="867">
        <v>6417</v>
      </c>
      <c r="G15" s="867"/>
      <c r="H15" s="867"/>
      <c r="I15" s="867"/>
      <c r="J15" s="867">
        <v>15544</v>
      </c>
      <c r="K15" s="867"/>
      <c r="L15" s="867"/>
      <c r="M15" s="867"/>
      <c r="N15" s="867">
        <v>42309</v>
      </c>
      <c r="O15" s="867"/>
      <c r="P15" s="867"/>
      <c r="Q15" s="867">
        <v>4106</v>
      </c>
      <c r="R15" s="867"/>
      <c r="S15" s="867"/>
      <c r="T15" s="867">
        <v>615</v>
      </c>
      <c r="U15" s="867"/>
      <c r="V15" s="867"/>
      <c r="W15" s="230"/>
      <c r="X15" s="231"/>
    </row>
    <row r="16" spans="1:28" ht="18" customHeight="1" thickTop="1">
      <c r="A16" s="26" t="s">
        <v>218</v>
      </c>
      <c r="B16" s="267"/>
      <c r="C16" s="267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</row>
    <row r="17" spans="1:50" ht="11.25" customHeight="1">
      <c r="A17" s="5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spans="1:50" ht="11.25" customHeight="1">
      <c r="A18" s="5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50" s="13" customFormat="1" ht="27" customHeight="1" thickBot="1">
      <c r="A19" s="18" t="s">
        <v>427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X19" s="238" t="s">
        <v>392</v>
      </c>
      <c r="Y19" s="132"/>
      <c r="Z19" s="239"/>
    </row>
    <row r="20" spans="1:50" s="14" customFormat="1" ht="32.25" customHeight="1" thickTop="1">
      <c r="A20" s="251" t="s">
        <v>23</v>
      </c>
      <c r="B20" s="451" t="s">
        <v>231</v>
      </c>
      <c r="C20" s="452"/>
      <c r="D20" s="451" t="s">
        <v>232</v>
      </c>
      <c r="E20" s="452"/>
      <c r="F20" s="889" t="s">
        <v>233</v>
      </c>
      <c r="G20" s="890"/>
      <c r="H20" s="451" t="s">
        <v>234</v>
      </c>
      <c r="I20" s="452"/>
      <c r="J20" s="460"/>
      <c r="K20" s="451" t="s">
        <v>235</v>
      </c>
      <c r="L20" s="452"/>
      <c r="M20" s="460"/>
      <c r="N20" s="891" t="s">
        <v>236</v>
      </c>
      <c r="O20" s="892"/>
      <c r="P20" s="893"/>
      <c r="Q20" s="451" t="s">
        <v>237</v>
      </c>
      <c r="R20" s="452"/>
      <c r="S20" s="460"/>
      <c r="T20" s="451" t="s">
        <v>238</v>
      </c>
      <c r="U20" s="452"/>
      <c r="V20" s="451" t="s">
        <v>390</v>
      </c>
      <c r="W20" s="460"/>
      <c r="X20" s="887" t="s">
        <v>391</v>
      </c>
      <c r="Y20" s="888"/>
      <c r="Z20" s="116"/>
    </row>
    <row r="21" spans="1:50" s="45" customFormat="1" ht="24.75" customHeight="1">
      <c r="A21" s="254" t="s">
        <v>394</v>
      </c>
      <c r="B21" s="435">
        <v>1714</v>
      </c>
      <c r="C21" s="436"/>
      <c r="D21" s="436">
        <v>690</v>
      </c>
      <c r="E21" s="436"/>
      <c r="F21" s="436">
        <v>823</v>
      </c>
      <c r="G21" s="436"/>
      <c r="H21" s="436">
        <v>7107</v>
      </c>
      <c r="I21" s="436"/>
      <c r="J21" s="436"/>
      <c r="K21" s="436">
        <v>1336</v>
      </c>
      <c r="L21" s="436"/>
      <c r="M21" s="436"/>
      <c r="N21" s="436">
        <v>3340</v>
      </c>
      <c r="O21" s="436"/>
      <c r="P21" s="436"/>
      <c r="Q21" s="436">
        <v>70</v>
      </c>
      <c r="R21" s="436"/>
      <c r="S21" s="436"/>
      <c r="T21" s="858">
        <v>52</v>
      </c>
      <c r="U21" s="858"/>
      <c r="V21" s="858">
        <v>607</v>
      </c>
      <c r="W21" s="858"/>
      <c r="X21" s="858">
        <v>21</v>
      </c>
      <c r="Y21" s="858"/>
      <c r="Z21" s="256"/>
      <c r="AA21" s="49"/>
      <c r="AB21" s="49"/>
      <c r="AC21" s="49"/>
    </row>
    <row r="22" spans="1:50" s="45" customFormat="1" ht="24.75" customHeight="1">
      <c r="A22" s="302" t="s">
        <v>441</v>
      </c>
      <c r="B22" s="869">
        <v>1660</v>
      </c>
      <c r="C22" s="856"/>
      <c r="D22" s="856">
        <v>675</v>
      </c>
      <c r="E22" s="856"/>
      <c r="F22" s="856">
        <v>841</v>
      </c>
      <c r="G22" s="856"/>
      <c r="H22" s="856">
        <v>6831</v>
      </c>
      <c r="I22" s="856"/>
      <c r="J22" s="856"/>
      <c r="K22" s="856">
        <v>1297</v>
      </c>
      <c r="L22" s="856"/>
      <c r="M22" s="856"/>
      <c r="N22" s="856">
        <v>3279</v>
      </c>
      <c r="O22" s="856"/>
      <c r="P22" s="856"/>
      <c r="Q22" s="856">
        <v>68</v>
      </c>
      <c r="R22" s="856"/>
      <c r="S22" s="856"/>
      <c r="T22" s="857">
        <v>54</v>
      </c>
      <c r="U22" s="857"/>
      <c r="V22" s="857">
        <v>723</v>
      </c>
      <c r="W22" s="857"/>
      <c r="X22" s="857">
        <v>21</v>
      </c>
      <c r="Y22" s="857"/>
      <c r="Z22" s="304"/>
      <c r="AA22" s="49"/>
      <c r="AB22" s="49"/>
      <c r="AC22" s="49"/>
    </row>
    <row r="23" spans="1:50" s="45" customFormat="1" ht="24.75" customHeight="1" thickBot="1">
      <c r="A23" s="315" t="s">
        <v>461</v>
      </c>
      <c r="B23" s="459">
        <v>1597</v>
      </c>
      <c r="C23" s="453"/>
      <c r="D23" s="453">
        <v>666</v>
      </c>
      <c r="E23" s="453"/>
      <c r="F23" s="453">
        <v>856</v>
      </c>
      <c r="G23" s="453"/>
      <c r="H23" s="453">
        <v>6726</v>
      </c>
      <c r="I23" s="453"/>
      <c r="J23" s="453"/>
      <c r="K23" s="453">
        <v>1282</v>
      </c>
      <c r="L23" s="453"/>
      <c r="M23" s="453"/>
      <c r="N23" s="453">
        <v>3316</v>
      </c>
      <c r="O23" s="453"/>
      <c r="P23" s="453"/>
      <c r="Q23" s="453">
        <v>69</v>
      </c>
      <c r="R23" s="453"/>
      <c r="S23" s="453"/>
      <c r="T23" s="867">
        <v>55</v>
      </c>
      <c r="U23" s="867"/>
      <c r="V23" s="867">
        <v>976</v>
      </c>
      <c r="W23" s="867"/>
      <c r="X23" s="867">
        <v>23</v>
      </c>
      <c r="Y23" s="867"/>
      <c r="Z23" s="304"/>
      <c r="AA23" s="49"/>
      <c r="AB23" s="49"/>
      <c r="AC23" s="49"/>
    </row>
    <row r="24" spans="1:50" ht="18" customHeight="1" thickTop="1">
      <c r="A24" s="26" t="s">
        <v>218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67"/>
      <c r="P24" s="67"/>
      <c r="Q24" s="67"/>
      <c r="R24" s="103"/>
      <c r="S24" s="103"/>
      <c r="T24" s="103"/>
      <c r="U24" s="104"/>
    </row>
    <row r="25" spans="1:50" ht="17.25" customHeight="1">
      <c r="A25" s="160"/>
    </row>
    <row r="26" spans="1:50" ht="27" customHeight="1" thickBot="1">
      <c r="A26" s="88" t="s">
        <v>428</v>
      </c>
      <c r="T26" s="868"/>
      <c r="U26" s="868"/>
      <c r="V26" s="868"/>
    </row>
    <row r="27" spans="1:50" s="14" customFormat="1" ht="39" customHeight="1" thickTop="1">
      <c r="A27" s="262" t="s">
        <v>23</v>
      </c>
      <c r="B27" s="610" t="s">
        <v>266</v>
      </c>
      <c r="C27" s="870"/>
      <c r="D27" s="870"/>
      <c r="E27" s="870" t="s">
        <v>267</v>
      </c>
      <c r="F27" s="870"/>
      <c r="G27" s="870"/>
      <c r="H27" s="870" t="s">
        <v>262</v>
      </c>
      <c r="I27" s="870"/>
      <c r="J27" s="870"/>
      <c r="K27" s="870" t="s">
        <v>268</v>
      </c>
      <c r="L27" s="870"/>
      <c r="M27" s="870"/>
      <c r="N27" s="870" t="s">
        <v>263</v>
      </c>
      <c r="O27" s="870"/>
      <c r="P27" s="870"/>
      <c r="Q27" s="870" t="s">
        <v>264</v>
      </c>
      <c r="R27" s="870"/>
      <c r="S27" s="870"/>
      <c r="T27" s="870" t="s">
        <v>265</v>
      </c>
      <c r="U27" s="870"/>
      <c r="V27" s="608"/>
      <c r="W27" s="513"/>
      <c r="X27" s="513"/>
      <c r="Y27" s="513"/>
      <c r="Z27" s="111"/>
      <c r="AA27" s="859"/>
      <c r="AB27" s="859"/>
      <c r="AC27" s="859"/>
      <c r="AD27" s="859"/>
      <c r="AE27" s="859"/>
      <c r="AF27" s="859"/>
      <c r="AG27" s="859"/>
      <c r="AH27" s="859"/>
      <c r="AI27" s="859"/>
      <c r="AJ27" s="859"/>
      <c r="AK27" s="859"/>
      <c r="AL27" s="859"/>
      <c r="AM27" s="859"/>
      <c r="AN27" s="859"/>
      <c r="AO27" s="859"/>
      <c r="AP27" s="859"/>
      <c r="AQ27" s="859"/>
      <c r="AR27" s="859"/>
      <c r="AS27" s="859"/>
      <c r="AT27" s="859"/>
      <c r="AU27" s="859"/>
      <c r="AV27" s="859"/>
      <c r="AW27" s="859"/>
      <c r="AX27" s="859"/>
    </row>
    <row r="28" spans="1:50" s="14" customFormat="1" ht="30" customHeight="1">
      <c r="A28" s="254" t="s">
        <v>394</v>
      </c>
      <c r="B28" s="866">
        <v>1E-3</v>
      </c>
      <c r="C28" s="860"/>
      <c r="D28" s="860"/>
      <c r="E28" s="860">
        <v>1.2E-2</v>
      </c>
      <c r="F28" s="860"/>
      <c r="G28" s="860"/>
      <c r="H28" s="860">
        <v>2E-3</v>
      </c>
      <c r="I28" s="860"/>
      <c r="J28" s="860"/>
      <c r="K28" s="860">
        <v>0.03</v>
      </c>
      <c r="L28" s="860"/>
      <c r="M28" s="860"/>
      <c r="N28" s="861">
        <v>0.2</v>
      </c>
      <c r="O28" s="861"/>
      <c r="P28" s="861"/>
      <c r="Q28" s="860">
        <v>1.4E-2</v>
      </c>
      <c r="R28" s="860"/>
      <c r="S28" s="860"/>
      <c r="T28" s="861">
        <v>9.4</v>
      </c>
      <c r="U28" s="861"/>
      <c r="V28" s="861"/>
      <c r="W28" s="871"/>
      <c r="X28" s="871"/>
      <c r="Y28" s="871"/>
      <c r="Z28" s="47"/>
      <c r="AA28" s="47"/>
    </row>
    <row r="29" spans="1:50" s="45" customFormat="1" ht="30" customHeight="1">
      <c r="A29" s="302" t="s">
        <v>441</v>
      </c>
      <c r="B29" s="866">
        <v>1E-3</v>
      </c>
      <c r="C29" s="860"/>
      <c r="D29" s="860"/>
      <c r="E29" s="860">
        <v>8.9999999999999993E-3</v>
      </c>
      <c r="F29" s="860"/>
      <c r="G29" s="860"/>
      <c r="H29" s="860">
        <v>1E-3</v>
      </c>
      <c r="I29" s="860"/>
      <c r="J29" s="860"/>
      <c r="K29" s="860">
        <v>3.3000000000000002E-2</v>
      </c>
      <c r="L29" s="860"/>
      <c r="M29" s="860"/>
      <c r="N29" s="861">
        <v>0.2</v>
      </c>
      <c r="O29" s="861"/>
      <c r="P29" s="861"/>
      <c r="Q29" s="860">
        <v>1.4E-2</v>
      </c>
      <c r="R29" s="860"/>
      <c r="S29" s="860"/>
      <c r="T29" s="861">
        <v>9.3000000000000007</v>
      </c>
      <c r="U29" s="861"/>
      <c r="V29" s="861"/>
      <c r="W29" s="865"/>
      <c r="X29" s="865"/>
      <c r="Y29" s="865"/>
      <c r="Z29" s="48"/>
      <c r="AA29" s="48"/>
    </row>
    <row r="30" spans="1:50" s="45" customFormat="1" ht="30" customHeight="1" thickBot="1">
      <c r="A30" s="315" t="s">
        <v>461</v>
      </c>
      <c r="B30" s="862">
        <v>1E-3</v>
      </c>
      <c r="C30" s="863"/>
      <c r="D30" s="863"/>
      <c r="E30" s="863">
        <v>8.9999999999999993E-3</v>
      </c>
      <c r="F30" s="863"/>
      <c r="G30" s="863"/>
      <c r="H30" s="863">
        <v>1E-3</v>
      </c>
      <c r="I30" s="863"/>
      <c r="J30" s="863"/>
      <c r="K30" s="863">
        <v>3.5999999999999997E-2</v>
      </c>
      <c r="L30" s="863"/>
      <c r="M30" s="863"/>
      <c r="N30" s="864">
        <v>0.3</v>
      </c>
      <c r="O30" s="864"/>
      <c r="P30" s="864"/>
      <c r="Q30" s="863">
        <v>1.4E-2</v>
      </c>
      <c r="R30" s="863"/>
      <c r="S30" s="863"/>
      <c r="T30" s="864">
        <v>8.1999999999999993</v>
      </c>
      <c r="U30" s="864"/>
      <c r="V30" s="864"/>
      <c r="W30" s="865"/>
      <c r="X30" s="865"/>
      <c r="Y30" s="865"/>
      <c r="Z30" s="48"/>
      <c r="AA30" s="48"/>
    </row>
    <row r="31" spans="1:50" ht="18" customHeight="1" thickTop="1">
      <c r="A31" s="26" t="s">
        <v>177</v>
      </c>
    </row>
    <row r="32" spans="1:50" ht="18" customHeight="1">
      <c r="A32" s="448" t="s">
        <v>360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</row>
    <row r="33" spans="1:25" ht="18" customHeight="1">
      <c r="A33" s="448" t="s">
        <v>358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</row>
    <row r="34" spans="1:25" ht="18" customHeight="1">
      <c r="A34" s="448" t="s">
        <v>359</v>
      </c>
      <c r="B34" s="448"/>
      <c r="C34" s="448"/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</row>
  </sheetData>
  <mergeCells count="130">
    <mergeCell ref="T2:Y2"/>
    <mergeCell ref="Q3:S3"/>
    <mergeCell ref="N11:P11"/>
    <mergeCell ref="N12:P12"/>
    <mergeCell ref="F3:I3"/>
    <mergeCell ref="N13:P13"/>
    <mergeCell ref="Q13:S13"/>
    <mergeCell ref="T13:V13"/>
    <mergeCell ref="X20:Y20"/>
    <mergeCell ref="V20:W20"/>
    <mergeCell ref="Q12:S12"/>
    <mergeCell ref="F20:G20"/>
    <mergeCell ref="T12:V12"/>
    <mergeCell ref="F15:I15"/>
    <mergeCell ref="F11:I12"/>
    <mergeCell ref="N20:P20"/>
    <mergeCell ref="J15:M15"/>
    <mergeCell ref="T15:V15"/>
    <mergeCell ref="T20:U20"/>
    <mergeCell ref="X12:Y12"/>
    <mergeCell ref="N14:P14"/>
    <mergeCell ref="Q14:S14"/>
    <mergeCell ref="T14:V14"/>
    <mergeCell ref="B5:E5"/>
    <mergeCell ref="F5:I5"/>
    <mergeCell ref="J5:M5"/>
    <mergeCell ref="N5:P5"/>
    <mergeCell ref="Q5:S5"/>
    <mergeCell ref="T10:V10"/>
    <mergeCell ref="T3:Y3"/>
    <mergeCell ref="Q11:V11"/>
    <mergeCell ref="T5:Y5"/>
    <mergeCell ref="B4:E4"/>
    <mergeCell ref="F4:I4"/>
    <mergeCell ref="J4:M4"/>
    <mergeCell ref="N4:P4"/>
    <mergeCell ref="Q4:S4"/>
    <mergeCell ref="T4:Y4"/>
    <mergeCell ref="J11:M12"/>
    <mergeCell ref="A11:A12"/>
    <mergeCell ref="K20:M20"/>
    <mergeCell ref="H20:J20"/>
    <mergeCell ref="B15:E15"/>
    <mergeCell ref="N15:P15"/>
    <mergeCell ref="D20:E20"/>
    <mergeCell ref="Q20:S20"/>
    <mergeCell ref="B2:E2"/>
    <mergeCell ref="B3:E3"/>
    <mergeCell ref="F2:I2"/>
    <mergeCell ref="J2:M2"/>
    <mergeCell ref="N2:P2"/>
    <mergeCell ref="Q2:S2"/>
    <mergeCell ref="B20:C20"/>
    <mergeCell ref="Q15:S15"/>
    <mergeCell ref="B13:E13"/>
    <mergeCell ref="F13:I13"/>
    <mergeCell ref="J13:M13"/>
    <mergeCell ref="B11:E12"/>
    <mergeCell ref="N3:P3"/>
    <mergeCell ref="J3:M3"/>
    <mergeCell ref="B14:E14"/>
    <mergeCell ref="F14:I14"/>
    <mergeCell ref="J14:M14"/>
    <mergeCell ref="A32:Y32"/>
    <mergeCell ref="A33:Y33"/>
    <mergeCell ref="A34:Y34"/>
    <mergeCell ref="E28:G28"/>
    <mergeCell ref="H28:J28"/>
    <mergeCell ref="E27:G27"/>
    <mergeCell ref="K28:M28"/>
    <mergeCell ref="N28:P28"/>
    <mergeCell ref="H27:J27"/>
    <mergeCell ref="B27:D27"/>
    <mergeCell ref="W27:Y27"/>
    <mergeCell ref="K27:M27"/>
    <mergeCell ref="Q27:S27"/>
    <mergeCell ref="T27:V27"/>
    <mergeCell ref="N27:P27"/>
    <mergeCell ref="W28:Y28"/>
    <mergeCell ref="B21:C21"/>
    <mergeCell ref="D21:E21"/>
    <mergeCell ref="F21:G21"/>
    <mergeCell ref="H21:J21"/>
    <mergeCell ref="K21:M21"/>
    <mergeCell ref="W29:Y29"/>
    <mergeCell ref="B28:D28"/>
    <mergeCell ref="T21:U21"/>
    <mergeCell ref="V21:W21"/>
    <mergeCell ref="X23:Y23"/>
    <mergeCell ref="T23:U23"/>
    <mergeCell ref="V23:W23"/>
    <mergeCell ref="K23:M23"/>
    <mergeCell ref="T26:V26"/>
    <mergeCell ref="Q23:S23"/>
    <mergeCell ref="N21:P21"/>
    <mergeCell ref="Q21:S21"/>
    <mergeCell ref="D23:E23"/>
    <mergeCell ref="F23:G23"/>
    <mergeCell ref="H23:J23"/>
    <mergeCell ref="N23:P23"/>
    <mergeCell ref="B23:C23"/>
    <mergeCell ref="X22:Y22"/>
    <mergeCell ref="B22:C22"/>
    <mergeCell ref="AA27:AX27"/>
    <mergeCell ref="Q28:S28"/>
    <mergeCell ref="T28:V28"/>
    <mergeCell ref="B30:D30"/>
    <mergeCell ref="E30:G30"/>
    <mergeCell ref="H30:J30"/>
    <mergeCell ref="K30:M30"/>
    <mergeCell ref="N30:P30"/>
    <mergeCell ref="Q30:S30"/>
    <mergeCell ref="T30:V30"/>
    <mergeCell ref="W30:Y30"/>
    <mergeCell ref="B29:D29"/>
    <mergeCell ref="E29:G29"/>
    <mergeCell ref="H29:J29"/>
    <mergeCell ref="K29:M29"/>
    <mergeCell ref="N29:P29"/>
    <mergeCell ref="Q29:S29"/>
    <mergeCell ref="T29:V29"/>
    <mergeCell ref="D22:E22"/>
    <mergeCell ref="F22:G22"/>
    <mergeCell ref="H22:J22"/>
    <mergeCell ref="K22:M22"/>
    <mergeCell ref="N22:P22"/>
    <mergeCell ref="Q22:S22"/>
    <mergeCell ref="T22:U22"/>
    <mergeCell ref="V22:W22"/>
    <mergeCell ref="X21:Y21"/>
  </mergeCells>
  <phoneticPr fontId="2"/>
  <printOptions horizontalCentered="1"/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FFCCFF"/>
    <pageSetUpPr fitToPage="1"/>
  </sheetPr>
  <dimension ref="A1:S46"/>
  <sheetViews>
    <sheetView zoomScaleNormal="100" workbookViewId="0">
      <selection activeCell="J28" sqref="J28:K28"/>
    </sheetView>
  </sheetViews>
  <sheetFormatPr defaultRowHeight="13.5"/>
  <cols>
    <col min="1" max="1" width="9.875" style="12" customWidth="1"/>
    <col min="2" max="2" width="4.125" style="12" customWidth="1"/>
    <col min="3" max="6" width="3.75" style="12" customWidth="1"/>
    <col min="7" max="7" width="4.125" style="12" customWidth="1"/>
    <col min="8" max="19" width="5" style="12" customWidth="1"/>
    <col min="20" max="16384" width="9" style="12"/>
  </cols>
  <sheetData>
    <row r="1" spans="1:19" s="13" customFormat="1" ht="27" customHeight="1" thickBot="1">
      <c r="A1" s="18" t="s">
        <v>429</v>
      </c>
    </row>
    <row r="2" spans="1:19" ht="16.5" customHeight="1" thickTop="1">
      <c r="A2" s="918" t="s">
        <v>134</v>
      </c>
      <c r="B2" s="918"/>
      <c r="C2" s="918"/>
      <c r="D2" s="918"/>
      <c r="E2" s="918"/>
      <c r="F2" s="918"/>
      <c r="G2" s="919"/>
      <c r="H2" s="966" t="s">
        <v>178</v>
      </c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</row>
    <row r="3" spans="1:19" ht="16.5" customHeight="1">
      <c r="A3" s="280" t="s">
        <v>354</v>
      </c>
      <c r="B3" s="724" t="s">
        <v>355</v>
      </c>
      <c r="C3" s="725"/>
      <c r="D3" s="726"/>
      <c r="E3" s="725" t="s">
        <v>356</v>
      </c>
      <c r="F3" s="725"/>
      <c r="G3" s="726"/>
      <c r="H3" s="924">
        <v>45301</v>
      </c>
      <c r="I3" s="925"/>
      <c r="J3" s="924">
        <v>45358</v>
      </c>
      <c r="K3" s="925"/>
      <c r="L3" s="924">
        <v>45420</v>
      </c>
      <c r="M3" s="925"/>
      <c r="N3" s="924">
        <v>45476</v>
      </c>
      <c r="O3" s="925"/>
      <c r="P3" s="924">
        <v>45539</v>
      </c>
      <c r="Q3" s="925"/>
      <c r="R3" s="924">
        <v>45602</v>
      </c>
      <c r="S3" s="925"/>
    </row>
    <row r="4" spans="1:19" ht="16.5" customHeight="1">
      <c r="A4" s="936" t="s">
        <v>179</v>
      </c>
      <c r="B4" s="926" t="s">
        <v>180</v>
      </c>
      <c r="C4" s="927"/>
      <c r="D4" s="928"/>
      <c r="E4" s="921" t="s">
        <v>68</v>
      </c>
      <c r="F4" s="922"/>
      <c r="G4" s="923"/>
      <c r="H4" s="897">
        <v>7.7</v>
      </c>
      <c r="I4" s="897"/>
      <c r="J4" s="897">
        <v>7.7</v>
      </c>
      <c r="K4" s="897"/>
      <c r="L4" s="897">
        <v>6.7</v>
      </c>
      <c r="M4" s="897"/>
      <c r="N4" s="897">
        <v>7.6</v>
      </c>
      <c r="O4" s="897"/>
      <c r="P4" s="897">
        <v>6.8</v>
      </c>
      <c r="Q4" s="897"/>
      <c r="R4" s="897">
        <v>6.8</v>
      </c>
      <c r="S4" s="897"/>
    </row>
    <row r="5" spans="1:19" ht="16.5" customHeight="1">
      <c r="A5" s="937"/>
      <c r="B5" s="929"/>
      <c r="C5" s="773"/>
      <c r="D5" s="854"/>
      <c r="E5" s="933" t="s">
        <v>181</v>
      </c>
      <c r="F5" s="934"/>
      <c r="G5" s="935"/>
      <c r="H5" s="898">
        <v>1.6</v>
      </c>
      <c r="I5" s="898"/>
      <c r="J5" s="898">
        <v>2.7</v>
      </c>
      <c r="K5" s="898"/>
      <c r="L5" s="895">
        <v>2.2999999999999998</v>
      </c>
      <c r="M5" s="895"/>
      <c r="N5" s="898">
        <v>1</v>
      </c>
      <c r="O5" s="898"/>
      <c r="P5" s="898">
        <v>1.8</v>
      </c>
      <c r="Q5" s="898"/>
      <c r="R5" s="898">
        <v>2.4</v>
      </c>
      <c r="S5" s="898"/>
    </row>
    <row r="6" spans="1:19" ht="16.5" customHeight="1">
      <c r="A6" s="937"/>
      <c r="B6" s="929"/>
      <c r="C6" s="773"/>
      <c r="D6" s="854"/>
      <c r="E6" s="933" t="s">
        <v>182</v>
      </c>
      <c r="F6" s="934"/>
      <c r="G6" s="935"/>
      <c r="H6" s="898">
        <v>3.3</v>
      </c>
      <c r="I6" s="898"/>
      <c r="J6" s="898">
        <v>2.8</v>
      </c>
      <c r="K6" s="898"/>
      <c r="L6" s="895">
        <v>1.4</v>
      </c>
      <c r="M6" s="895"/>
      <c r="N6" s="898">
        <v>5</v>
      </c>
      <c r="O6" s="898"/>
      <c r="P6" s="898">
        <v>2.2000000000000002</v>
      </c>
      <c r="Q6" s="898"/>
      <c r="R6" s="898">
        <v>1.5</v>
      </c>
      <c r="S6" s="898"/>
    </row>
    <row r="7" spans="1:19" ht="16.5" customHeight="1">
      <c r="A7" s="937"/>
      <c r="B7" s="930"/>
      <c r="C7" s="931"/>
      <c r="D7" s="932"/>
      <c r="E7" s="933" t="s">
        <v>183</v>
      </c>
      <c r="F7" s="934"/>
      <c r="G7" s="935"/>
      <c r="H7" s="896">
        <v>1</v>
      </c>
      <c r="I7" s="896"/>
      <c r="J7" s="896">
        <v>2</v>
      </c>
      <c r="K7" s="896"/>
      <c r="L7" s="949" t="s">
        <v>473</v>
      </c>
      <c r="M7" s="949"/>
      <c r="N7" s="896">
        <v>4</v>
      </c>
      <c r="O7" s="896"/>
      <c r="P7" s="896">
        <v>5</v>
      </c>
      <c r="Q7" s="896"/>
      <c r="R7" s="896">
        <v>3</v>
      </c>
      <c r="S7" s="896"/>
    </row>
    <row r="8" spans="1:19" ht="16.5" customHeight="1">
      <c r="A8" s="937"/>
      <c r="B8" s="926" t="s">
        <v>184</v>
      </c>
      <c r="C8" s="927"/>
      <c r="D8" s="928"/>
      <c r="E8" s="921" t="s">
        <v>68</v>
      </c>
      <c r="F8" s="922"/>
      <c r="G8" s="923"/>
      <c r="H8" s="897">
        <v>7.7</v>
      </c>
      <c r="I8" s="897"/>
      <c r="J8" s="897">
        <v>7.6</v>
      </c>
      <c r="K8" s="897"/>
      <c r="L8" s="897">
        <v>6.8</v>
      </c>
      <c r="M8" s="897"/>
      <c r="N8" s="897">
        <v>7.4</v>
      </c>
      <c r="O8" s="897"/>
      <c r="P8" s="897">
        <v>7.3</v>
      </c>
      <c r="Q8" s="897"/>
      <c r="R8" s="897">
        <v>6.8</v>
      </c>
      <c r="S8" s="897"/>
    </row>
    <row r="9" spans="1:19" ht="16.5" customHeight="1">
      <c r="A9" s="937"/>
      <c r="B9" s="929"/>
      <c r="C9" s="773"/>
      <c r="D9" s="854"/>
      <c r="E9" s="933" t="s">
        <v>181</v>
      </c>
      <c r="F9" s="934"/>
      <c r="G9" s="935"/>
      <c r="H9" s="898">
        <v>2.4</v>
      </c>
      <c r="I9" s="898"/>
      <c r="J9" s="898">
        <v>1.8</v>
      </c>
      <c r="K9" s="898"/>
      <c r="L9" s="895">
        <v>1.2</v>
      </c>
      <c r="M9" s="895"/>
      <c r="N9" s="898">
        <v>2</v>
      </c>
      <c r="O9" s="898"/>
      <c r="P9" s="898">
        <v>1.1000000000000001</v>
      </c>
      <c r="Q9" s="898"/>
      <c r="R9" s="898">
        <v>1.6</v>
      </c>
      <c r="S9" s="898"/>
    </row>
    <row r="10" spans="1:19" ht="16.5" customHeight="1">
      <c r="A10" s="937"/>
      <c r="B10" s="929"/>
      <c r="C10" s="773"/>
      <c r="D10" s="854"/>
      <c r="E10" s="933" t="s">
        <v>182</v>
      </c>
      <c r="F10" s="934"/>
      <c r="G10" s="935"/>
      <c r="H10" s="898">
        <v>2.7</v>
      </c>
      <c r="I10" s="898"/>
      <c r="J10" s="898">
        <v>2.4</v>
      </c>
      <c r="K10" s="898"/>
      <c r="L10" s="895">
        <v>0.8</v>
      </c>
      <c r="M10" s="895"/>
      <c r="N10" s="898">
        <v>4.8</v>
      </c>
      <c r="O10" s="898"/>
      <c r="P10" s="898">
        <v>0.3</v>
      </c>
      <c r="Q10" s="898"/>
      <c r="R10" s="898">
        <v>2.1</v>
      </c>
      <c r="S10" s="898"/>
    </row>
    <row r="11" spans="1:19" ht="16.5" customHeight="1">
      <c r="A11" s="937"/>
      <c r="B11" s="930"/>
      <c r="C11" s="931"/>
      <c r="D11" s="932"/>
      <c r="E11" s="933" t="s">
        <v>183</v>
      </c>
      <c r="F11" s="934"/>
      <c r="G11" s="935"/>
      <c r="H11" s="896">
        <v>3</v>
      </c>
      <c r="I11" s="896"/>
      <c r="J11" s="896">
        <v>6</v>
      </c>
      <c r="K11" s="896"/>
      <c r="L11" s="949">
        <v>4</v>
      </c>
      <c r="M11" s="949"/>
      <c r="N11" s="896">
        <v>13</v>
      </c>
      <c r="O11" s="896"/>
      <c r="P11" s="896">
        <v>10</v>
      </c>
      <c r="Q11" s="896"/>
      <c r="R11" s="896">
        <v>6</v>
      </c>
      <c r="S11" s="896"/>
    </row>
    <row r="12" spans="1:19" ht="16.5" customHeight="1">
      <c r="A12" s="937"/>
      <c r="B12" s="926" t="s">
        <v>185</v>
      </c>
      <c r="C12" s="927"/>
      <c r="D12" s="928"/>
      <c r="E12" s="921" t="s">
        <v>68</v>
      </c>
      <c r="F12" s="922"/>
      <c r="G12" s="923"/>
      <c r="H12" s="897">
        <v>7.8</v>
      </c>
      <c r="I12" s="897"/>
      <c r="J12" s="897">
        <v>7.4</v>
      </c>
      <c r="K12" s="897"/>
      <c r="L12" s="897">
        <v>6.8</v>
      </c>
      <c r="M12" s="897"/>
      <c r="N12" s="897">
        <v>7.6</v>
      </c>
      <c r="O12" s="897"/>
      <c r="P12" s="897">
        <v>7.1</v>
      </c>
      <c r="Q12" s="897"/>
      <c r="R12" s="897">
        <v>7.1</v>
      </c>
      <c r="S12" s="897"/>
    </row>
    <row r="13" spans="1:19" ht="16.5" customHeight="1">
      <c r="A13" s="937"/>
      <c r="B13" s="929"/>
      <c r="C13" s="773"/>
      <c r="D13" s="854"/>
      <c r="E13" s="933" t="s">
        <v>181</v>
      </c>
      <c r="F13" s="934"/>
      <c r="G13" s="935"/>
      <c r="H13" s="898">
        <v>1.7</v>
      </c>
      <c r="I13" s="898"/>
      <c r="J13" s="898">
        <v>1.9</v>
      </c>
      <c r="K13" s="898"/>
      <c r="L13" s="895">
        <v>1</v>
      </c>
      <c r="M13" s="895"/>
      <c r="N13" s="898">
        <v>0.3</v>
      </c>
      <c r="O13" s="898"/>
      <c r="P13" s="898">
        <v>1.2</v>
      </c>
      <c r="Q13" s="898"/>
      <c r="R13" s="898">
        <v>2</v>
      </c>
      <c r="S13" s="898"/>
    </row>
    <row r="14" spans="1:19" ht="16.5" customHeight="1">
      <c r="A14" s="937"/>
      <c r="B14" s="929"/>
      <c r="C14" s="773"/>
      <c r="D14" s="854"/>
      <c r="E14" s="933" t="s">
        <v>182</v>
      </c>
      <c r="F14" s="934"/>
      <c r="G14" s="935"/>
      <c r="H14" s="898">
        <v>2.6</v>
      </c>
      <c r="I14" s="898"/>
      <c r="J14" s="898">
        <v>2.7</v>
      </c>
      <c r="K14" s="898"/>
      <c r="L14" s="895">
        <v>1.6</v>
      </c>
      <c r="M14" s="895"/>
      <c r="N14" s="898">
        <v>4</v>
      </c>
      <c r="O14" s="898"/>
      <c r="P14" s="898">
        <v>3.8</v>
      </c>
      <c r="Q14" s="898"/>
      <c r="R14" s="898">
        <v>3</v>
      </c>
      <c r="S14" s="898"/>
    </row>
    <row r="15" spans="1:19" ht="16.5" customHeight="1">
      <c r="A15" s="938"/>
      <c r="B15" s="950"/>
      <c r="C15" s="951"/>
      <c r="D15" s="952"/>
      <c r="E15" s="942" t="s">
        <v>183</v>
      </c>
      <c r="F15" s="943"/>
      <c r="G15" s="944"/>
      <c r="H15" s="947">
        <v>6</v>
      </c>
      <c r="I15" s="947"/>
      <c r="J15" s="947">
        <v>6</v>
      </c>
      <c r="K15" s="947"/>
      <c r="L15" s="964">
        <v>7</v>
      </c>
      <c r="M15" s="964"/>
      <c r="N15" s="947">
        <v>14</v>
      </c>
      <c r="O15" s="947"/>
      <c r="P15" s="947">
        <v>16</v>
      </c>
      <c r="Q15" s="947"/>
      <c r="R15" s="947">
        <v>22</v>
      </c>
      <c r="S15" s="947"/>
    </row>
    <row r="16" spans="1:19" ht="16.5" customHeight="1">
      <c r="A16" s="956" t="s">
        <v>186</v>
      </c>
      <c r="B16" s="953" t="s">
        <v>187</v>
      </c>
      <c r="C16" s="954"/>
      <c r="D16" s="955"/>
      <c r="E16" s="939" t="s">
        <v>68</v>
      </c>
      <c r="F16" s="940"/>
      <c r="G16" s="941"/>
      <c r="H16" s="948">
        <v>7.1</v>
      </c>
      <c r="I16" s="948"/>
      <c r="J16" s="948">
        <v>7.2</v>
      </c>
      <c r="K16" s="948"/>
      <c r="L16" s="948">
        <v>6.9</v>
      </c>
      <c r="M16" s="948"/>
      <c r="N16" s="948">
        <v>7.6</v>
      </c>
      <c r="O16" s="948"/>
      <c r="P16" s="948">
        <v>6.7</v>
      </c>
      <c r="Q16" s="948"/>
      <c r="R16" s="948">
        <v>7.1</v>
      </c>
      <c r="S16" s="948"/>
    </row>
    <row r="17" spans="1:19" ht="16.5" customHeight="1">
      <c r="A17" s="937"/>
      <c r="B17" s="929"/>
      <c r="C17" s="773"/>
      <c r="D17" s="854"/>
      <c r="E17" s="933" t="s">
        <v>181</v>
      </c>
      <c r="F17" s="934"/>
      <c r="G17" s="935"/>
      <c r="H17" s="898">
        <v>2.4</v>
      </c>
      <c r="I17" s="898"/>
      <c r="J17" s="898">
        <v>2.6</v>
      </c>
      <c r="K17" s="898"/>
      <c r="L17" s="895">
        <v>1.5</v>
      </c>
      <c r="M17" s="895"/>
      <c r="N17" s="898">
        <v>1.4</v>
      </c>
      <c r="O17" s="898"/>
      <c r="P17" s="898">
        <v>1.3</v>
      </c>
      <c r="Q17" s="898"/>
      <c r="R17" s="898">
        <v>1.7</v>
      </c>
      <c r="S17" s="898"/>
    </row>
    <row r="18" spans="1:19" ht="16.5" customHeight="1">
      <c r="A18" s="937"/>
      <c r="B18" s="929"/>
      <c r="C18" s="773"/>
      <c r="D18" s="854"/>
      <c r="E18" s="933" t="s">
        <v>182</v>
      </c>
      <c r="F18" s="934"/>
      <c r="G18" s="935"/>
      <c r="H18" s="898">
        <v>4.0999999999999996</v>
      </c>
      <c r="I18" s="898"/>
      <c r="J18" s="898">
        <v>3.4</v>
      </c>
      <c r="K18" s="898"/>
      <c r="L18" s="895">
        <v>1.5</v>
      </c>
      <c r="M18" s="895"/>
      <c r="N18" s="898">
        <v>2.4</v>
      </c>
      <c r="O18" s="898"/>
      <c r="P18" s="898">
        <v>3.6</v>
      </c>
      <c r="Q18" s="898"/>
      <c r="R18" s="898">
        <v>1.9</v>
      </c>
      <c r="S18" s="898"/>
    </row>
    <row r="19" spans="1:19" ht="16.5" customHeight="1">
      <c r="A19" s="937"/>
      <c r="B19" s="930"/>
      <c r="C19" s="931"/>
      <c r="D19" s="932"/>
      <c r="E19" s="933" t="s">
        <v>183</v>
      </c>
      <c r="F19" s="934"/>
      <c r="G19" s="935"/>
      <c r="H19" s="896">
        <v>1</v>
      </c>
      <c r="I19" s="896"/>
      <c r="J19" s="949">
        <v>4</v>
      </c>
      <c r="K19" s="949"/>
      <c r="L19" s="949">
        <v>1</v>
      </c>
      <c r="M19" s="949"/>
      <c r="N19" s="896">
        <v>5</v>
      </c>
      <c r="O19" s="896"/>
      <c r="P19" s="949">
        <v>12</v>
      </c>
      <c r="Q19" s="949"/>
      <c r="R19" s="949">
        <v>5</v>
      </c>
      <c r="S19" s="949"/>
    </row>
    <row r="20" spans="1:19" ht="16.5" customHeight="1">
      <c r="A20" s="937"/>
      <c r="B20" s="926" t="s">
        <v>188</v>
      </c>
      <c r="C20" s="927"/>
      <c r="D20" s="928"/>
      <c r="E20" s="921" t="s">
        <v>68</v>
      </c>
      <c r="F20" s="922"/>
      <c r="G20" s="923"/>
      <c r="H20" s="897">
        <v>7.9</v>
      </c>
      <c r="I20" s="897"/>
      <c r="J20" s="897">
        <v>7.2</v>
      </c>
      <c r="K20" s="897"/>
      <c r="L20" s="897">
        <v>6.8</v>
      </c>
      <c r="M20" s="897"/>
      <c r="N20" s="897">
        <v>7.3</v>
      </c>
      <c r="O20" s="897"/>
      <c r="P20" s="897">
        <v>6.8</v>
      </c>
      <c r="Q20" s="897"/>
      <c r="R20" s="897">
        <v>7.3</v>
      </c>
      <c r="S20" s="897"/>
    </row>
    <row r="21" spans="1:19" ht="16.5" customHeight="1">
      <c r="A21" s="937"/>
      <c r="B21" s="929"/>
      <c r="C21" s="773"/>
      <c r="D21" s="854"/>
      <c r="E21" s="933" t="s">
        <v>181</v>
      </c>
      <c r="F21" s="934"/>
      <c r="G21" s="935"/>
      <c r="H21" s="971">
        <v>12</v>
      </c>
      <c r="I21" s="971"/>
      <c r="J21" s="895">
        <v>5.5</v>
      </c>
      <c r="K21" s="895"/>
      <c r="L21" s="895">
        <v>7</v>
      </c>
      <c r="M21" s="895"/>
      <c r="N21" s="895">
        <v>2.2000000000000002</v>
      </c>
      <c r="O21" s="895"/>
      <c r="P21" s="895">
        <v>3.1</v>
      </c>
      <c r="Q21" s="895"/>
      <c r="R21" s="895">
        <v>4.4000000000000004</v>
      </c>
      <c r="S21" s="895"/>
    </row>
    <row r="22" spans="1:19" ht="16.5" customHeight="1">
      <c r="A22" s="937"/>
      <c r="B22" s="929"/>
      <c r="C22" s="773"/>
      <c r="D22" s="854"/>
      <c r="E22" s="933" t="s">
        <v>182</v>
      </c>
      <c r="F22" s="934"/>
      <c r="G22" s="935"/>
      <c r="H22" s="971">
        <v>16</v>
      </c>
      <c r="I22" s="971"/>
      <c r="J22" s="895">
        <v>5.8</v>
      </c>
      <c r="K22" s="895"/>
      <c r="L22" s="895">
        <v>5.9</v>
      </c>
      <c r="M22" s="895"/>
      <c r="N22" s="895">
        <v>5.6</v>
      </c>
      <c r="O22" s="895"/>
      <c r="P22" s="895">
        <v>4.9000000000000004</v>
      </c>
      <c r="Q22" s="895"/>
      <c r="R22" s="895">
        <v>6.2</v>
      </c>
      <c r="S22" s="895"/>
    </row>
    <row r="23" spans="1:19" ht="16.5" customHeight="1">
      <c r="A23" s="937"/>
      <c r="B23" s="930"/>
      <c r="C23" s="931"/>
      <c r="D23" s="932"/>
      <c r="E23" s="933" t="s">
        <v>183</v>
      </c>
      <c r="F23" s="934"/>
      <c r="G23" s="935"/>
      <c r="H23" s="896">
        <v>35</v>
      </c>
      <c r="I23" s="896"/>
      <c r="J23" s="896">
        <v>9</v>
      </c>
      <c r="K23" s="896"/>
      <c r="L23" s="949">
        <v>37</v>
      </c>
      <c r="M23" s="949"/>
      <c r="N23" s="896">
        <v>19</v>
      </c>
      <c r="O23" s="896"/>
      <c r="P23" s="896">
        <v>28</v>
      </c>
      <c r="Q23" s="896"/>
      <c r="R23" s="896">
        <v>27</v>
      </c>
      <c r="S23" s="896"/>
    </row>
    <row r="24" spans="1:19" ht="16.5" customHeight="1">
      <c r="A24" s="937"/>
      <c r="B24" s="926" t="s">
        <v>189</v>
      </c>
      <c r="C24" s="927"/>
      <c r="D24" s="928"/>
      <c r="E24" s="921" t="s">
        <v>68</v>
      </c>
      <c r="F24" s="922"/>
      <c r="G24" s="923"/>
      <c r="H24" s="897">
        <v>7.8</v>
      </c>
      <c r="I24" s="897"/>
      <c r="J24" s="897">
        <v>7.4</v>
      </c>
      <c r="K24" s="897"/>
      <c r="L24" s="897">
        <v>6.6</v>
      </c>
      <c r="M24" s="897"/>
      <c r="N24" s="897">
        <v>7.2</v>
      </c>
      <c r="O24" s="897"/>
      <c r="P24" s="897">
        <v>6.6</v>
      </c>
      <c r="Q24" s="897"/>
      <c r="R24" s="897">
        <v>7.1</v>
      </c>
      <c r="S24" s="897"/>
    </row>
    <row r="25" spans="1:19" ht="16.5" customHeight="1">
      <c r="A25" s="937"/>
      <c r="B25" s="929"/>
      <c r="C25" s="773"/>
      <c r="D25" s="854"/>
      <c r="E25" s="933" t="s">
        <v>181</v>
      </c>
      <c r="F25" s="934"/>
      <c r="G25" s="935"/>
      <c r="H25" s="898">
        <v>5.7</v>
      </c>
      <c r="I25" s="898"/>
      <c r="J25" s="898">
        <v>9.1999999999999993</v>
      </c>
      <c r="K25" s="898"/>
      <c r="L25" s="895">
        <v>4.5999999999999996</v>
      </c>
      <c r="M25" s="895"/>
      <c r="N25" s="898">
        <v>1.9</v>
      </c>
      <c r="O25" s="898"/>
      <c r="P25" s="898">
        <v>1.6</v>
      </c>
      <c r="Q25" s="898"/>
      <c r="R25" s="898">
        <v>3.9</v>
      </c>
      <c r="S25" s="898"/>
    </row>
    <row r="26" spans="1:19" ht="16.5" customHeight="1">
      <c r="A26" s="937"/>
      <c r="B26" s="929"/>
      <c r="C26" s="773"/>
      <c r="D26" s="854"/>
      <c r="E26" s="933" t="s">
        <v>182</v>
      </c>
      <c r="F26" s="934"/>
      <c r="G26" s="935"/>
      <c r="H26" s="898">
        <v>5.9</v>
      </c>
      <c r="I26" s="898"/>
      <c r="J26" s="898">
        <v>7</v>
      </c>
      <c r="K26" s="898"/>
      <c r="L26" s="895">
        <v>2.8</v>
      </c>
      <c r="M26" s="895"/>
      <c r="N26" s="898">
        <v>5.2</v>
      </c>
      <c r="O26" s="898"/>
      <c r="P26" s="898">
        <v>4.5999999999999996</v>
      </c>
      <c r="Q26" s="898"/>
      <c r="R26" s="946">
        <v>15</v>
      </c>
      <c r="S26" s="946"/>
    </row>
    <row r="27" spans="1:19" ht="16.5" customHeight="1">
      <c r="A27" s="937"/>
      <c r="B27" s="930"/>
      <c r="C27" s="931"/>
      <c r="D27" s="932"/>
      <c r="E27" s="933" t="s">
        <v>183</v>
      </c>
      <c r="F27" s="934"/>
      <c r="G27" s="935"/>
      <c r="H27" s="896">
        <v>5</v>
      </c>
      <c r="I27" s="896"/>
      <c r="J27" s="896">
        <v>16</v>
      </c>
      <c r="K27" s="896"/>
      <c r="L27" s="949">
        <v>5</v>
      </c>
      <c r="M27" s="949"/>
      <c r="N27" s="896">
        <v>22</v>
      </c>
      <c r="O27" s="896"/>
      <c r="P27" s="896">
        <v>26</v>
      </c>
      <c r="Q27" s="896"/>
      <c r="R27" s="896">
        <v>200</v>
      </c>
      <c r="S27" s="896"/>
    </row>
    <row r="28" spans="1:19" ht="16.5" customHeight="1">
      <c r="A28" s="937"/>
      <c r="B28" s="926" t="s">
        <v>190</v>
      </c>
      <c r="C28" s="927"/>
      <c r="D28" s="928"/>
      <c r="E28" s="921" t="s">
        <v>68</v>
      </c>
      <c r="F28" s="922"/>
      <c r="G28" s="923"/>
      <c r="H28" s="897">
        <v>7.8</v>
      </c>
      <c r="I28" s="897"/>
      <c r="J28" s="897">
        <v>7.5</v>
      </c>
      <c r="K28" s="897"/>
      <c r="L28" s="897">
        <v>6.9</v>
      </c>
      <c r="M28" s="897"/>
      <c r="N28" s="897">
        <v>7.4</v>
      </c>
      <c r="O28" s="897"/>
      <c r="P28" s="897">
        <v>7.1</v>
      </c>
      <c r="Q28" s="897"/>
      <c r="R28" s="897">
        <v>6.9</v>
      </c>
      <c r="S28" s="897"/>
    </row>
    <row r="29" spans="1:19" ht="16.5" customHeight="1">
      <c r="A29" s="937"/>
      <c r="B29" s="929"/>
      <c r="C29" s="773"/>
      <c r="D29" s="854"/>
      <c r="E29" s="933" t="s">
        <v>181</v>
      </c>
      <c r="F29" s="934"/>
      <c r="G29" s="935"/>
      <c r="H29" s="895">
        <v>6.6</v>
      </c>
      <c r="I29" s="895"/>
      <c r="J29" s="895">
        <v>4.5999999999999996</v>
      </c>
      <c r="K29" s="895"/>
      <c r="L29" s="895">
        <v>6.1</v>
      </c>
      <c r="M29" s="895"/>
      <c r="N29" s="895">
        <v>1.5</v>
      </c>
      <c r="O29" s="895"/>
      <c r="P29" s="895">
        <v>1.7</v>
      </c>
      <c r="Q29" s="895"/>
      <c r="R29" s="895">
        <v>3.6</v>
      </c>
      <c r="S29" s="895"/>
    </row>
    <row r="30" spans="1:19" ht="16.5" customHeight="1">
      <c r="A30" s="937"/>
      <c r="B30" s="929"/>
      <c r="C30" s="773"/>
      <c r="D30" s="854"/>
      <c r="E30" s="933" t="s">
        <v>182</v>
      </c>
      <c r="F30" s="934"/>
      <c r="G30" s="935"/>
      <c r="H30" s="895">
        <v>5.6</v>
      </c>
      <c r="I30" s="895"/>
      <c r="J30" s="895">
        <v>6</v>
      </c>
      <c r="K30" s="895"/>
      <c r="L30" s="895">
        <v>2</v>
      </c>
      <c r="M30" s="895"/>
      <c r="N30" s="895">
        <v>6.3</v>
      </c>
      <c r="O30" s="895"/>
      <c r="P30" s="895">
        <v>1.2</v>
      </c>
      <c r="Q30" s="895"/>
      <c r="R30" s="895">
        <v>4.9000000000000004</v>
      </c>
      <c r="S30" s="895"/>
    </row>
    <row r="31" spans="1:19" ht="16.5" customHeight="1">
      <c r="A31" s="937"/>
      <c r="B31" s="930"/>
      <c r="C31" s="931"/>
      <c r="D31" s="932"/>
      <c r="E31" s="933" t="s">
        <v>183</v>
      </c>
      <c r="F31" s="934"/>
      <c r="G31" s="935"/>
      <c r="H31" s="896">
        <v>2</v>
      </c>
      <c r="I31" s="896"/>
      <c r="J31" s="896">
        <v>15</v>
      </c>
      <c r="K31" s="896"/>
      <c r="L31" s="949">
        <v>12</v>
      </c>
      <c r="M31" s="949"/>
      <c r="N31" s="896">
        <v>23</v>
      </c>
      <c r="O31" s="896"/>
      <c r="P31" s="896">
        <v>26</v>
      </c>
      <c r="Q31" s="896"/>
      <c r="R31" s="896">
        <v>31</v>
      </c>
      <c r="S31" s="896"/>
    </row>
    <row r="32" spans="1:19" ht="16.5" customHeight="1">
      <c r="A32" s="937"/>
      <c r="B32" s="926" t="s">
        <v>191</v>
      </c>
      <c r="C32" s="927"/>
      <c r="D32" s="928"/>
      <c r="E32" s="921" t="s">
        <v>68</v>
      </c>
      <c r="F32" s="922"/>
      <c r="G32" s="923"/>
      <c r="H32" s="897">
        <v>7.5</v>
      </c>
      <c r="I32" s="897"/>
      <c r="J32" s="897">
        <v>7.4</v>
      </c>
      <c r="K32" s="897"/>
      <c r="L32" s="897">
        <v>6.8</v>
      </c>
      <c r="M32" s="897"/>
      <c r="N32" s="897">
        <v>7.5</v>
      </c>
      <c r="O32" s="897"/>
      <c r="P32" s="897">
        <v>6.9</v>
      </c>
      <c r="Q32" s="897"/>
      <c r="R32" s="897">
        <v>7.1</v>
      </c>
      <c r="S32" s="897"/>
    </row>
    <row r="33" spans="1:19" ht="16.5" customHeight="1">
      <c r="A33" s="937"/>
      <c r="B33" s="929"/>
      <c r="C33" s="773"/>
      <c r="D33" s="854"/>
      <c r="E33" s="933" t="s">
        <v>181</v>
      </c>
      <c r="F33" s="934"/>
      <c r="G33" s="935"/>
      <c r="H33" s="898">
        <v>2.5</v>
      </c>
      <c r="I33" s="898"/>
      <c r="J33" s="898">
        <v>3.9</v>
      </c>
      <c r="K33" s="898"/>
      <c r="L33" s="895">
        <v>4.2</v>
      </c>
      <c r="M33" s="895"/>
      <c r="N33" s="898">
        <v>1.8</v>
      </c>
      <c r="O33" s="898"/>
      <c r="P33" s="898">
        <v>1.4</v>
      </c>
      <c r="Q33" s="898"/>
      <c r="R33" s="898">
        <v>3.1</v>
      </c>
      <c r="S33" s="898"/>
    </row>
    <row r="34" spans="1:19" ht="16.5" customHeight="1">
      <c r="A34" s="937"/>
      <c r="B34" s="929"/>
      <c r="C34" s="773"/>
      <c r="D34" s="854"/>
      <c r="E34" s="933" t="s">
        <v>182</v>
      </c>
      <c r="F34" s="934"/>
      <c r="G34" s="935"/>
      <c r="H34" s="898">
        <v>4.3</v>
      </c>
      <c r="I34" s="898"/>
      <c r="J34" s="898">
        <v>4.8</v>
      </c>
      <c r="K34" s="898"/>
      <c r="L34" s="895">
        <v>3.2</v>
      </c>
      <c r="M34" s="895"/>
      <c r="N34" s="898">
        <v>5.0999999999999996</v>
      </c>
      <c r="O34" s="898"/>
      <c r="P34" s="898">
        <v>8</v>
      </c>
      <c r="Q34" s="898"/>
      <c r="R34" s="898">
        <v>4.9000000000000004</v>
      </c>
      <c r="S34" s="898"/>
    </row>
    <row r="35" spans="1:19" ht="16.5" customHeight="1" thickBot="1">
      <c r="A35" s="957"/>
      <c r="B35" s="958"/>
      <c r="C35" s="959"/>
      <c r="D35" s="960"/>
      <c r="E35" s="961" t="s">
        <v>183</v>
      </c>
      <c r="F35" s="962"/>
      <c r="G35" s="963"/>
      <c r="H35" s="945" t="s">
        <v>448</v>
      </c>
      <c r="I35" s="945"/>
      <c r="J35" s="945">
        <v>9</v>
      </c>
      <c r="K35" s="945"/>
      <c r="L35" s="965">
        <v>11</v>
      </c>
      <c r="M35" s="965"/>
      <c r="N35" s="945">
        <v>20</v>
      </c>
      <c r="O35" s="945"/>
      <c r="P35" s="945">
        <v>27</v>
      </c>
      <c r="Q35" s="945"/>
      <c r="R35" s="945">
        <v>13</v>
      </c>
      <c r="S35" s="945"/>
    </row>
    <row r="36" spans="1:19" ht="18" customHeight="1" thickTop="1">
      <c r="A36" s="69" t="s">
        <v>192</v>
      </c>
    </row>
    <row r="37" spans="1:19" ht="18" customHeight="1">
      <c r="A37" s="282" t="s">
        <v>431</v>
      </c>
      <c r="B37" s="19"/>
      <c r="C37" s="19"/>
      <c r="D37" s="19"/>
      <c r="E37" s="19"/>
      <c r="F37" s="160"/>
      <c r="G37" s="19"/>
      <c r="H37" s="19"/>
      <c r="I37" s="160"/>
      <c r="J37" s="160"/>
      <c r="K37" s="160"/>
    </row>
    <row r="38" spans="1:19" ht="18" customHeight="1">
      <c r="A38" s="978"/>
      <c r="B38" s="978"/>
      <c r="C38" s="978"/>
      <c r="D38" s="978"/>
      <c r="E38" s="978"/>
      <c r="F38" s="978"/>
      <c r="G38" s="978"/>
      <c r="H38" s="978"/>
    </row>
    <row r="39" spans="1:19" ht="8.25" customHeight="1">
      <c r="B39" s="226"/>
      <c r="F39" s="15"/>
      <c r="G39" s="15"/>
    </row>
    <row r="40" spans="1:19" s="13" customFormat="1" ht="27" customHeight="1" thickBot="1">
      <c r="A40" s="105" t="s">
        <v>430</v>
      </c>
      <c r="B40" s="106"/>
      <c r="C40" s="107"/>
      <c r="D40" s="107"/>
      <c r="E40" s="108"/>
      <c r="F40" s="108"/>
      <c r="G40" s="107"/>
      <c r="Q40" s="14"/>
    </row>
    <row r="41" spans="1:19" s="109" customFormat="1" ht="18.75" customHeight="1" thickTop="1">
      <c r="A41" s="114" t="s">
        <v>23</v>
      </c>
      <c r="B41" s="979" t="s">
        <v>199</v>
      </c>
      <c r="C41" s="979"/>
      <c r="D41" s="979"/>
      <c r="E41" s="976" t="s">
        <v>200</v>
      </c>
      <c r="F41" s="976"/>
      <c r="G41" s="976"/>
      <c r="H41" s="967" t="s">
        <v>195</v>
      </c>
      <c r="I41" s="968"/>
      <c r="J41" s="970" t="s">
        <v>196</v>
      </c>
      <c r="K41" s="970"/>
      <c r="L41" s="969" t="s">
        <v>197</v>
      </c>
      <c r="M41" s="969"/>
      <c r="N41" s="976" t="s">
        <v>198</v>
      </c>
      <c r="O41" s="977"/>
    </row>
    <row r="42" spans="1:19" s="45" customFormat="1" ht="18.75" customHeight="1">
      <c r="A42" s="972" t="s">
        <v>399</v>
      </c>
      <c r="B42" s="905">
        <v>45082</v>
      </c>
      <c r="C42" s="906"/>
      <c r="D42" s="906"/>
      <c r="E42" s="907" t="s">
        <v>432</v>
      </c>
      <c r="F42" s="907"/>
      <c r="G42" s="907"/>
      <c r="H42" s="908">
        <v>1460</v>
      </c>
      <c r="I42" s="908"/>
      <c r="J42" s="917">
        <v>1.54</v>
      </c>
      <c r="K42" s="917"/>
      <c r="L42" s="917">
        <v>0.56000000000000005</v>
      </c>
      <c r="M42" s="917"/>
      <c r="N42" s="909">
        <v>2.1</v>
      </c>
      <c r="O42" s="909"/>
    </row>
    <row r="43" spans="1:19" s="45" customFormat="1" ht="18.75" customHeight="1">
      <c r="A43" s="973"/>
      <c r="B43" s="974"/>
      <c r="C43" s="975"/>
      <c r="D43" s="975"/>
      <c r="E43" s="920" t="s">
        <v>389</v>
      </c>
      <c r="F43" s="920"/>
      <c r="G43" s="920"/>
      <c r="H43" s="920"/>
      <c r="I43" s="920"/>
      <c r="J43" s="920"/>
      <c r="K43" s="920"/>
      <c r="L43" s="920"/>
      <c r="M43" s="920"/>
      <c r="N43" s="916"/>
      <c r="O43" s="916"/>
    </row>
    <row r="44" spans="1:19" s="14" customFormat="1" ht="21" customHeight="1">
      <c r="A44" s="314" t="s">
        <v>446</v>
      </c>
      <c r="B44" s="910">
        <v>45081</v>
      </c>
      <c r="C44" s="911"/>
      <c r="D44" s="911"/>
      <c r="E44" s="912" t="s">
        <v>432</v>
      </c>
      <c r="F44" s="912"/>
      <c r="G44" s="912"/>
      <c r="H44" s="913">
        <v>1565</v>
      </c>
      <c r="I44" s="913"/>
      <c r="J44" s="914">
        <v>2.33</v>
      </c>
      <c r="K44" s="914"/>
      <c r="L44" s="914">
        <v>0.98</v>
      </c>
      <c r="M44" s="914"/>
      <c r="N44" s="915">
        <v>3.31</v>
      </c>
      <c r="O44" s="915"/>
    </row>
    <row r="45" spans="1:19" s="45" customFormat="1" ht="21" customHeight="1" thickBot="1">
      <c r="A45" s="179" t="s">
        <v>467</v>
      </c>
      <c r="B45" s="899">
        <v>45810</v>
      </c>
      <c r="C45" s="900"/>
      <c r="D45" s="900"/>
      <c r="E45" s="901" t="s">
        <v>474</v>
      </c>
      <c r="F45" s="901"/>
      <c r="G45" s="901"/>
      <c r="H45" s="902">
        <v>1145</v>
      </c>
      <c r="I45" s="902"/>
      <c r="J45" s="903">
        <v>1.19</v>
      </c>
      <c r="K45" s="903"/>
      <c r="L45" s="903">
        <v>0.72</v>
      </c>
      <c r="M45" s="903"/>
      <c r="N45" s="904">
        <v>1.91</v>
      </c>
      <c r="O45" s="904"/>
    </row>
    <row r="46" spans="1:19" ht="18" customHeight="1" thickTop="1">
      <c r="A46" s="39" t="s">
        <v>192</v>
      </c>
    </row>
  </sheetData>
  <mergeCells count="273">
    <mergeCell ref="A42:A43"/>
    <mergeCell ref="B43:D43"/>
    <mergeCell ref="N41:O41"/>
    <mergeCell ref="J25:K25"/>
    <mergeCell ref="A38:H38"/>
    <mergeCell ref="H32:I32"/>
    <mergeCell ref="H33:I33"/>
    <mergeCell ref="E32:G32"/>
    <mergeCell ref="E33:G33"/>
    <mergeCell ref="L25:M25"/>
    <mergeCell ref="J33:K33"/>
    <mergeCell ref="J32:K32"/>
    <mergeCell ref="B41:D41"/>
    <mergeCell ref="E41:G41"/>
    <mergeCell ref="L29:M29"/>
    <mergeCell ref="H30:I30"/>
    <mergeCell ref="L30:M30"/>
    <mergeCell ref="E28:G28"/>
    <mergeCell ref="E29:G29"/>
    <mergeCell ref="E30:G30"/>
    <mergeCell ref="E34:G34"/>
    <mergeCell ref="J29:K29"/>
    <mergeCell ref="J28:K28"/>
    <mergeCell ref="J27:K27"/>
    <mergeCell ref="J22:K22"/>
    <mergeCell ref="L24:M24"/>
    <mergeCell ref="H41:I41"/>
    <mergeCell ref="H28:I28"/>
    <mergeCell ref="H35:I35"/>
    <mergeCell ref="L41:M41"/>
    <mergeCell ref="J41:K41"/>
    <mergeCell ref="L14:M14"/>
    <mergeCell ref="L16:M16"/>
    <mergeCell ref="J24:K24"/>
    <mergeCell ref="H22:I22"/>
    <mergeCell ref="H19:I19"/>
    <mergeCell ref="H18:I18"/>
    <mergeCell ref="H21:I21"/>
    <mergeCell ref="J21:K21"/>
    <mergeCell ref="H26:I26"/>
    <mergeCell ref="H24:I24"/>
    <mergeCell ref="H25:I25"/>
    <mergeCell ref="J26:K26"/>
    <mergeCell ref="H23:I23"/>
    <mergeCell ref="L23:M23"/>
    <mergeCell ref="J34:K34"/>
    <mergeCell ref="H27:I27"/>
    <mergeCell ref="H29:I29"/>
    <mergeCell ref="H2:S2"/>
    <mergeCell ref="L3:M3"/>
    <mergeCell ref="L4:M4"/>
    <mergeCell ref="R8:S8"/>
    <mergeCell ref="R9:S9"/>
    <mergeCell ref="L5:M5"/>
    <mergeCell ref="H3:I3"/>
    <mergeCell ref="H5:I5"/>
    <mergeCell ref="J5:K5"/>
    <mergeCell ref="L6:M6"/>
    <mergeCell ref="H6:I6"/>
    <mergeCell ref="H7:I7"/>
    <mergeCell ref="J8:K8"/>
    <mergeCell ref="R3:S3"/>
    <mergeCell ref="N4:O4"/>
    <mergeCell ref="N5:O5"/>
    <mergeCell ref="N6:O6"/>
    <mergeCell ref="N7:O7"/>
    <mergeCell ref="L7:M7"/>
    <mergeCell ref="N3:O3"/>
    <mergeCell ref="N8:O8"/>
    <mergeCell ref="N9:O9"/>
    <mergeCell ref="P3:Q3"/>
    <mergeCell ref="P4:Q4"/>
    <mergeCell ref="J35:K35"/>
    <mergeCell ref="H31:I31"/>
    <mergeCell ref="H34:I34"/>
    <mergeCell ref="N29:O29"/>
    <mergeCell ref="R27:S27"/>
    <mergeCell ref="N27:O27"/>
    <mergeCell ref="L27:M27"/>
    <mergeCell ref="N30:O30"/>
    <mergeCell ref="R29:S29"/>
    <mergeCell ref="L31:M31"/>
    <mergeCell ref="J31:K31"/>
    <mergeCell ref="N35:O35"/>
    <mergeCell ref="R30:S30"/>
    <mergeCell ref="J30:K30"/>
    <mergeCell ref="L28:M28"/>
    <mergeCell ref="R31:S31"/>
    <mergeCell ref="L34:M34"/>
    <mergeCell ref="L35:M35"/>
    <mergeCell ref="N34:O34"/>
    <mergeCell ref="R33:S33"/>
    <mergeCell ref="L32:M32"/>
    <mergeCell ref="L33:M33"/>
    <mergeCell ref="N32:O32"/>
    <mergeCell ref="N31:O31"/>
    <mergeCell ref="P12:Q12"/>
    <mergeCell ref="P13:Q13"/>
    <mergeCell ref="P21:Q21"/>
    <mergeCell ref="H14:I14"/>
    <mergeCell ref="H16:I16"/>
    <mergeCell ref="H17:I17"/>
    <mergeCell ref="J11:K11"/>
    <mergeCell ref="J20:K20"/>
    <mergeCell ref="R28:S28"/>
    <mergeCell ref="N28:O28"/>
    <mergeCell ref="L26:M26"/>
    <mergeCell ref="L19:M19"/>
    <mergeCell ref="L20:M20"/>
    <mergeCell ref="J23:K23"/>
    <mergeCell ref="L22:M22"/>
    <mergeCell ref="J14:K14"/>
    <mergeCell ref="J18:K18"/>
    <mergeCell ref="J17:K17"/>
    <mergeCell ref="J19:K19"/>
    <mergeCell ref="J13:K13"/>
    <mergeCell ref="H13:I13"/>
    <mergeCell ref="H11:I11"/>
    <mergeCell ref="J12:K12"/>
    <mergeCell ref="J16:K16"/>
    <mergeCell ref="R19:S19"/>
    <mergeCell ref="R20:S20"/>
    <mergeCell ref="R21:S21"/>
    <mergeCell ref="L21:M21"/>
    <mergeCell ref="R14:S14"/>
    <mergeCell ref="R16:S16"/>
    <mergeCell ref="N21:O21"/>
    <mergeCell ref="R17:S17"/>
    <mergeCell ref="R18:S18"/>
    <mergeCell ref="L17:M17"/>
    <mergeCell ref="L18:M18"/>
    <mergeCell ref="L15:M15"/>
    <mergeCell ref="B20:D23"/>
    <mergeCell ref="B28:D31"/>
    <mergeCell ref="B16:D19"/>
    <mergeCell ref="A16:A35"/>
    <mergeCell ref="B24:D27"/>
    <mergeCell ref="B8:D11"/>
    <mergeCell ref="B32:D35"/>
    <mergeCell ref="E22:G22"/>
    <mergeCell ref="E26:G26"/>
    <mergeCell ref="E27:G27"/>
    <mergeCell ref="E23:G23"/>
    <mergeCell ref="E25:G25"/>
    <mergeCell ref="E31:G31"/>
    <mergeCell ref="E35:G35"/>
    <mergeCell ref="H4:I4"/>
    <mergeCell ref="J4:K4"/>
    <mergeCell ref="J7:K7"/>
    <mergeCell ref="L11:M11"/>
    <mergeCell ref="L9:M9"/>
    <mergeCell ref="H10:I10"/>
    <mergeCell ref="B12:D15"/>
    <mergeCell ref="E13:G13"/>
    <mergeCell ref="E4:G4"/>
    <mergeCell ref="E5:G5"/>
    <mergeCell ref="H9:I9"/>
    <mergeCell ref="L8:M8"/>
    <mergeCell ref="H8:I8"/>
    <mergeCell ref="J15:K15"/>
    <mergeCell ref="H15:I15"/>
    <mergeCell ref="L12:M12"/>
    <mergeCell ref="H12:I12"/>
    <mergeCell ref="L13:M13"/>
    <mergeCell ref="R13:S13"/>
    <mergeCell ref="L10:M10"/>
    <mergeCell ref="R4:S4"/>
    <mergeCell ref="R5:S5"/>
    <mergeCell ref="R6:S6"/>
    <mergeCell ref="R7:S7"/>
    <mergeCell ref="J6:K6"/>
    <mergeCell ref="N15:O15"/>
    <mergeCell ref="N10:O10"/>
    <mergeCell ref="R10:S10"/>
    <mergeCell ref="J9:K9"/>
    <mergeCell ref="J10:K10"/>
    <mergeCell ref="N12:O12"/>
    <mergeCell ref="R11:S11"/>
    <mergeCell ref="R12:S12"/>
    <mergeCell ref="P5:Q5"/>
    <mergeCell ref="P6:Q6"/>
    <mergeCell ref="P7:Q7"/>
    <mergeCell ref="P8:Q8"/>
    <mergeCell ref="P9:Q9"/>
    <mergeCell ref="N13:O13"/>
    <mergeCell ref="N11:O11"/>
    <mergeCell ref="P10:Q10"/>
    <mergeCell ref="P11:Q11"/>
    <mergeCell ref="R23:S23"/>
    <mergeCell ref="N23:O23"/>
    <mergeCell ref="R24:S24"/>
    <mergeCell ref="R26:S26"/>
    <mergeCell ref="N25:O25"/>
    <mergeCell ref="R25:S25"/>
    <mergeCell ref="P14:Q14"/>
    <mergeCell ref="P15:Q15"/>
    <mergeCell ref="P16:Q16"/>
    <mergeCell ref="P17:Q17"/>
    <mergeCell ref="P18:Q18"/>
    <mergeCell ref="P19:Q19"/>
    <mergeCell ref="P20:Q20"/>
    <mergeCell ref="R15:S15"/>
    <mergeCell ref="N17:O17"/>
    <mergeCell ref="N18:O18"/>
    <mergeCell ref="N19:O19"/>
    <mergeCell ref="N20:O20"/>
    <mergeCell ref="N16:O16"/>
    <mergeCell ref="N14:O14"/>
    <mergeCell ref="R22:S22"/>
    <mergeCell ref="N22:O22"/>
    <mergeCell ref="N26:O26"/>
    <mergeCell ref="N24:O24"/>
    <mergeCell ref="N33:O33"/>
    <mergeCell ref="P31:Q31"/>
    <mergeCell ref="P32:Q32"/>
    <mergeCell ref="P33:Q33"/>
    <mergeCell ref="P34:Q34"/>
    <mergeCell ref="P35:Q35"/>
    <mergeCell ref="R34:S34"/>
    <mergeCell ref="R35:S35"/>
    <mergeCell ref="R32:S32"/>
    <mergeCell ref="A2:G2"/>
    <mergeCell ref="B3:D3"/>
    <mergeCell ref="E3:G3"/>
    <mergeCell ref="E43:M43"/>
    <mergeCell ref="H20:I20"/>
    <mergeCell ref="E24:G24"/>
    <mergeCell ref="J3:K3"/>
    <mergeCell ref="B4:D7"/>
    <mergeCell ref="E6:G6"/>
    <mergeCell ref="A4:A15"/>
    <mergeCell ref="E21:G21"/>
    <mergeCell ref="E18:G18"/>
    <mergeCell ref="E19:G19"/>
    <mergeCell ref="E16:G16"/>
    <mergeCell ref="E17:G17"/>
    <mergeCell ref="E20:G20"/>
    <mergeCell ref="E10:G10"/>
    <mergeCell ref="E11:G11"/>
    <mergeCell ref="E7:G7"/>
    <mergeCell ref="E14:G14"/>
    <mergeCell ref="E15:G15"/>
    <mergeCell ref="E8:G8"/>
    <mergeCell ref="E9:G9"/>
    <mergeCell ref="E12:G12"/>
    <mergeCell ref="B45:D45"/>
    <mergeCell ref="E45:G45"/>
    <mergeCell ref="H45:I45"/>
    <mergeCell ref="J45:K45"/>
    <mergeCell ref="L45:M45"/>
    <mergeCell ref="N45:O45"/>
    <mergeCell ref="B42:D42"/>
    <mergeCell ref="E42:G42"/>
    <mergeCell ref="H42:I42"/>
    <mergeCell ref="N42:O42"/>
    <mergeCell ref="B44:D44"/>
    <mergeCell ref="E44:G44"/>
    <mergeCell ref="H44:I44"/>
    <mergeCell ref="J44:K44"/>
    <mergeCell ref="L44:M44"/>
    <mergeCell ref="N44:O44"/>
    <mergeCell ref="N43:O43"/>
    <mergeCell ref="J42:K42"/>
    <mergeCell ref="L42:M42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</mergeCells>
  <phoneticPr fontId="2"/>
  <printOptions horizontalCentered="1"/>
  <pageMargins left="0.55118110236220474" right="0.55118110236220474" top="0.6692913385826772" bottom="0.51181102362204722" header="0.39370078740157483" footer="0.47244094488188981"/>
  <pageSetup paperSize="9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38:O49"/>
  <sheetViews>
    <sheetView topLeftCell="A37" workbookViewId="0">
      <selection activeCell="N11" sqref="N11"/>
    </sheetView>
  </sheetViews>
  <sheetFormatPr defaultRowHeight="13.5"/>
  <cols>
    <col min="1" max="3" width="6.625" customWidth="1"/>
    <col min="4" max="11" width="10.125" customWidth="1"/>
  </cols>
  <sheetData>
    <row r="38" spans="1:15">
      <c r="O38" s="240"/>
    </row>
    <row r="39" spans="1:15" ht="28.5" customHeight="1"/>
    <row r="40" spans="1:15" ht="20.100000000000001" customHeight="1">
      <c r="A40" s="987"/>
      <c r="B40" s="988"/>
      <c r="C40" s="241"/>
      <c r="D40" s="989" t="s">
        <v>324</v>
      </c>
      <c r="E40" s="990"/>
      <c r="F40" s="989" t="s">
        <v>325</v>
      </c>
      <c r="G40" s="990"/>
      <c r="H40" s="989" t="s">
        <v>326</v>
      </c>
      <c r="I40" s="990"/>
      <c r="J40" s="989" t="s">
        <v>327</v>
      </c>
      <c r="K40" s="990"/>
    </row>
    <row r="41" spans="1:15" ht="20.100000000000001" customHeight="1">
      <c r="A41" s="980" t="s">
        <v>383</v>
      </c>
      <c r="B41" s="981"/>
      <c r="C41" s="982"/>
      <c r="D41" s="983">
        <v>7.8</v>
      </c>
      <c r="E41" s="984"/>
      <c r="F41" s="983">
        <v>8.4</v>
      </c>
      <c r="G41" s="984"/>
      <c r="H41" s="985">
        <v>6.7</v>
      </c>
      <c r="I41" s="986"/>
      <c r="J41" s="985">
        <v>8.6</v>
      </c>
      <c r="K41" s="986"/>
    </row>
    <row r="42" spans="1:15" ht="20.100000000000001" customHeight="1">
      <c r="A42" s="980" t="s">
        <v>384</v>
      </c>
      <c r="B42" s="981"/>
      <c r="C42" s="982"/>
      <c r="D42" s="983">
        <v>7.8</v>
      </c>
      <c r="E42" s="984"/>
      <c r="F42" s="983">
        <v>8.3000000000000007</v>
      </c>
      <c r="G42" s="984"/>
      <c r="H42" s="985">
        <v>6.6</v>
      </c>
      <c r="I42" s="986"/>
      <c r="J42" s="985">
        <v>6.8</v>
      </c>
      <c r="K42" s="986"/>
    </row>
    <row r="43" spans="1:15" ht="20.100000000000001" customHeight="1">
      <c r="A43" s="980" t="s">
        <v>385</v>
      </c>
      <c r="B43" s="981"/>
      <c r="C43" s="982"/>
      <c r="D43" s="983">
        <v>7.3</v>
      </c>
      <c r="E43" s="984"/>
      <c r="F43" s="983">
        <v>7.9</v>
      </c>
      <c r="G43" s="984"/>
      <c r="H43" s="985">
        <v>6.5</v>
      </c>
      <c r="I43" s="986"/>
      <c r="J43" s="985">
        <v>7.7</v>
      </c>
      <c r="K43" s="986"/>
    </row>
    <row r="44" spans="1:15" ht="20.100000000000001" customHeight="1">
      <c r="A44" s="980" t="s">
        <v>386</v>
      </c>
      <c r="B44" s="981"/>
      <c r="C44" s="982"/>
      <c r="D44" s="983">
        <v>7.4</v>
      </c>
      <c r="E44" s="984"/>
      <c r="F44" s="983">
        <v>7.8</v>
      </c>
      <c r="G44" s="984"/>
      <c r="H44" s="985">
        <v>6.2</v>
      </c>
      <c r="I44" s="986"/>
      <c r="J44" s="985">
        <v>6.8</v>
      </c>
      <c r="K44" s="986"/>
    </row>
    <row r="45" spans="1:15" ht="20.100000000000001" customHeight="1">
      <c r="A45" s="980" t="s">
        <v>344</v>
      </c>
      <c r="B45" s="981"/>
      <c r="C45" s="982"/>
      <c r="D45" s="983">
        <v>6.6</v>
      </c>
      <c r="E45" s="984"/>
      <c r="F45" s="983">
        <v>7.4</v>
      </c>
      <c r="G45" s="984"/>
      <c r="H45" s="985">
        <v>6.1</v>
      </c>
      <c r="I45" s="986"/>
      <c r="J45" s="985">
        <v>7.3</v>
      </c>
      <c r="K45" s="986"/>
    </row>
    <row r="46" spans="1:15" ht="20.100000000000001" customHeight="1">
      <c r="A46" s="980" t="s">
        <v>364</v>
      </c>
      <c r="B46" s="981"/>
      <c r="C46" s="982"/>
      <c r="D46" s="983">
        <v>6.3</v>
      </c>
      <c r="E46" s="984"/>
      <c r="F46" s="983">
        <v>7.4</v>
      </c>
      <c r="G46" s="984"/>
      <c r="H46" s="985">
        <v>5.9</v>
      </c>
      <c r="I46" s="986"/>
      <c r="J46" s="985">
        <v>6.4</v>
      </c>
      <c r="K46" s="986"/>
    </row>
    <row r="47" spans="1:15" ht="20.100000000000001" customHeight="1">
      <c r="A47" s="980" t="s">
        <v>387</v>
      </c>
      <c r="B47" s="981"/>
      <c r="C47" s="982"/>
      <c r="D47" s="983">
        <v>6.3</v>
      </c>
      <c r="E47" s="984"/>
      <c r="F47" s="983">
        <v>6.9</v>
      </c>
      <c r="G47" s="984"/>
      <c r="H47" s="985">
        <v>5.2</v>
      </c>
      <c r="I47" s="986"/>
      <c r="J47" s="985">
        <v>6.2</v>
      </c>
      <c r="K47" s="986"/>
    </row>
    <row r="48" spans="1:15" ht="20.100000000000001" customHeight="1">
      <c r="A48" s="980" t="s">
        <v>395</v>
      </c>
      <c r="B48" s="981"/>
      <c r="C48" s="982"/>
      <c r="D48" s="983">
        <v>6.2</v>
      </c>
      <c r="E48" s="984"/>
      <c r="F48" s="983">
        <v>6.9</v>
      </c>
      <c r="G48" s="984"/>
      <c r="H48" s="985">
        <v>5.2</v>
      </c>
      <c r="I48" s="986"/>
      <c r="J48" s="985">
        <v>6</v>
      </c>
      <c r="K48" s="986"/>
    </row>
    <row r="49" spans="1:11" ht="20.100000000000001" customHeight="1">
      <c r="A49" s="980" t="s">
        <v>442</v>
      </c>
      <c r="B49" s="981"/>
      <c r="C49" s="982"/>
      <c r="D49" s="983">
        <v>5.9</v>
      </c>
      <c r="E49" s="984"/>
      <c r="F49" s="983">
        <v>6.5</v>
      </c>
      <c r="G49" s="984"/>
      <c r="H49" s="985">
        <v>5</v>
      </c>
      <c r="I49" s="986"/>
      <c r="J49" s="985">
        <v>6</v>
      </c>
      <c r="K49" s="986"/>
    </row>
  </sheetData>
  <mergeCells count="50">
    <mergeCell ref="A49:C49"/>
    <mergeCell ref="D49:E49"/>
    <mergeCell ref="F49:G49"/>
    <mergeCell ref="H49:I49"/>
    <mergeCell ref="J49:K49"/>
    <mergeCell ref="A42:C42"/>
    <mergeCell ref="D42:E42"/>
    <mergeCell ref="F42:G42"/>
    <mergeCell ref="H42:I42"/>
    <mergeCell ref="J42:K42"/>
    <mergeCell ref="A44:C44"/>
    <mergeCell ref="D44:E44"/>
    <mergeCell ref="F44:G44"/>
    <mergeCell ref="H44:I44"/>
    <mergeCell ref="J44:K44"/>
    <mergeCell ref="A47:C47"/>
    <mergeCell ref="D47:E47"/>
    <mergeCell ref="F47:G47"/>
    <mergeCell ref="H47:I47"/>
    <mergeCell ref="J47:K47"/>
    <mergeCell ref="A48:C48"/>
    <mergeCell ref="D48:E48"/>
    <mergeCell ref="F48:G48"/>
    <mergeCell ref="H48:I48"/>
    <mergeCell ref="J48:K48"/>
    <mergeCell ref="A46:C46"/>
    <mergeCell ref="D46:E46"/>
    <mergeCell ref="F46:G46"/>
    <mergeCell ref="H46:I46"/>
    <mergeCell ref="J46:K46"/>
    <mergeCell ref="A40:B40"/>
    <mergeCell ref="D40:E40"/>
    <mergeCell ref="F40:G40"/>
    <mergeCell ref="H40:I40"/>
    <mergeCell ref="J40:K40"/>
    <mergeCell ref="A45:C45"/>
    <mergeCell ref="D45:E45"/>
    <mergeCell ref="F45:G45"/>
    <mergeCell ref="H45:I45"/>
    <mergeCell ref="J45:K45"/>
    <mergeCell ref="A41:C41"/>
    <mergeCell ref="D41:E41"/>
    <mergeCell ref="F41:G41"/>
    <mergeCell ref="H41:I41"/>
    <mergeCell ref="J41:K41"/>
    <mergeCell ref="A43:C43"/>
    <mergeCell ref="D43:E43"/>
    <mergeCell ref="F43:G43"/>
    <mergeCell ref="H43:I43"/>
    <mergeCell ref="J43:K43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CFF"/>
  </sheetPr>
  <dimension ref="A1:AI32"/>
  <sheetViews>
    <sheetView zoomScaleNormal="100" workbookViewId="0">
      <selection activeCell="J28" sqref="J28"/>
    </sheetView>
  </sheetViews>
  <sheetFormatPr defaultRowHeight="13.5"/>
  <cols>
    <col min="1" max="1" width="8.875" style="12" customWidth="1"/>
    <col min="2" max="26" width="3.25" style="12" customWidth="1"/>
    <col min="27" max="16384" width="9" style="12"/>
  </cols>
  <sheetData>
    <row r="1" spans="1:35" ht="9" customHeight="1"/>
    <row r="2" spans="1:35" ht="27" customHeight="1" thickBot="1">
      <c r="A2" s="36" t="s">
        <v>400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  <c r="Y2" s="38"/>
      <c r="Z2" s="38"/>
    </row>
    <row r="3" spans="1:35" ht="30" customHeight="1" thickTop="1">
      <c r="A3" s="458" t="s">
        <v>23</v>
      </c>
      <c r="B3" s="456"/>
      <c r="C3" s="456" t="s">
        <v>9</v>
      </c>
      <c r="D3" s="456"/>
      <c r="E3" s="456"/>
      <c r="F3" s="456"/>
      <c r="G3" s="456"/>
      <c r="H3" s="456"/>
      <c r="I3" s="456"/>
      <c r="J3" s="456"/>
      <c r="K3" s="456" t="s">
        <v>10</v>
      </c>
      <c r="L3" s="456"/>
      <c r="M3" s="456"/>
      <c r="N3" s="456"/>
      <c r="O3" s="456"/>
      <c r="P3" s="456"/>
      <c r="Q3" s="456"/>
      <c r="R3" s="456"/>
      <c r="S3" s="456" t="s">
        <v>15</v>
      </c>
      <c r="T3" s="468"/>
      <c r="U3" s="468"/>
      <c r="V3" s="468"/>
      <c r="W3" s="468"/>
      <c r="X3" s="468"/>
      <c r="Y3" s="468"/>
      <c r="Z3" s="469"/>
    </row>
    <row r="4" spans="1:35" ht="30" customHeight="1">
      <c r="A4" s="454" t="s">
        <v>394</v>
      </c>
      <c r="B4" s="455"/>
      <c r="C4" s="433">
        <v>37056</v>
      </c>
      <c r="D4" s="434"/>
      <c r="E4" s="434"/>
      <c r="F4" s="434"/>
      <c r="G4" s="434"/>
      <c r="H4" s="434"/>
      <c r="I4" s="434"/>
      <c r="J4" s="434"/>
      <c r="K4" s="434">
        <v>15529</v>
      </c>
      <c r="L4" s="434"/>
      <c r="M4" s="434"/>
      <c r="N4" s="434"/>
      <c r="O4" s="434"/>
      <c r="P4" s="434"/>
      <c r="Q4" s="434"/>
      <c r="R4" s="434"/>
      <c r="S4" s="473">
        <f>K4/C4*100</f>
        <v>41.906843696027636</v>
      </c>
      <c r="T4" s="473"/>
      <c r="U4" s="473"/>
      <c r="V4" s="473"/>
      <c r="W4" s="473"/>
      <c r="X4" s="473"/>
      <c r="Y4" s="473"/>
      <c r="Z4" s="473"/>
    </row>
    <row r="5" spans="1:35" s="14" customFormat="1" ht="30" customHeight="1">
      <c r="A5" s="454" t="s">
        <v>441</v>
      </c>
      <c r="B5" s="455"/>
      <c r="C5" s="433">
        <v>38831</v>
      </c>
      <c r="D5" s="434"/>
      <c r="E5" s="434"/>
      <c r="F5" s="434"/>
      <c r="G5" s="434"/>
      <c r="H5" s="434"/>
      <c r="I5" s="434"/>
      <c r="J5" s="434"/>
      <c r="K5" s="434">
        <v>15481</v>
      </c>
      <c r="L5" s="434"/>
      <c r="M5" s="434"/>
      <c r="N5" s="434"/>
      <c r="O5" s="434"/>
      <c r="P5" s="434"/>
      <c r="Q5" s="434"/>
      <c r="R5" s="434"/>
      <c r="S5" s="473">
        <f t="shared" ref="S5:S6" si="0">K5/C5*100</f>
        <v>39.86763153150833</v>
      </c>
      <c r="T5" s="473"/>
      <c r="U5" s="473"/>
      <c r="V5" s="473"/>
      <c r="W5" s="473"/>
      <c r="X5" s="473"/>
      <c r="Y5" s="473"/>
      <c r="Z5" s="473"/>
    </row>
    <row r="6" spans="1:35" ht="30" customHeight="1" thickBot="1">
      <c r="A6" s="439" t="s">
        <v>461</v>
      </c>
      <c r="B6" s="440"/>
      <c r="C6" s="446">
        <v>40301</v>
      </c>
      <c r="D6" s="447"/>
      <c r="E6" s="447"/>
      <c r="F6" s="447"/>
      <c r="G6" s="447"/>
      <c r="H6" s="447"/>
      <c r="I6" s="447"/>
      <c r="J6" s="447"/>
      <c r="K6" s="447">
        <v>16216</v>
      </c>
      <c r="L6" s="447"/>
      <c r="M6" s="447"/>
      <c r="N6" s="447"/>
      <c r="O6" s="447"/>
      <c r="P6" s="447"/>
      <c r="Q6" s="447"/>
      <c r="R6" s="447"/>
      <c r="S6" s="472">
        <f t="shared" si="0"/>
        <v>40.237214957445225</v>
      </c>
      <c r="T6" s="472"/>
      <c r="U6" s="472"/>
      <c r="V6" s="472"/>
      <c r="W6" s="472"/>
      <c r="X6" s="472"/>
      <c r="Y6" s="472"/>
      <c r="Z6" s="472"/>
    </row>
    <row r="7" spans="1:35" ht="18" customHeight="1" thickTop="1">
      <c r="A7" s="39" t="s">
        <v>333</v>
      </c>
      <c r="B7" s="253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8"/>
      <c r="T7" s="10"/>
      <c r="U7" s="10"/>
      <c r="V7" s="10"/>
      <c r="W7" s="10"/>
      <c r="X7" s="10"/>
      <c r="Y7" s="10"/>
      <c r="Z7" s="10"/>
    </row>
    <row r="8" spans="1:35" s="226" customFormat="1" ht="18" customHeight="1">
      <c r="A8" s="448" t="s">
        <v>440</v>
      </c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</row>
    <row r="9" spans="1:35" s="226" customFormat="1" ht="18" customHeight="1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</row>
    <row r="10" spans="1:35" s="13" customFormat="1" ht="27" customHeight="1">
      <c r="A10" s="29"/>
      <c r="B10" s="253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8"/>
      <c r="T10" s="10"/>
      <c r="U10" s="10"/>
      <c r="V10" s="10"/>
      <c r="W10" s="10"/>
      <c r="X10" s="10"/>
      <c r="Y10" s="10"/>
      <c r="Z10" s="10"/>
      <c r="AD10" s="43"/>
      <c r="AE10" s="43"/>
      <c r="AF10" s="43"/>
      <c r="AG10" s="43"/>
      <c r="AH10" s="44"/>
      <c r="AI10" s="44"/>
    </row>
    <row r="11" spans="1:35" s="14" customFormat="1" ht="30" customHeight="1" thickBot="1">
      <c r="A11" s="40" t="s">
        <v>401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2"/>
      <c r="Z11" s="42"/>
    </row>
    <row r="12" spans="1:35" s="45" customFormat="1" ht="30" customHeight="1" thickTop="1">
      <c r="A12" s="452" t="s">
        <v>23</v>
      </c>
      <c r="B12" s="460"/>
      <c r="C12" s="451" t="s">
        <v>437</v>
      </c>
      <c r="D12" s="452"/>
      <c r="E12" s="452"/>
      <c r="F12" s="452"/>
      <c r="G12" s="452"/>
      <c r="H12" s="452"/>
      <c r="I12" s="452"/>
      <c r="J12" s="460"/>
      <c r="K12" s="451" t="s">
        <v>438</v>
      </c>
      <c r="L12" s="452"/>
      <c r="M12" s="452"/>
      <c r="N12" s="452"/>
      <c r="O12" s="452"/>
      <c r="P12" s="452"/>
      <c r="Q12" s="452"/>
      <c r="R12" s="460"/>
      <c r="S12" s="451" t="s">
        <v>439</v>
      </c>
      <c r="T12" s="452"/>
      <c r="U12" s="452"/>
      <c r="V12" s="452"/>
      <c r="W12" s="452"/>
      <c r="X12" s="452"/>
      <c r="Y12" s="452"/>
      <c r="Z12" s="452"/>
    </row>
    <row r="13" spans="1:35" s="16" customFormat="1" ht="30" customHeight="1">
      <c r="A13" s="461" t="s">
        <v>394</v>
      </c>
      <c r="B13" s="462"/>
      <c r="C13" s="435">
        <v>31954</v>
      </c>
      <c r="D13" s="436"/>
      <c r="E13" s="436"/>
      <c r="F13" s="436"/>
      <c r="G13" s="436"/>
      <c r="H13" s="436"/>
      <c r="I13" s="436"/>
      <c r="J13" s="436"/>
      <c r="K13" s="436">
        <v>11436</v>
      </c>
      <c r="L13" s="436"/>
      <c r="M13" s="436"/>
      <c r="N13" s="436"/>
      <c r="O13" s="436"/>
      <c r="P13" s="436"/>
      <c r="Q13" s="436"/>
      <c r="R13" s="436"/>
      <c r="S13" s="473">
        <f>K13/C13*100</f>
        <v>35.788946610752959</v>
      </c>
      <c r="T13" s="473"/>
      <c r="U13" s="473"/>
      <c r="V13" s="473"/>
      <c r="W13" s="473"/>
      <c r="X13" s="473"/>
      <c r="Y13" s="473"/>
      <c r="Z13" s="473"/>
    </row>
    <row r="14" spans="1:35" s="45" customFormat="1" ht="30" customHeight="1">
      <c r="A14" s="463" t="s">
        <v>441</v>
      </c>
      <c r="B14" s="464"/>
      <c r="C14" s="435">
        <v>30706</v>
      </c>
      <c r="D14" s="436"/>
      <c r="E14" s="436"/>
      <c r="F14" s="436"/>
      <c r="G14" s="436"/>
      <c r="H14" s="436"/>
      <c r="I14" s="436"/>
      <c r="J14" s="436"/>
      <c r="K14" s="436">
        <v>11421</v>
      </c>
      <c r="L14" s="436"/>
      <c r="M14" s="436"/>
      <c r="N14" s="436"/>
      <c r="O14" s="436"/>
      <c r="P14" s="436"/>
      <c r="Q14" s="436"/>
      <c r="R14" s="436"/>
      <c r="S14" s="473">
        <f>K14/C14*100</f>
        <v>37.194685077834947</v>
      </c>
      <c r="T14" s="473"/>
      <c r="U14" s="473"/>
      <c r="V14" s="473"/>
      <c r="W14" s="473"/>
      <c r="X14" s="473"/>
      <c r="Y14" s="473"/>
      <c r="Z14" s="473"/>
    </row>
    <row r="15" spans="1:35" ht="30" customHeight="1" thickBot="1">
      <c r="A15" s="449" t="s">
        <v>461</v>
      </c>
      <c r="B15" s="450"/>
      <c r="C15" s="459">
        <v>29472</v>
      </c>
      <c r="D15" s="453"/>
      <c r="E15" s="453"/>
      <c r="F15" s="453"/>
      <c r="G15" s="453"/>
      <c r="H15" s="453"/>
      <c r="I15" s="453"/>
      <c r="J15" s="453"/>
      <c r="K15" s="453">
        <v>11180</v>
      </c>
      <c r="L15" s="453"/>
      <c r="M15" s="453"/>
      <c r="N15" s="453"/>
      <c r="O15" s="453"/>
      <c r="P15" s="453"/>
      <c r="Q15" s="453"/>
      <c r="R15" s="453"/>
      <c r="S15" s="457">
        <f>K15/C15*100</f>
        <v>37.934310532030402</v>
      </c>
      <c r="T15" s="457"/>
      <c r="U15" s="457"/>
      <c r="V15" s="457"/>
      <c r="W15" s="457"/>
      <c r="X15" s="457"/>
      <c r="Y15" s="457"/>
      <c r="Z15" s="457"/>
    </row>
    <row r="16" spans="1:35" ht="18" customHeight="1" thickTop="1">
      <c r="A16" s="39" t="s">
        <v>205</v>
      </c>
      <c r="B16" s="253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8"/>
      <c r="T16" s="10"/>
      <c r="U16" s="10"/>
      <c r="V16" s="10"/>
      <c r="W16" s="10"/>
      <c r="X16" s="10"/>
      <c r="Y16" s="10"/>
      <c r="Z16" s="10"/>
    </row>
    <row r="17" spans="1:35" s="226" customFormat="1" ht="18.75" customHeight="1">
      <c r="A17" s="112" t="s">
        <v>347</v>
      </c>
      <c r="B17" s="253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8"/>
      <c r="T17" s="10"/>
      <c r="U17" s="10"/>
      <c r="V17" s="10"/>
      <c r="W17" s="10"/>
      <c r="X17" s="10"/>
      <c r="Y17" s="10"/>
      <c r="Z17" s="10"/>
    </row>
    <row r="18" spans="1:35" s="13" customFormat="1" ht="27" customHeight="1">
      <c r="A18" s="112"/>
      <c r="B18" s="253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8"/>
      <c r="T18" s="10"/>
      <c r="U18" s="10"/>
      <c r="V18" s="10"/>
      <c r="W18" s="10"/>
      <c r="X18" s="10"/>
      <c r="Y18" s="10"/>
      <c r="Z18" s="10"/>
    </row>
    <row r="19" spans="1:35" ht="30" customHeight="1" thickBot="1">
      <c r="A19" s="40" t="s">
        <v>402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2"/>
      <c r="Z19" s="42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5" ht="30" customHeight="1" thickTop="1">
      <c r="A20" s="458" t="s">
        <v>23</v>
      </c>
      <c r="B20" s="456"/>
      <c r="C20" s="456" t="s">
        <v>368</v>
      </c>
      <c r="D20" s="456"/>
      <c r="E20" s="456"/>
      <c r="F20" s="456"/>
      <c r="G20" s="456"/>
      <c r="H20" s="456"/>
      <c r="I20" s="456" t="s">
        <v>369</v>
      </c>
      <c r="J20" s="456"/>
      <c r="K20" s="456"/>
      <c r="L20" s="456"/>
      <c r="M20" s="456"/>
      <c r="N20" s="456"/>
      <c r="O20" s="456" t="s">
        <v>370</v>
      </c>
      <c r="P20" s="456"/>
      <c r="Q20" s="456"/>
      <c r="R20" s="456"/>
      <c r="S20" s="456"/>
      <c r="T20" s="456"/>
      <c r="U20" s="470" t="s">
        <v>371</v>
      </c>
      <c r="V20" s="471"/>
      <c r="W20" s="471"/>
      <c r="X20" s="471"/>
      <c r="Y20" s="471"/>
      <c r="Z20" s="471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1:35" s="45" customFormat="1" ht="30" customHeight="1">
      <c r="A21" s="465"/>
      <c r="B21" s="466"/>
      <c r="C21" s="467" t="s">
        <v>6</v>
      </c>
      <c r="D21" s="467"/>
      <c r="E21" s="467" t="s">
        <v>7</v>
      </c>
      <c r="F21" s="467"/>
      <c r="G21" s="445" t="s">
        <v>8</v>
      </c>
      <c r="H21" s="445"/>
      <c r="I21" s="467" t="s">
        <v>6</v>
      </c>
      <c r="J21" s="467"/>
      <c r="K21" s="467" t="s">
        <v>7</v>
      </c>
      <c r="L21" s="467"/>
      <c r="M21" s="445" t="s">
        <v>8</v>
      </c>
      <c r="N21" s="445"/>
      <c r="O21" s="467" t="s">
        <v>6</v>
      </c>
      <c r="P21" s="467"/>
      <c r="Q21" s="467" t="s">
        <v>7</v>
      </c>
      <c r="R21" s="467"/>
      <c r="S21" s="445" t="s">
        <v>8</v>
      </c>
      <c r="T21" s="445"/>
      <c r="U21" s="467" t="s">
        <v>6</v>
      </c>
      <c r="V21" s="467"/>
      <c r="W21" s="467" t="s">
        <v>7</v>
      </c>
      <c r="X21" s="467"/>
      <c r="Y21" s="445" t="s">
        <v>8</v>
      </c>
      <c r="Z21" s="474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s="16" customFormat="1" ht="30" customHeight="1">
      <c r="A22" s="454" t="s">
        <v>394</v>
      </c>
      <c r="B22" s="455"/>
      <c r="C22" s="437">
        <v>1539</v>
      </c>
      <c r="D22" s="432"/>
      <c r="E22" s="432">
        <v>1512</v>
      </c>
      <c r="F22" s="432"/>
      <c r="G22" s="438">
        <v>98.2</v>
      </c>
      <c r="H22" s="438"/>
      <c r="I22" s="432">
        <v>1610</v>
      </c>
      <c r="J22" s="432"/>
      <c r="K22" s="432">
        <v>1573</v>
      </c>
      <c r="L22" s="432"/>
      <c r="M22" s="431">
        <v>97.7</v>
      </c>
      <c r="N22" s="431"/>
      <c r="O22" s="432">
        <v>1581</v>
      </c>
      <c r="P22" s="432"/>
      <c r="Q22" s="432">
        <v>1545</v>
      </c>
      <c r="R22" s="432"/>
      <c r="S22" s="431">
        <v>97.7</v>
      </c>
      <c r="T22" s="431"/>
      <c r="U22" s="432">
        <v>2011</v>
      </c>
      <c r="V22" s="432"/>
      <c r="W22" s="432">
        <v>1878</v>
      </c>
      <c r="X22" s="432"/>
      <c r="Y22" s="431">
        <v>93.4</v>
      </c>
      <c r="Z22" s="431"/>
      <c r="AA22" s="37"/>
      <c r="AB22" s="37"/>
      <c r="AC22" s="37"/>
      <c r="AD22" s="37"/>
      <c r="AE22" s="37"/>
      <c r="AF22" s="37"/>
      <c r="AG22" s="37"/>
      <c r="AH22" s="37"/>
      <c r="AI22" s="37"/>
    </row>
    <row r="23" spans="1:35" s="45" customFormat="1" ht="30" customHeight="1">
      <c r="A23" s="454" t="s">
        <v>441</v>
      </c>
      <c r="B23" s="455"/>
      <c r="C23" s="437">
        <v>1495</v>
      </c>
      <c r="D23" s="432"/>
      <c r="E23" s="432">
        <v>1467</v>
      </c>
      <c r="F23" s="432"/>
      <c r="G23" s="438">
        <v>98.1</v>
      </c>
      <c r="H23" s="438"/>
      <c r="I23" s="432">
        <v>1652</v>
      </c>
      <c r="J23" s="432"/>
      <c r="K23" s="432">
        <v>1623</v>
      </c>
      <c r="L23" s="432"/>
      <c r="M23" s="431">
        <v>98.2</v>
      </c>
      <c r="N23" s="431"/>
      <c r="O23" s="432">
        <v>1701</v>
      </c>
      <c r="P23" s="432"/>
      <c r="Q23" s="432">
        <v>1646</v>
      </c>
      <c r="R23" s="432"/>
      <c r="S23" s="431">
        <v>96.8</v>
      </c>
      <c r="T23" s="431"/>
      <c r="U23" s="432">
        <v>1830</v>
      </c>
      <c r="V23" s="432"/>
      <c r="W23" s="432">
        <v>1701</v>
      </c>
      <c r="X23" s="432"/>
      <c r="Y23" s="431">
        <v>93</v>
      </c>
      <c r="Z23" s="431"/>
      <c r="AA23" s="46"/>
      <c r="AB23" s="224"/>
      <c r="AC23" s="46"/>
      <c r="AD23" s="46"/>
      <c r="AE23" s="46"/>
      <c r="AF23" s="46"/>
      <c r="AG23" s="46"/>
      <c r="AH23" s="46"/>
      <c r="AI23" s="46"/>
    </row>
    <row r="24" spans="1:35" ht="30" customHeight="1" thickBot="1">
      <c r="A24" s="439" t="s">
        <v>461</v>
      </c>
      <c r="B24" s="440"/>
      <c r="C24" s="444">
        <v>1442</v>
      </c>
      <c r="D24" s="441"/>
      <c r="E24" s="441">
        <v>1412</v>
      </c>
      <c r="F24" s="441"/>
      <c r="G24" s="443">
        <v>97.9</v>
      </c>
      <c r="H24" s="443"/>
      <c r="I24" s="441">
        <v>1487</v>
      </c>
      <c r="J24" s="441"/>
      <c r="K24" s="441">
        <v>1439</v>
      </c>
      <c r="L24" s="441"/>
      <c r="M24" s="442">
        <v>96.8</v>
      </c>
      <c r="N24" s="442"/>
      <c r="O24" s="441">
        <v>1617</v>
      </c>
      <c r="P24" s="441"/>
      <c r="Q24" s="441">
        <v>1566</v>
      </c>
      <c r="R24" s="441"/>
      <c r="S24" s="442">
        <v>96.8</v>
      </c>
      <c r="T24" s="442"/>
      <c r="U24" s="441">
        <v>1734</v>
      </c>
      <c r="V24" s="441"/>
      <c r="W24" s="441">
        <v>1581</v>
      </c>
      <c r="X24" s="441"/>
      <c r="Y24" s="442">
        <v>91.2</v>
      </c>
      <c r="Z24" s="442"/>
    </row>
    <row r="25" spans="1:35" ht="18" customHeight="1" thickTop="1">
      <c r="A25" s="39" t="s">
        <v>435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38"/>
      <c r="Z25" s="38"/>
    </row>
    <row r="26" spans="1:35" ht="41.25" customHeight="1"/>
    <row r="32" spans="1:35" ht="14.25" customHeight="1"/>
  </sheetData>
  <mergeCells count="89">
    <mergeCell ref="Y23:Z23"/>
    <mergeCell ref="W22:X22"/>
    <mergeCell ref="U24:V24"/>
    <mergeCell ref="S22:T22"/>
    <mergeCell ref="S23:T23"/>
    <mergeCell ref="U23:V23"/>
    <mergeCell ref="W23:X23"/>
    <mergeCell ref="Y22:Z22"/>
    <mergeCell ref="U22:V22"/>
    <mergeCell ref="S4:Z4"/>
    <mergeCell ref="S13:Z13"/>
    <mergeCell ref="K12:R12"/>
    <mergeCell ref="Y21:Z21"/>
    <mergeCell ref="U21:V21"/>
    <mergeCell ref="S21:T21"/>
    <mergeCell ref="S5:Z5"/>
    <mergeCell ref="S14:Z14"/>
    <mergeCell ref="A5:B5"/>
    <mergeCell ref="E21:F21"/>
    <mergeCell ref="K13:R13"/>
    <mergeCell ref="S3:Z3"/>
    <mergeCell ref="I20:N20"/>
    <mergeCell ref="C12:J12"/>
    <mergeCell ref="O21:P21"/>
    <mergeCell ref="K4:R4"/>
    <mergeCell ref="K21:L21"/>
    <mergeCell ref="U20:Z20"/>
    <mergeCell ref="S6:Z6"/>
    <mergeCell ref="W21:X21"/>
    <mergeCell ref="Q21:R21"/>
    <mergeCell ref="C4:J4"/>
    <mergeCell ref="C21:D21"/>
    <mergeCell ref="C20:H20"/>
    <mergeCell ref="A23:B23"/>
    <mergeCell ref="O20:T20"/>
    <mergeCell ref="K22:L22"/>
    <mergeCell ref="S15:Z15"/>
    <mergeCell ref="A3:B3"/>
    <mergeCell ref="C3:J3"/>
    <mergeCell ref="K3:R3"/>
    <mergeCell ref="A22:B22"/>
    <mergeCell ref="A4:B4"/>
    <mergeCell ref="C15:J15"/>
    <mergeCell ref="A12:B12"/>
    <mergeCell ref="A13:B13"/>
    <mergeCell ref="A14:B14"/>
    <mergeCell ref="A20:B21"/>
    <mergeCell ref="I21:J21"/>
    <mergeCell ref="C13:J13"/>
    <mergeCell ref="A6:B6"/>
    <mergeCell ref="M21:N21"/>
    <mergeCell ref="C6:J6"/>
    <mergeCell ref="K6:R6"/>
    <mergeCell ref="M22:N22"/>
    <mergeCell ref="A8:Z9"/>
    <mergeCell ref="C22:D22"/>
    <mergeCell ref="A15:B15"/>
    <mergeCell ref="G21:H21"/>
    <mergeCell ref="S12:Z12"/>
    <mergeCell ref="K15:R15"/>
    <mergeCell ref="O22:P22"/>
    <mergeCell ref="Q22:R22"/>
    <mergeCell ref="G22:H22"/>
    <mergeCell ref="E22:F22"/>
    <mergeCell ref="A24:B24"/>
    <mergeCell ref="K24:L24"/>
    <mergeCell ref="E24:F24"/>
    <mergeCell ref="Y24:Z24"/>
    <mergeCell ref="W24:X24"/>
    <mergeCell ref="G24:H24"/>
    <mergeCell ref="M24:N24"/>
    <mergeCell ref="I24:J24"/>
    <mergeCell ref="S24:T24"/>
    <mergeCell ref="C24:D24"/>
    <mergeCell ref="O24:P24"/>
    <mergeCell ref="Q24:R24"/>
    <mergeCell ref="M23:N23"/>
    <mergeCell ref="O23:P23"/>
    <mergeCell ref="Q23:R23"/>
    <mergeCell ref="C5:J5"/>
    <mergeCell ref="K5:R5"/>
    <mergeCell ref="C14:J14"/>
    <mergeCell ref="K14:R14"/>
    <mergeCell ref="C23:D23"/>
    <mergeCell ref="E23:F23"/>
    <mergeCell ref="G23:H23"/>
    <mergeCell ref="I23:J23"/>
    <mergeCell ref="K23:L23"/>
    <mergeCell ref="I22:J22"/>
  </mergeCells>
  <phoneticPr fontId="2"/>
  <printOptions horizontalCentered="1"/>
  <pageMargins left="0.55118110236220474" right="0.55118110236220474" top="0.86614173228346458" bottom="0.51181102362204722" header="0.39370078740157483" footer="0.47244094488188981"/>
  <pageSetup paperSize="9" orientation="portrait" r:id="rId1"/>
  <headerFooter alignWithMargins="0">
    <oddHeader>&amp;L&amp;16Ｎ　保健・衛生・環境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AQ47"/>
  <sheetViews>
    <sheetView topLeftCell="A40" zoomScaleNormal="100" zoomScaleSheetLayoutView="66" workbookViewId="0">
      <selection activeCell="J28" sqref="J28"/>
    </sheetView>
  </sheetViews>
  <sheetFormatPr defaultRowHeight="13.5"/>
  <cols>
    <col min="1" max="1" width="3.125" style="12" customWidth="1"/>
    <col min="2" max="2" width="7" style="12" customWidth="1"/>
    <col min="3" max="29" width="3.125" style="12" customWidth="1"/>
    <col min="30" max="30" width="2.375" style="12" customWidth="1"/>
    <col min="31" max="40" width="3.125" style="12" customWidth="1"/>
    <col min="41" max="16384" width="9" style="12"/>
  </cols>
  <sheetData>
    <row r="1" spans="1:30" s="45" customFormat="1" ht="27" customHeight="1" thickBot="1">
      <c r="A1" s="40" t="s">
        <v>403</v>
      </c>
      <c r="B1" s="4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30" ht="24" customHeight="1" thickTop="1">
      <c r="A2" s="522" t="s">
        <v>113</v>
      </c>
      <c r="B2" s="522"/>
      <c r="C2" s="522"/>
      <c r="D2" s="522"/>
      <c r="E2" s="522"/>
      <c r="F2" s="522"/>
      <c r="G2" s="522"/>
      <c r="H2" s="523"/>
      <c r="I2" s="471" t="s">
        <v>394</v>
      </c>
      <c r="J2" s="471"/>
      <c r="K2" s="471"/>
      <c r="L2" s="471"/>
      <c r="M2" s="471"/>
      <c r="N2" s="471"/>
      <c r="O2" s="471"/>
      <c r="P2" s="471" t="s">
        <v>441</v>
      </c>
      <c r="Q2" s="471"/>
      <c r="R2" s="471"/>
      <c r="S2" s="471"/>
      <c r="T2" s="471"/>
      <c r="U2" s="471"/>
      <c r="V2" s="471"/>
      <c r="W2" s="505" t="s">
        <v>461</v>
      </c>
      <c r="X2" s="505"/>
      <c r="Y2" s="505"/>
      <c r="Z2" s="505"/>
      <c r="AA2" s="505"/>
      <c r="AB2" s="505"/>
      <c r="AC2" s="505"/>
      <c r="AD2" s="158"/>
    </row>
    <row r="3" spans="1:30" ht="15" customHeight="1">
      <c r="A3" s="524" t="s">
        <v>170</v>
      </c>
      <c r="B3" s="524"/>
      <c r="C3" s="475"/>
      <c r="D3" s="482" t="s">
        <v>450</v>
      </c>
      <c r="E3" s="483" t="s">
        <v>451</v>
      </c>
      <c r="F3" s="483" t="s">
        <v>451</v>
      </c>
      <c r="G3" s="483" t="s">
        <v>451</v>
      </c>
      <c r="H3" s="484" t="s">
        <v>451</v>
      </c>
      <c r="I3" s="488">
        <v>157158</v>
      </c>
      <c r="J3" s="488"/>
      <c r="K3" s="488"/>
      <c r="L3" s="488"/>
      <c r="M3" s="488"/>
      <c r="N3" s="488"/>
      <c r="O3" s="488"/>
      <c r="P3" s="488">
        <v>158693</v>
      </c>
      <c r="Q3" s="488"/>
      <c r="R3" s="488"/>
      <c r="S3" s="488"/>
      <c r="T3" s="488"/>
      <c r="U3" s="488"/>
      <c r="V3" s="488"/>
      <c r="W3" s="500">
        <v>159750</v>
      </c>
      <c r="X3" s="500"/>
      <c r="Y3" s="500"/>
      <c r="Z3" s="500"/>
      <c r="AA3" s="500"/>
      <c r="AB3" s="500"/>
      <c r="AC3" s="500"/>
      <c r="AD3" s="157"/>
    </row>
    <row r="4" spans="1:30" ht="15" customHeight="1">
      <c r="A4" s="454"/>
      <c r="B4" s="454"/>
      <c r="C4" s="455"/>
      <c r="D4" s="482" t="s">
        <v>452</v>
      </c>
      <c r="E4" s="483" t="s">
        <v>453</v>
      </c>
      <c r="F4" s="483" t="s">
        <v>453</v>
      </c>
      <c r="G4" s="483" t="s">
        <v>453</v>
      </c>
      <c r="H4" s="484" t="s">
        <v>453</v>
      </c>
      <c r="I4" s="501">
        <v>7582</v>
      </c>
      <c r="J4" s="501"/>
      <c r="K4" s="501"/>
      <c r="L4" s="501"/>
      <c r="M4" s="501"/>
      <c r="N4" s="501"/>
      <c r="O4" s="501"/>
      <c r="P4" s="501">
        <v>8086</v>
      </c>
      <c r="Q4" s="501"/>
      <c r="R4" s="501"/>
      <c r="S4" s="501"/>
      <c r="T4" s="501"/>
      <c r="U4" s="501"/>
      <c r="V4" s="501"/>
      <c r="W4" s="507">
        <v>7980</v>
      </c>
      <c r="X4" s="507"/>
      <c r="Y4" s="507"/>
      <c r="Z4" s="507"/>
      <c r="AA4" s="507"/>
      <c r="AB4" s="507"/>
      <c r="AC4" s="507"/>
      <c r="AD4" s="157"/>
    </row>
    <row r="5" spans="1:30" ht="15" customHeight="1">
      <c r="A5" s="525"/>
      <c r="B5" s="525"/>
      <c r="C5" s="526"/>
      <c r="D5" s="482" t="s">
        <v>454</v>
      </c>
      <c r="E5" s="483" t="s">
        <v>455</v>
      </c>
      <c r="F5" s="483" t="s">
        <v>455</v>
      </c>
      <c r="G5" s="483" t="s">
        <v>455</v>
      </c>
      <c r="H5" s="484" t="s">
        <v>455</v>
      </c>
      <c r="I5" s="486">
        <v>4.8</v>
      </c>
      <c r="J5" s="486"/>
      <c r="K5" s="486"/>
      <c r="L5" s="486"/>
      <c r="M5" s="486"/>
      <c r="N5" s="486"/>
      <c r="O5" s="486"/>
      <c r="P5" s="486">
        <v>5.0999999999999996</v>
      </c>
      <c r="Q5" s="486"/>
      <c r="R5" s="486"/>
      <c r="S5" s="486"/>
      <c r="T5" s="486"/>
      <c r="U5" s="486"/>
      <c r="V5" s="486"/>
      <c r="W5" s="506">
        <v>5</v>
      </c>
      <c r="X5" s="506"/>
      <c r="Y5" s="506"/>
      <c r="Z5" s="506"/>
      <c r="AA5" s="506"/>
      <c r="AB5" s="506"/>
      <c r="AC5" s="506"/>
      <c r="AD5" s="157"/>
    </row>
    <row r="6" spans="1:30" ht="15" customHeight="1">
      <c r="A6" s="475" t="s">
        <v>457</v>
      </c>
      <c r="B6" s="475"/>
      <c r="C6" s="476"/>
      <c r="D6" s="482" t="s">
        <v>450</v>
      </c>
      <c r="E6" s="483" t="s">
        <v>451</v>
      </c>
      <c r="F6" s="483" t="s">
        <v>451</v>
      </c>
      <c r="G6" s="483" t="s">
        <v>451</v>
      </c>
      <c r="H6" s="484" t="s">
        <v>451</v>
      </c>
      <c r="I6" s="488">
        <v>157158</v>
      </c>
      <c r="J6" s="488"/>
      <c r="K6" s="488"/>
      <c r="L6" s="488"/>
      <c r="M6" s="488"/>
      <c r="N6" s="488"/>
      <c r="O6" s="488"/>
      <c r="P6" s="488">
        <v>158693</v>
      </c>
      <c r="Q6" s="488"/>
      <c r="R6" s="488"/>
      <c r="S6" s="488"/>
      <c r="T6" s="488"/>
      <c r="U6" s="488"/>
      <c r="V6" s="488"/>
      <c r="W6" s="500">
        <v>159750</v>
      </c>
      <c r="X6" s="500"/>
      <c r="Y6" s="500"/>
      <c r="Z6" s="500"/>
      <c r="AA6" s="500"/>
      <c r="AB6" s="500"/>
      <c r="AC6" s="500"/>
      <c r="AD6" s="157"/>
    </row>
    <row r="7" spans="1:30" ht="15" customHeight="1">
      <c r="A7" s="477"/>
      <c r="B7" s="477"/>
      <c r="C7" s="478"/>
      <c r="D7" s="482" t="s">
        <v>452</v>
      </c>
      <c r="E7" s="483" t="s">
        <v>453</v>
      </c>
      <c r="F7" s="483" t="s">
        <v>453</v>
      </c>
      <c r="G7" s="483" t="s">
        <v>453</v>
      </c>
      <c r="H7" s="484" t="s">
        <v>453</v>
      </c>
      <c r="I7" s="485">
        <v>24327</v>
      </c>
      <c r="J7" s="485"/>
      <c r="K7" s="485"/>
      <c r="L7" s="485"/>
      <c r="M7" s="485"/>
      <c r="N7" s="485"/>
      <c r="O7" s="485"/>
      <c r="P7" s="485">
        <v>24125</v>
      </c>
      <c r="Q7" s="485"/>
      <c r="R7" s="485"/>
      <c r="S7" s="485"/>
      <c r="T7" s="485"/>
      <c r="U7" s="485"/>
      <c r="V7" s="485"/>
      <c r="W7" s="481">
        <v>24175</v>
      </c>
      <c r="X7" s="481"/>
      <c r="Y7" s="481"/>
      <c r="Z7" s="481"/>
      <c r="AA7" s="481"/>
      <c r="AB7" s="481"/>
      <c r="AC7" s="481"/>
      <c r="AD7" s="157"/>
    </row>
    <row r="8" spans="1:30" ht="15" customHeight="1">
      <c r="A8" s="479"/>
      <c r="B8" s="479"/>
      <c r="C8" s="480"/>
      <c r="D8" s="482" t="s">
        <v>454</v>
      </c>
      <c r="E8" s="483" t="s">
        <v>455</v>
      </c>
      <c r="F8" s="483" t="s">
        <v>455</v>
      </c>
      <c r="G8" s="483" t="s">
        <v>455</v>
      </c>
      <c r="H8" s="484" t="s">
        <v>455</v>
      </c>
      <c r="I8" s="486">
        <v>15.5</v>
      </c>
      <c r="J8" s="486"/>
      <c r="K8" s="486"/>
      <c r="L8" s="486"/>
      <c r="M8" s="486"/>
      <c r="N8" s="486"/>
      <c r="O8" s="486"/>
      <c r="P8" s="486">
        <v>15.2</v>
      </c>
      <c r="Q8" s="486"/>
      <c r="R8" s="486"/>
      <c r="S8" s="486"/>
      <c r="T8" s="486"/>
      <c r="U8" s="486"/>
      <c r="V8" s="486"/>
      <c r="W8" s="506">
        <v>15.1</v>
      </c>
      <c r="X8" s="506"/>
      <c r="Y8" s="506"/>
      <c r="Z8" s="506"/>
      <c r="AA8" s="506"/>
      <c r="AB8" s="506"/>
      <c r="AC8" s="506"/>
      <c r="AD8" s="157"/>
    </row>
    <row r="9" spans="1:30" ht="15" customHeight="1">
      <c r="A9" s="455" t="s">
        <v>458</v>
      </c>
      <c r="B9" s="455"/>
      <c r="C9" s="478"/>
      <c r="D9" s="482" t="s">
        <v>450</v>
      </c>
      <c r="E9" s="483" t="s">
        <v>451</v>
      </c>
      <c r="F9" s="483" t="s">
        <v>451</v>
      </c>
      <c r="G9" s="483" t="s">
        <v>451</v>
      </c>
      <c r="H9" s="484" t="s">
        <v>451</v>
      </c>
      <c r="I9" s="488">
        <v>157158</v>
      </c>
      <c r="J9" s="488"/>
      <c r="K9" s="488"/>
      <c r="L9" s="488"/>
      <c r="M9" s="488"/>
      <c r="N9" s="488"/>
      <c r="O9" s="488"/>
      <c r="P9" s="488">
        <v>158693</v>
      </c>
      <c r="Q9" s="488"/>
      <c r="R9" s="488"/>
      <c r="S9" s="488"/>
      <c r="T9" s="488"/>
      <c r="U9" s="488"/>
      <c r="V9" s="488"/>
      <c r="W9" s="500">
        <v>159750</v>
      </c>
      <c r="X9" s="500"/>
      <c r="Y9" s="500"/>
      <c r="Z9" s="500"/>
      <c r="AA9" s="500"/>
      <c r="AB9" s="500"/>
      <c r="AC9" s="500"/>
      <c r="AD9" s="157"/>
    </row>
    <row r="10" spans="1:30" ht="15" customHeight="1">
      <c r="A10" s="477"/>
      <c r="B10" s="477"/>
      <c r="C10" s="478"/>
      <c r="D10" s="482" t="s">
        <v>452</v>
      </c>
      <c r="E10" s="483" t="s">
        <v>453</v>
      </c>
      <c r="F10" s="483" t="s">
        <v>453</v>
      </c>
      <c r="G10" s="483" t="s">
        <v>453</v>
      </c>
      <c r="H10" s="484" t="s">
        <v>453</v>
      </c>
      <c r="I10" s="485">
        <v>27869</v>
      </c>
      <c r="J10" s="485"/>
      <c r="K10" s="485"/>
      <c r="L10" s="485"/>
      <c r="M10" s="485"/>
      <c r="N10" s="485"/>
      <c r="O10" s="485"/>
      <c r="P10" s="485">
        <v>27635</v>
      </c>
      <c r="Q10" s="485"/>
      <c r="R10" s="485"/>
      <c r="S10" s="485"/>
      <c r="T10" s="485"/>
      <c r="U10" s="485"/>
      <c r="V10" s="485"/>
      <c r="W10" s="481">
        <v>27733</v>
      </c>
      <c r="X10" s="481"/>
      <c r="Y10" s="481"/>
      <c r="Z10" s="481"/>
      <c r="AA10" s="481"/>
      <c r="AB10" s="481"/>
      <c r="AC10" s="481"/>
      <c r="AD10" s="157"/>
    </row>
    <row r="11" spans="1:30" ht="15" customHeight="1">
      <c r="A11" s="477"/>
      <c r="B11" s="477"/>
      <c r="C11" s="478"/>
      <c r="D11" s="482" t="s">
        <v>454</v>
      </c>
      <c r="E11" s="483" t="s">
        <v>455</v>
      </c>
      <c r="F11" s="483" t="s">
        <v>455</v>
      </c>
      <c r="G11" s="483" t="s">
        <v>455</v>
      </c>
      <c r="H11" s="484" t="s">
        <v>455</v>
      </c>
      <c r="I11" s="486">
        <v>17.7</v>
      </c>
      <c r="J11" s="486"/>
      <c r="K11" s="486"/>
      <c r="L11" s="486"/>
      <c r="M11" s="486"/>
      <c r="N11" s="486"/>
      <c r="O11" s="486"/>
      <c r="P11" s="486">
        <v>17.399999999999999</v>
      </c>
      <c r="Q11" s="486"/>
      <c r="R11" s="486"/>
      <c r="S11" s="486"/>
      <c r="T11" s="486"/>
      <c r="U11" s="486"/>
      <c r="V11" s="486"/>
      <c r="W11" s="506">
        <v>17.399999999999999</v>
      </c>
      <c r="X11" s="506"/>
      <c r="Y11" s="506"/>
      <c r="Z11" s="506"/>
      <c r="AA11" s="506"/>
      <c r="AB11" s="506"/>
      <c r="AC11" s="506"/>
      <c r="AD11" s="157"/>
    </row>
    <row r="12" spans="1:30" ht="15" customHeight="1">
      <c r="A12" s="475" t="s">
        <v>459</v>
      </c>
      <c r="B12" s="475"/>
      <c r="C12" s="476"/>
      <c r="D12" s="482" t="s">
        <v>450</v>
      </c>
      <c r="E12" s="483" t="s">
        <v>451</v>
      </c>
      <c r="F12" s="483" t="s">
        <v>451</v>
      </c>
      <c r="G12" s="483" t="s">
        <v>451</v>
      </c>
      <c r="H12" s="484" t="s">
        <v>451</v>
      </c>
      <c r="I12" s="488">
        <v>41418</v>
      </c>
      <c r="J12" s="488"/>
      <c r="K12" s="488"/>
      <c r="L12" s="488"/>
      <c r="M12" s="488"/>
      <c r="N12" s="488"/>
      <c r="O12" s="488"/>
      <c r="P12" s="488">
        <v>41778</v>
      </c>
      <c r="Q12" s="488"/>
      <c r="R12" s="488"/>
      <c r="S12" s="488"/>
      <c r="T12" s="488"/>
      <c r="U12" s="488"/>
      <c r="V12" s="488"/>
      <c r="W12" s="500">
        <v>42218</v>
      </c>
      <c r="X12" s="500"/>
      <c r="Y12" s="500"/>
      <c r="Z12" s="500"/>
      <c r="AA12" s="500"/>
      <c r="AB12" s="500"/>
      <c r="AC12" s="500"/>
      <c r="AD12" s="157"/>
    </row>
    <row r="13" spans="1:30" ht="15" customHeight="1">
      <c r="A13" s="477"/>
      <c r="B13" s="477"/>
      <c r="C13" s="478"/>
      <c r="D13" s="482" t="s">
        <v>452</v>
      </c>
      <c r="E13" s="483" t="s">
        <v>453</v>
      </c>
      <c r="F13" s="483" t="s">
        <v>453</v>
      </c>
      <c r="G13" s="483" t="s">
        <v>453</v>
      </c>
      <c r="H13" s="484" t="s">
        <v>453</v>
      </c>
      <c r="I13" s="485">
        <v>3856</v>
      </c>
      <c r="J13" s="485"/>
      <c r="K13" s="485"/>
      <c r="L13" s="485"/>
      <c r="M13" s="485"/>
      <c r="N13" s="485"/>
      <c r="O13" s="485"/>
      <c r="P13" s="485">
        <v>3975</v>
      </c>
      <c r="Q13" s="485"/>
      <c r="R13" s="485"/>
      <c r="S13" s="485"/>
      <c r="T13" s="485"/>
      <c r="U13" s="485"/>
      <c r="V13" s="485"/>
      <c r="W13" s="481">
        <v>4035</v>
      </c>
      <c r="X13" s="481"/>
      <c r="Y13" s="481"/>
      <c r="Z13" s="481"/>
      <c r="AA13" s="481"/>
      <c r="AB13" s="481"/>
      <c r="AC13" s="481"/>
      <c r="AD13" s="157"/>
    </row>
    <row r="14" spans="1:30" ht="15" customHeight="1">
      <c r="A14" s="479"/>
      <c r="B14" s="479"/>
      <c r="C14" s="480"/>
      <c r="D14" s="482" t="s">
        <v>454</v>
      </c>
      <c r="E14" s="483" t="s">
        <v>455</v>
      </c>
      <c r="F14" s="483" t="s">
        <v>455</v>
      </c>
      <c r="G14" s="483" t="s">
        <v>455</v>
      </c>
      <c r="H14" s="484" t="s">
        <v>455</v>
      </c>
      <c r="I14" s="486">
        <v>9.3000000000000007</v>
      </c>
      <c r="J14" s="486"/>
      <c r="K14" s="486"/>
      <c r="L14" s="486"/>
      <c r="M14" s="486"/>
      <c r="N14" s="486"/>
      <c r="O14" s="486"/>
      <c r="P14" s="486">
        <v>9.5</v>
      </c>
      <c r="Q14" s="486"/>
      <c r="R14" s="486"/>
      <c r="S14" s="486"/>
      <c r="T14" s="486"/>
      <c r="U14" s="486"/>
      <c r="V14" s="486"/>
      <c r="W14" s="506">
        <v>9.6</v>
      </c>
      <c r="X14" s="506"/>
      <c r="Y14" s="506"/>
      <c r="Z14" s="506"/>
      <c r="AA14" s="506"/>
      <c r="AB14" s="506"/>
      <c r="AC14" s="506"/>
      <c r="AD14" s="157"/>
    </row>
    <row r="15" spans="1:30" ht="15" customHeight="1">
      <c r="A15" s="455" t="s">
        <v>460</v>
      </c>
      <c r="B15" s="455"/>
      <c r="C15" s="478"/>
      <c r="D15" s="482" t="s">
        <v>450</v>
      </c>
      <c r="E15" s="483" t="s">
        <v>451</v>
      </c>
      <c r="F15" s="483" t="s">
        <v>451</v>
      </c>
      <c r="G15" s="483" t="s">
        <v>451</v>
      </c>
      <c r="H15" s="484" t="s">
        <v>451</v>
      </c>
      <c r="I15" s="488">
        <v>53159</v>
      </c>
      <c r="J15" s="488"/>
      <c r="K15" s="488"/>
      <c r="L15" s="488"/>
      <c r="M15" s="488"/>
      <c r="N15" s="488"/>
      <c r="O15" s="488"/>
      <c r="P15" s="488">
        <v>53606</v>
      </c>
      <c r="Q15" s="488"/>
      <c r="R15" s="488"/>
      <c r="S15" s="488"/>
      <c r="T15" s="488"/>
      <c r="U15" s="488"/>
      <c r="V15" s="488"/>
      <c r="W15" s="500">
        <v>53913</v>
      </c>
      <c r="X15" s="500"/>
      <c r="Y15" s="500"/>
      <c r="Z15" s="500"/>
      <c r="AA15" s="500"/>
      <c r="AB15" s="500"/>
      <c r="AC15" s="500"/>
      <c r="AD15" s="157"/>
    </row>
    <row r="16" spans="1:30" ht="15" customHeight="1">
      <c r="A16" s="477"/>
      <c r="B16" s="477"/>
      <c r="C16" s="478"/>
      <c r="D16" s="482" t="s">
        <v>452</v>
      </c>
      <c r="E16" s="483" t="s">
        <v>453</v>
      </c>
      <c r="F16" s="483" t="s">
        <v>453</v>
      </c>
      <c r="G16" s="483" t="s">
        <v>453</v>
      </c>
      <c r="H16" s="484" t="s">
        <v>453</v>
      </c>
      <c r="I16" s="485">
        <v>4637</v>
      </c>
      <c r="J16" s="485"/>
      <c r="K16" s="485"/>
      <c r="L16" s="485"/>
      <c r="M16" s="485"/>
      <c r="N16" s="485"/>
      <c r="O16" s="485"/>
      <c r="P16" s="485">
        <v>4491</v>
      </c>
      <c r="Q16" s="485"/>
      <c r="R16" s="485"/>
      <c r="S16" s="485"/>
      <c r="T16" s="485"/>
      <c r="U16" s="485"/>
      <c r="V16" s="485"/>
      <c r="W16" s="481">
        <v>4678</v>
      </c>
      <c r="X16" s="481"/>
      <c r="Y16" s="481"/>
      <c r="Z16" s="481"/>
      <c r="AA16" s="481"/>
      <c r="AB16" s="481"/>
      <c r="AC16" s="481"/>
      <c r="AD16" s="157"/>
    </row>
    <row r="17" spans="1:30" ht="15" customHeight="1" thickBot="1">
      <c r="A17" s="553"/>
      <c r="B17" s="553"/>
      <c r="C17" s="554"/>
      <c r="D17" s="518" t="s">
        <v>456</v>
      </c>
      <c r="E17" s="519" t="s">
        <v>455</v>
      </c>
      <c r="F17" s="519" t="s">
        <v>455</v>
      </c>
      <c r="G17" s="519" t="s">
        <v>455</v>
      </c>
      <c r="H17" s="520" t="s">
        <v>455</v>
      </c>
      <c r="I17" s="521">
        <v>8.6999999999999993</v>
      </c>
      <c r="J17" s="521"/>
      <c r="K17" s="521"/>
      <c r="L17" s="521"/>
      <c r="M17" s="521"/>
      <c r="N17" s="521"/>
      <c r="O17" s="521"/>
      <c r="P17" s="521">
        <v>8.4</v>
      </c>
      <c r="Q17" s="521"/>
      <c r="R17" s="521"/>
      <c r="S17" s="521"/>
      <c r="T17" s="521"/>
      <c r="U17" s="521"/>
      <c r="V17" s="521"/>
      <c r="W17" s="504">
        <v>8.6999999999999993</v>
      </c>
      <c r="X17" s="504"/>
      <c r="Y17" s="504"/>
      <c r="Z17" s="504"/>
      <c r="AA17" s="504"/>
      <c r="AB17" s="504"/>
      <c r="AC17" s="504"/>
      <c r="AD17" s="157"/>
    </row>
    <row r="18" spans="1:30" ht="18" customHeight="1" thickTop="1">
      <c r="A18" s="17" t="s">
        <v>333</v>
      </c>
      <c r="B18" s="17"/>
    </row>
    <row r="20" spans="1:30" ht="23.25" customHeight="1">
      <c r="A20" s="36" t="s">
        <v>404</v>
      </c>
      <c r="B20" s="36"/>
      <c r="C20" s="177"/>
      <c r="D20" s="177"/>
      <c r="E20" s="177"/>
      <c r="F20" s="177"/>
      <c r="G20" s="177"/>
      <c r="H20" s="177"/>
      <c r="I20" s="177"/>
      <c r="J20" s="177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</row>
    <row r="21" spans="1:30" ht="15.75" customHeight="1" thickBot="1">
      <c r="A21" s="36"/>
      <c r="B21" s="36"/>
      <c r="C21" s="177"/>
      <c r="D21" s="177"/>
      <c r="E21" s="177"/>
      <c r="F21" s="177"/>
      <c r="G21" s="177"/>
      <c r="H21" s="177"/>
      <c r="I21" s="177"/>
      <c r="J21" s="177"/>
      <c r="K21" s="489" t="s">
        <v>462</v>
      </c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</row>
    <row r="22" spans="1:30" ht="32.1" customHeight="1" thickTop="1">
      <c r="A22" s="493" t="s">
        <v>23</v>
      </c>
      <c r="B22" s="493"/>
      <c r="C22" s="493"/>
      <c r="D22" s="493"/>
      <c r="E22" s="493"/>
      <c r="F22" s="493"/>
      <c r="G22" s="493"/>
      <c r="H22" s="493"/>
      <c r="I22" s="493"/>
      <c r="J22" s="493"/>
      <c r="K22" s="494"/>
      <c r="L22" s="497" t="s">
        <v>299</v>
      </c>
      <c r="M22" s="498"/>
      <c r="N22" s="498"/>
      <c r="O22" s="498"/>
      <c r="P22" s="498"/>
      <c r="Q22" s="498"/>
      <c r="R22" s="498"/>
      <c r="S22" s="498"/>
      <c r="T22" s="499"/>
      <c r="U22" s="502" t="s">
        <v>329</v>
      </c>
      <c r="V22" s="503"/>
      <c r="W22" s="503"/>
      <c r="X22" s="503"/>
      <c r="Y22" s="503"/>
      <c r="Z22" s="503"/>
      <c r="AA22" s="503"/>
      <c r="AB22" s="503"/>
      <c r="AC22" s="503"/>
    </row>
    <row r="23" spans="1:30" ht="38.1" customHeight="1">
      <c r="A23" s="495" t="s">
        <v>316</v>
      </c>
      <c r="B23" s="495"/>
      <c r="C23" s="496"/>
      <c r="D23" s="496"/>
      <c r="E23" s="496"/>
      <c r="F23" s="496"/>
      <c r="G23" s="496"/>
      <c r="H23" s="496"/>
      <c r="I23" s="496"/>
      <c r="J23" s="496"/>
      <c r="K23" s="496"/>
      <c r="L23" s="490">
        <v>179</v>
      </c>
      <c r="M23" s="491"/>
      <c r="N23" s="491"/>
      <c r="O23" s="491"/>
      <c r="P23" s="491"/>
      <c r="Q23" s="491"/>
      <c r="R23" s="491"/>
      <c r="S23" s="491"/>
      <c r="T23" s="491"/>
      <c r="U23" s="492">
        <v>10503</v>
      </c>
      <c r="V23" s="492"/>
      <c r="W23" s="492"/>
      <c r="X23" s="492"/>
      <c r="Y23" s="492"/>
      <c r="Z23" s="492"/>
      <c r="AA23" s="492"/>
      <c r="AB23" s="492"/>
      <c r="AC23" s="492"/>
    </row>
    <row r="24" spans="1:30" ht="38.1" customHeight="1">
      <c r="A24" s="495" t="s">
        <v>321</v>
      </c>
      <c r="B24" s="495"/>
      <c r="C24" s="496"/>
      <c r="D24" s="496"/>
      <c r="E24" s="496"/>
      <c r="F24" s="496"/>
      <c r="G24" s="496"/>
      <c r="H24" s="496"/>
      <c r="I24" s="496"/>
      <c r="J24" s="496"/>
      <c r="K24" s="496"/>
      <c r="L24" s="490">
        <v>10</v>
      </c>
      <c r="M24" s="491"/>
      <c r="N24" s="491"/>
      <c r="O24" s="491"/>
      <c r="P24" s="491"/>
      <c r="Q24" s="491"/>
      <c r="R24" s="491"/>
      <c r="S24" s="491"/>
      <c r="T24" s="491"/>
      <c r="U24" s="492">
        <v>2742</v>
      </c>
      <c r="V24" s="492"/>
      <c r="W24" s="492"/>
      <c r="X24" s="492"/>
      <c r="Y24" s="492"/>
      <c r="Z24" s="492"/>
      <c r="AA24" s="492"/>
      <c r="AB24" s="492"/>
      <c r="AC24" s="492"/>
    </row>
    <row r="25" spans="1:30" ht="38.1" customHeight="1">
      <c r="A25" s="495" t="s">
        <v>317</v>
      </c>
      <c r="B25" s="495"/>
      <c r="C25" s="496"/>
      <c r="D25" s="496"/>
      <c r="E25" s="496"/>
      <c r="F25" s="496"/>
      <c r="G25" s="496"/>
      <c r="H25" s="496"/>
      <c r="I25" s="496"/>
      <c r="J25" s="496"/>
      <c r="K25" s="496"/>
      <c r="L25" s="490">
        <v>16</v>
      </c>
      <c r="M25" s="491"/>
      <c r="N25" s="491"/>
      <c r="O25" s="491"/>
      <c r="P25" s="491"/>
      <c r="Q25" s="491"/>
      <c r="R25" s="491"/>
      <c r="S25" s="491"/>
      <c r="T25" s="491"/>
      <c r="U25" s="492">
        <v>910</v>
      </c>
      <c r="V25" s="492"/>
      <c r="W25" s="492"/>
      <c r="X25" s="492"/>
      <c r="Y25" s="492"/>
      <c r="Z25" s="492"/>
      <c r="AA25" s="492"/>
      <c r="AB25" s="492"/>
      <c r="AC25" s="492"/>
    </row>
    <row r="26" spans="1:30" ht="38.1" customHeight="1">
      <c r="A26" s="495" t="s">
        <v>433</v>
      </c>
      <c r="B26" s="495"/>
      <c r="C26" s="496"/>
      <c r="D26" s="496"/>
      <c r="E26" s="496"/>
      <c r="F26" s="496"/>
      <c r="G26" s="496"/>
      <c r="H26" s="496"/>
      <c r="I26" s="496"/>
      <c r="J26" s="496"/>
      <c r="K26" s="496"/>
      <c r="L26" s="529">
        <v>2</v>
      </c>
      <c r="M26" s="530"/>
      <c r="N26" s="530"/>
      <c r="O26" s="530"/>
      <c r="P26" s="530"/>
      <c r="Q26" s="530"/>
      <c r="R26" s="530"/>
      <c r="S26" s="530"/>
      <c r="T26" s="530"/>
      <c r="U26" s="492">
        <v>26966</v>
      </c>
      <c r="V26" s="492"/>
      <c r="W26" s="492"/>
      <c r="X26" s="492"/>
      <c r="Y26" s="492"/>
      <c r="Z26" s="492"/>
      <c r="AA26" s="492"/>
      <c r="AB26" s="492"/>
      <c r="AC26" s="492"/>
    </row>
    <row r="27" spans="1:30" ht="38.1" customHeight="1" thickBot="1">
      <c r="A27" s="527" t="s">
        <v>298</v>
      </c>
      <c r="B27" s="527"/>
      <c r="C27" s="528"/>
      <c r="D27" s="528"/>
      <c r="E27" s="528"/>
      <c r="F27" s="528"/>
      <c r="G27" s="528"/>
      <c r="H27" s="528"/>
      <c r="I27" s="528"/>
      <c r="J27" s="528"/>
      <c r="K27" s="528"/>
      <c r="L27" s="531">
        <v>207</v>
      </c>
      <c r="M27" s="532"/>
      <c r="N27" s="532"/>
      <c r="O27" s="532"/>
      <c r="P27" s="532"/>
      <c r="Q27" s="532"/>
      <c r="R27" s="532"/>
      <c r="S27" s="532"/>
      <c r="T27" s="532"/>
      <c r="U27" s="552">
        <v>41121</v>
      </c>
      <c r="V27" s="552"/>
      <c r="W27" s="552"/>
      <c r="X27" s="552"/>
      <c r="Y27" s="552"/>
      <c r="Z27" s="552"/>
      <c r="AA27" s="552"/>
      <c r="AB27" s="552"/>
      <c r="AC27" s="552"/>
    </row>
    <row r="28" spans="1:30" ht="13.5" customHeight="1" thickTop="1">
      <c r="A28" s="17" t="s">
        <v>361</v>
      </c>
      <c r="B28" s="162"/>
      <c r="C28" s="162"/>
      <c r="D28" s="162"/>
      <c r="E28" s="162"/>
      <c r="F28" s="162"/>
      <c r="G28" s="162"/>
      <c r="H28" s="162"/>
      <c r="I28" s="163"/>
      <c r="J28" s="163"/>
      <c r="K28" s="163"/>
      <c r="L28" s="163"/>
      <c r="M28" s="164"/>
      <c r="N28" s="164"/>
      <c r="O28" s="164"/>
    </row>
    <row r="29" spans="1:30">
      <c r="A29" s="165" t="s">
        <v>363</v>
      </c>
      <c r="B29" s="165"/>
      <c r="C29" s="166"/>
      <c r="D29" s="166"/>
      <c r="E29" s="167"/>
      <c r="F29" s="167"/>
      <c r="G29" s="167"/>
      <c r="H29" s="168"/>
      <c r="I29" s="169"/>
      <c r="J29" s="169"/>
    </row>
    <row r="30" spans="1:30">
      <c r="A30" s="165"/>
      <c r="B30" s="165"/>
      <c r="C30" s="166"/>
      <c r="D30" s="166"/>
      <c r="E30" s="167"/>
      <c r="F30" s="167"/>
      <c r="G30" s="167"/>
      <c r="H30" s="168"/>
      <c r="I30" s="169"/>
      <c r="J30" s="169"/>
    </row>
    <row r="31" spans="1:30">
      <c r="A31" s="165"/>
      <c r="B31" s="165"/>
      <c r="C31" s="166"/>
      <c r="D31" s="166"/>
      <c r="E31" s="167"/>
      <c r="F31" s="167"/>
      <c r="G31" s="167"/>
      <c r="H31" s="168"/>
      <c r="I31" s="169"/>
      <c r="J31" s="169"/>
    </row>
    <row r="32" spans="1:30" ht="27" customHeight="1" thickBot="1">
      <c r="A32" s="36" t="s">
        <v>405</v>
      </c>
      <c r="B32" s="36"/>
      <c r="C32" s="170"/>
      <c r="D32" s="170"/>
      <c r="E32" s="171"/>
      <c r="F32" s="171"/>
      <c r="G32" s="171"/>
      <c r="H32" s="172"/>
    </row>
    <row r="33" spans="1:43" ht="21.95" customHeight="1" thickTop="1">
      <c r="A33" s="514" t="s">
        <v>23</v>
      </c>
      <c r="B33" s="514"/>
      <c r="C33" s="514"/>
      <c r="D33" s="514"/>
      <c r="E33" s="514"/>
      <c r="F33" s="515"/>
      <c r="G33" s="539" t="s">
        <v>318</v>
      </c>
      <c r="H33" s="540"/>
      <c r="I33" s="540"/>
      <c r="J33" s="540"/>
      <c r="K33" s="510" t="s">
        <v>322</v>
      </c>
      <c r="L33" s="510"/>
      <c r="M33" s="510"/>
      <c r="N33" s="510"/>
      <c r="O33" s="510" t="s">
        <v>328</v>
      </c>
      <c r="P33" s="510"/>
      <c r="Q33" s="510"/>
      <c r="R33" s="510"/>
      <c r="S33" s="510" t="s">
        <v>319</v>
      </c>
      <c r="T33" s="510"/>
      <c r="U33" s="510"/>
      <c r="V33" s="510"/>
      <c r="W33" s="510" t="s">
        <v>323</v>
      </c>
      <c r="X33" s="510"/>
      <c r="Y33" s="510"/>
      <c r="Z33" s="510"/>
      <c r="AA33" s="508" t="s">
        <v>14</v>
      </c>
      <c r="AB33" s="508"/>
      <c r="AC33" s="508"/>
      <c r="AD33" s="508"/>
      <c r="AE33" s="512"/>
      <c r="AF33" s="513"/>
      <c r="AG33" s="463"/>
      <c r="AH33" s="513"/>
      <c r="AI33" s="463"/>
      <c r="AJ33" s="463"/>
      <c r="AK33" s="513"/>
      <c r="AL33" s="513"/>
      <c r="AM33" s="513"/>
      <c r="AN33" s="463"/>
      <c r="AO33" s="463"/>
      <c r="AP33" s="463"/>
      <c r="AQ33" s="38"/>
    </row>
    <row r="34" spans="1:43" ht="21.95" customHeight="1">
      <c r="A34" s="516"/>
      <c r="B34" s="516"/>
      <c r="C34" s="516"/>
      <c r="D34" s="516"/>
      <c r="E34" s="516"/>
      <c r="F34" s="517"/>
      <c r="G34" s="541"/>
      <c r="H34" s="542"/>
      <c r="I34" s="542"/>
      <c r="J34" s="542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09"/>
      <c r="AB34" s="509"/>
      <c r="AC34" s="509"/>
      <c r="AD34" s="509"/>
      <c r="AE34" s="512"/>
      <c r="AF34" s="463"/>
      <c r="AG34" s="463"/>
      <c r="AH34" s="463"/>
      <c r="AI34" s="463"/>
      <c r="AJ34" s="463"/>
      <c r="AK34" s="513"/>
      <c r="AL34" s="513"/>
      <c r="AM34" s="513"/>
      <c r="AN34" s="463"/>
      <c r="AO34" s="463"/>
      <c r="AP34" s="463"/>
      <c r="AQ34" s="38"/>
    </row>
    <row r="35" spans="1:43" ht="27.95" customHeight="1">
      <c r="A35" s="543" t="s">
        <v>395</v>
      </c>
      <c r="B35" s="548"/>
      <c r="C35" s="549" t="s">
        <v>320</v>
      </c>
      <c r="D35" s="550"/>
      <c r="E35" s="550"/>
      <c r="F35" s="551"/>
      <c r="G35" s="555">
        <v>5</v>
      </c>
      <c r="H35" s="487"/>
      <c r="I35" s="487"/>
      <c r="J35" s="487"/>
      <c r="K35" s="487">
        <v>6</v>
      </c>
      <c r="L35" s="487"/>
      <c r="M35" s="487"/>
      <c r="N35" s="487"/>
      <c r="O35" s="487">
        <v>4</v>
      </c>
      <c r="P35" s="487"/>
      <c r="Q35" s="487"/>
      <c r="R35" s="487"/>
      <c r="S35" s="487">
        <v>4</v>
      </c>
      <c r="T35" s="487"/>
      <c r="U35" s="487"/>
      <c r="V35" s="487"/>
      <c r="W35" s="487">
        <v>10</v>
      </c>
      <c r="X35" s="487"/>
      <c r="Y35" s="487"/>
      <c r="Z35" s="487"/>
      <c r="AA35" s="487">
        <v>29</v>
      </c>
      <c r="AB35" s="487"/>
      <c r="AC35" s="487"/>
      <c r="AD35" s="487"/>
      <c r="AE35" s="242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38"/>
    </row>
    <row r="36" spans="1:43" s="16" customFormat="1" ht="27.95" customHeight="1">
      <c r="A36" s="543" t="s">
        <v>442</v>
      </c>
      <c r="B36" s="544"/>
      <c r="C36" s="545" t="s">
        <v>320</v>
      </c>
      <c r="D36" s="546"/>
      <c r="E36" s="546"/>
      <c r="F36" s="547"/>
      <c r="G36" s="555">
        <v>5</v>
      </c>
      <c r="H36" s="487"/>
      <c r="I36" s="487"/>
      <c r="J36" s="487"/>
      <c r="K36" s="487">
        <v>6</v>
      </c>
      <c r="L36" s="487"/>
      <c r="M36" s="487"/>
      <c r="N36" s="487"/>
      <c r="O36" s="487">
        <v>0</v>
      </c>
      <c r="P36" s="487"/>
      <c r="Q36" s="487"/>
      <c r="R36" s="487"/>
      <c r="S36" s="487">
        <v>3</v>
      </c>
      <c r="T36" s="487"/>
      <c r="U36" s="487"/>
      <c r="V36" s="487"/>
      <c r="W36" s="487">
        <v>12</v>
      </c>
      <c r="X36" s="487"/>
      <c r="Y36" s="487"/>
      <c r="Z36" s="487"/>
      <c r="AA36" s="487">
        <f>SUM(G36:Z36)</f>
        <v>26</v>
      </c>
      <c r="AB36" s="487"/>
      <c r="AC36" s="487"/>
      <c r="AD36" s="487"/>
      <c r="AE36" s="229"/>
      <c r="AF36" s="487"/>
      <c r="AG36" s="487"/>
      <c r="AH36" s="487"/>
      <c r="AI36" s="487"/>
      <c r="AJ36" s="487"/>
      <c r="AK36" s="487"/>
      <c r="AL36" s="487"/>
      <c r="AM36" s="487"/>
      <c r="AN36" s="487"/>
      <c r="AO36" s="487"/>
      <c r="AP36" s="487"/>
    </row>
    <row r="37" spans="1:43" ht="27.95" customHeight="1" thickBot="1">
      <c r="A37" s="533" t="s">
        <v>463</v>
      </c>
      <c r="B37" s="534"/>
      <c r="C37" s="535" t="s">
        <v>320</v>
      </c>
      <c r="D37" s="536"/>
      <c r="E37" s="536"/>
      <c r="F37" s="537"/>
      <c r="G37" s="556">
        <v>3</v>
      </c>
      <c r="H37" s="538"/>
      <c r="I37" s="538"/>
      <c r="J37" s="538"/>
      <c r="K37" s="538">
        <v>5</v>
      </c>
      <c r="L37" s="538"/>
      <c r="M37" s="538"/>
      <c r="N37" s="538"/>
      <c r="O37" s="538">
        <v>0</v>
      </c>
      <c r="P37" s="538"/>
      <c r="Q37" s="538"/>
      <c r="R37" s="538"/>
      <c r="S37" s="538">
        <v>3</v>
      </c>
      <c r="T37" s="538"/>
      <c r="U37" s="538"/>
      <c r="V37" s="538"/>
      <c r="W37" s="538">
        <v>6</v>
      </c>
      <c r="X37" s="538"/>
      <c r="Y37" s="538"/>
      <c r="Z37" s="538"/>
      <c r="AA37" s="538">
        <v>17</v>
      </c>
      <c r="AB37" s="538"/>
      <c r="AC37" s="538"/>
      <c r="AD37" s="538"/>
      <c r="AE37" s="242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38"/>
    </row>
    <row r="38" spans="1:43" ht="13.5" customHeight="1" thickTop="1">
      <c r="A38" s="17" t="s">
        <v>362</v>
      </c>
      <c r="B38" s="279"/>
      <c r="C38" s="253"/>
      <c r="D38" s="253"/>
      <c r="E38" s="253"/>
      <c r="F38" s="253"/>
      <c r="G38" s="253"/>
      <c r="H38" s="253"/>
      <c r="I38" s="253"/>
      <c r="J38" s="253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42"/>
      <c r="AF38" s="242"/>
      <c r="AG38" s="243"/>
      <c r="AH38" s="243"/>
      <c r="AI38" s="243"/>
      <c r="AJ38" s="243"/>
      <c r="AK38" s="243"/>
      <c r="AL38" s="243"/>
    </row>
    <row r="39" spans="1:43">
      <c r="A39" s="174"/>
      <c r="B39" s="174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</row>
    <row r="40" spans="1:43" s="38" customFormat="1">
      <c r="A40" s="175"/>
      <c r="B40" s="175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</row>
    <row r="41" spans="1:43" s="38" customFormat="1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</row>
    <row r="42" spans="1:43" s="38" customFormat="1">
      <c r="A42" s="52"/>
      <c r="B42" s="52"/>
    </row>
    <row r="43" spans="1:43" s="38" customFormat="1">
      <c r="A43" s="52"/>
      <c r="B43" s="52"/>
    </row>
    <row r="44" spans="1:43" s="38" customFormat="1"/>
    <row r="45" spans="1:43" s="38" customFormat="1"/>
    <row r="46" spans="1:4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</row>
    <row r="47" spans="1:43" ht="1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</sheetData>
  <mergeCells count="136">
    <mergeCell ref="AF37:AG37"/>
    <mergeCell ref="AH37:AJ37"/>
    <mergeCell ref="AK37:AM37"/>
    <mergeCell ref="AN37:AP37"/>
    <mergeCell ref="W37:Z37"/>
    <mergeCell ref="AA37:AD37"/>
    <mergeCell ref="G35:J35"/>
    <mergeCell ref="G37:J37"/>
    <mergeCell ref="K35:N35"/>
    <mergeCell ref="K37:N37"/>
    <mergeCell ref="AF35:AG35"/>
    <mergeCell ref="AH35:AJ35"/>
    <mergeCell ref="AK35:AM35"/>
    <mergeCell ref="AN35:AP35"/>
    <mergeCell ref="AF36:AG36"/>
    <mergeCell ref="AH36:AJ36"/>
    <mergeCell ref="AK36:AM36"/>
    <mergeCell ref="AN36:AP36"/>
    <mergeCell ref="W35:Z35"/>
    <mergeCell ref="AA35:AD35"/>
    <mergeCell ref="G36:J36"/>
    <mergeCell ref="K36:N36"/>
    <mergeCell ref="O36:R36"/>
    <mergeCell ref="S36:V36"/>
    <mergeCell ref="A37:B37"/>
    <mergeCell ref="C37:F37"/>
    <mergeCell ref="O37:R37"/>
    <mergeCell ref="S37:V37"/>
    <mergeCell ref="D10:H10"/>
    <mergeCell ref="D11:H11"/>
    <mergeCell ref="D12:H12"/>
    <mergeCell ref="D13:H13"/>
    <mergeCell ref="D14:H14"/>
    <mergeCell ref="D15:H15"/>
    <mergeCell ref="G33:J34"/>
    <mergeCell ref="A36:B36"/>
    <mergeCell ref="C36:F36"/>
    <mergeCell ref="O35:R35"/>
    <mergeCell ref="S35:V35"/>
    <mergeCell ref="A35:B35"/>
    <mergeCell ref="C35:F35"/>
    <mergeCell ref="A24:K24"/>
    <mergeCell ref="A25:K25"/>
    <mergeCell ref="L24:T24"/>
    <mergeCell ref="U26:AC26"/>
    <mergeCell ref="U27:AC27"/>
    <mergeCell ref="A15:C17"/>
    <mergeCell ref="W14:AC14"/>
    <mergeCell ref="I2:O2"/>
    <mergeCell ref="P2:V2"/>
    <mergeCell ref="A33:F34"/>
    <mergeCell ref="D16:H16"/>
    <mergeCell ref="D17:H17"/>
    <mergeCell ref="I16:O16"/>
    <mergeCell ref="I17:O17"/>
    <mergeCell ref="A2:H2"/>
    <mergeCell ref="D3:H3"/>
    <mergeCell ref="D4:H4"/>
    <mergeCell ref="D5:H5"/>
    <mergeCell ref="D6:H6"/>
    <mergeCell ref="D7:H7"/>
    <mergeCell ref="A6:C8"/>
    <mergeCell ref="A3:C5"/>
    <mergeCell ref="L23:T23"/>
    <mergeCell ref="P17:V17"/>
    <mergeCell ref="K33:N34"/>
    <mergeCell ref="O33:R34"/>
    <mergeCell ref="A26:K26"/>
    <mergeCell ref="A27:K27"/>
    <mergeCell ref="S33:V34"/>
    <mergeCell ref="L26:T26"/>
    <mergeCell ref="L27:T27"/>
    <mergeCell ref="AN33:AP34"/>
    <mergeCell ref="W2:AC2"/>
    <mergeCell ref="W3:AC3"/>
    <mergeCell ref="W5:AC5"/>
    <mergeCell ref="W4:AC4"/>
    <mergeCell ref="W6:AC6"/>
    <mergeCell ref="U23:AC23"/>
    <mergeCell ref="I14:O14"/>
    <mergeCell ref="I15:O15"/>
    <mergeCell ref="W16:AC16"/>
    <mergeCell ref="AA33:AD34"/>
    <mergeCell ref="W33:Z34"/>
    <mergeCell ref="W12:AC12"/>
    <mergeCell ref="I8:O8"/>
    <mergeCell ref="I9:O9"/>
    <mergeCell ref="W7:AC7"/>
    <mergeCell ref="W8:AC8"/>
    <mergeCell ref="W9:AC9"/>
    <mergeCell ref="W10:AC10"/>
    <mergeCell ref="W11:AC11"/>
    <mergeCell ref="AE33:AE34"/>
    <mergeCell ref="AF33:AG34"/>
    <mergeCell ref="AH33:AJ34"/>
    <mergeCell ref="AK33:AM34"/>
    <mergeCell ref="L22:T22"/>
    <mergeCell ref="W15:AC15"/>
    <mergeCell ref="P3:V3"/>
    <mergeCell ref="P4:V4"/>
    <mergeCell ref="P5:V5"/>
    <mergeCell ref="P6:V6"/>
    <mergeCell ref="P7:V7"/>
    <mergeCell ref="I12:O12"/>
    <mergeCell ref="I13:O13"/>
    <mergeCell ref="U22:AC22"/>
    <mergeCell ref="W17:AC17"/>
    <mergeCell ref="I3:O3"/>
    <mergeCell ref="I4:O4"/>
    <mergeCell ref="I5:O5"/>
    <mergeCell ref="I6:O6"/>
    <mergeCell ref="I7:O7"/>
    <mergeCell ref="A12:C14"/>
    <mergeCell ref="W13:AC13"/>
    <mergeCell ref="A9:C11"/>
    <mergeCell ref="D9:H9"/>
    <mergeCell ref="I10:O10"/>
    <mergeCell ref="I11:O11"/>
    <mergeCell ref="D8:H8"/>
    <mergeCell ref="W36:Z36"/>
    <mergeCell ref="AA36:AD36"/>
    <mergeCell ref="P8:V8"/>
    <mergeCell ref="P9:V9"/>
    <mergeCell ref="P10:V10"/>
    <mergeCell ref="P11:V11"/>
    <mergeCell ref="P12:V12"/>
    <mergeCell ref="P13:V13"/>
    <mergeCell ref="P14:V14"/>
    <mergeCell ref="P15:V15"/>
    <mergeCell ref="P16:V16"/>
    <mergeCell ref="K21:AC21"/>
    <mergeCell ref="L25:T25"/>
    <mergeCell ref="U24:AC24"/>
    <mergeCell ref="U25:AC25"/>
    <mergeCell ref="A22:K22"/>
    <mergeCell ref="A23:K23"/>
  </mergeCells>
  <phoneticPr fontId="2"/>
  <pageMargins left="0.55118110236220474" right="0.15748031496062992" top="0.86614173228346458" bottom="0.51181102362204722" header="0.39370078740157483" footer="0.47244094488188981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2:T30"/>
  <sheetViews>
    <sheetView zoomScaleNormal="100" zoomScaleSheetLayoutView="100" workbookViewId="0">
      <selection activeCell="J28" sqref="J28"/>
    </sheetView>
  </sheetViews>
  <sheetFormatPr defaultRowHeight="13.5"/>
  <cols>
    <col min="1" max="1" width="9.5" style="12" customWidth="1"/>
    <col min="2" max="2" width="5.25" style="12" customWidth="1"/>
    <col min="3" max="3" width="3.125" style="12" customWidth="1"/>
    <col min="4" max="4" width="5.625" style="12" customWidth="1"/>
    <col min="5" max="5" width="3.125" style="12" customWidth="1"/>
    <col min="6" max="20" width="4.625" style="12" customWidth="1"/>
    <col min="21" max="16384" width="9" style="12"/>
  </cols>
  <sheetData>
    <row r="2" spans="1:20" ht="14.25">
      <c r="A2" s="146" t="s">
        <v>406</v>
      </c>
      <c r="B2" s="146"/>
      <c r="C2" s="146"/>
      <c r="D2" s="146"/>
      <c r="E2" s="146"/>
    </row>
    <row r="3" spans="1:20" ht="14.25" thickBot="1">
      <c r="A3" s="147"/>
      <c r="B3" s="147"/>
      <c r="C3" s="147"/>
      <c r="D3" s="147"/>
      <c r="E3" s="147"/>
    </row>
    <row r="4" spans="1:20" ht="14.25" thickTop="1">
      <c r="A4" s="574" t="s">
        <v>23</v>
      </c>
      <c r="B4" s="574"/>
      <c r="C4" s="574"/>
      <c r="D4" s="574"/>
      <c r="E4" s="575"/>
      <c r="F4" s="573" t="s">
        <v>395</v>
      </c>
      <c r="G4" s="574"/>
      <c r="H4" s="574"/>
      <c r="I4" s="574"/>
      <c r="J4" s="575"/>
      <c r="K4" s="570" t="s">
        <v>442</v>
      </c>
      <c r="L4" s="508"/>
      <c r="M4" s="508"/>
      <c r="N4" s="508"/>
      <c r="O4" s="508"/>
      <c r="P4" s="561" t="s">
        <v>463</v>
      </c>
      <c r="Q4" s="562"/>
      <c r="R4" s="562"/>
      <c r="S4" s="562"/>
      <c r="T4" s="562"/>
    </row>
    <row r="5" spans="1:20">
      <c r="A5" s="577"/>
      <c r="B5" s="577"/>
      <c r="C5" s="577"/>
      <c r="D5" s="577"/>
      <c r="E5" s="578"/>
      <c r="F5" s="576"/>
      <c r="G5" s="577"/>
      <c r="H5" s="577"/>
      <c r="I5" s="577"/>
      <c r="J5" s="578"/>
      <c r="K5" s="571"/>
      <c r="L5" s="509"/>
      <c r="M5" s="509"/>
      <c r="N5" s="509"/>
      <c r="O5" s="509"/>
      <c r="P5" s="563"/>
      <c r="Q5" s="564"/>
      <c r="R5" s="564"/>
      <c r="S5" s="564"/>
      <c r="T5" s="564"/>
    </row>
    <row r="6" spans="1:20" ht="20.100000000000001" customHeight="1">
      <c r="A6" s="568" t="s">
        <v>288</v>
      </c>
      <c r="B6" s="568"/>
      <c r="C6" s="568"/>
      <c r="D6" s="568"/>
      <c r="E6" s="569"/>
      <c r="F6" s="572">
        <v>1568</v>
      </c>
      <c r="G6" s="572"/>
      <c r="H6" s="572"/>
      <c r="I6" s="572"/>
      <c r="J6" s="572"/>
      <c r="K6" s="572">
        <v>1495</v>
      </c>
      <c r="L6" s="572"/>
      <c r="M6" s="572"/>
      <c r="N6" s="572"/>
      <c r="O6" s="572"/>
      <c r="P6" s="565">
        <v>1709</v>
      </c>
      <c r="Q6" s="565"/>
      <c r="R6" s="565"/>
      <c r="S6" s="565"/>
      <c r="T6" s="565"/>
    </row>
    <row r="7" spans="1:20" ht="20.100000000000001" customHeight="1">
      <c r="A7" s="566" t="s">
        <v>289</v>
      </c>
      <c r="B7" s="566"/>
      <c r="C7" s="566"/>
      <c r="D7" s="566"/>
      <c r="E7" s="567"/>
      <c r="F7" s="557">
        <v>0</v>
      </c>
      <c r="G7" s="557"/>
      <c r="H7" s="557"/>
      <c r="I7" s="557"/>
      <c r="J7" s="557"/>
      <c r="K7" s="557">
        <v>0</v>
      </c>
      <c r="L7" s="557"/>
      <c r="M7" s="557"/>
      <c r="N7" s="557"/>
      <c r="O7" s="557"/>
      <c r="P7" s="558">
        <v>1</v>
      </c>
      <c r="Q7" s="558"/>
      <c r="R7" s="558"/>
      <c r="S7" s="558"/>
      <c r="T7" s="558"/>
    </row>
    <row r="8" spans="1:20" ht="20.100000000000001" customHeight="1">
      <c r="A8" s="566" t="s">
        <v>229</v>
      </c>
      <c r="B8" s="566"/>
      <c r="C8" s="566"/>
      <c r="D8" s="566"/>
      <c r="E8" s="567"/>
      <c r="F8" s="557">
        <v>6040</v>
      </c>
      <c r="G8" s="557"/>
      <c r="H8" s="557"/>
      <c r="I8" s="557"/>
      <c r="J8" s="557"/>
      <c r="K8" s="557">
        <v>6199</v>
      </c>
      <c r="L8" s="557"/>
      <c r="M8" s="557"/>
      <c r="N8" s="557"/>
      <c r="O8" s="557"/>
      <c r="P8" s="558">
        <v>2216</v>
      </c>
      <c r="Q8" s="558"/>
      <c r="R8" s="558"/>
      <c r="S8" s="558"/>
      <c r="T8" s="558"/>
    </row>
    <row r="9" spans="1:20" ht="20.100000000000001" customHeight="1">
      <c r="A9" s="566" t="s">
        <v>475</v>
      </c>
      <c r="B9" s="566"/>
      <c r="C9" s="566"/>
      <c r="D9" s="566"/>
      <c r="E9" s="567"/>
      <c r="F9" s="557" t="s">
        <v>478</v>
      </c>
      <c r="G9" s="557"/>
      <c r="H9" s="557"/>
      <c r="I9" s="557"/>
      <c r="J9" s="557"/>
      <c r="K9" s="557" t="s">
        <v>434</v>
      </c>
      <c r="L9" s="557"/>
      <c r="M9" s="557"/>
      <c r="N9" s="557"/>
      <c r="O9" s="557"/>
      <c r="P9" s="558">
        <v>3904</v>
      </c>
      <c r="Q9" s="558"/>
      <c r="R9" s="558"/>
      <c r="S9" s="558"/>
      <c r="T9" s="558"/>
    </row>
    <row r="10" spans="1:20" ht="20.100000000000001" customHeight="1">
      <c r="A10" s="566" t="s">
        <v>230</v>
      </c>
      <c r="B10" s="566"/>
      <c r="C10" s="566"/>
      <c r="D10" s="566"/>
      <c r="E10" s="567"/>
      <c r="F10" s="557">
        <v>0</v>
      </c>
      <c r="G10" s="557"/>
      <c r="H10" s="557"/>
      <c r="I10" s="557"/>
      <c r="J10" s="557"/>
      <c r="K10" s="557">
        <v>1</v>
      </c>
      <c r="L10" s="557"/>
      <c r="M10" s="557"/>
      <c r="N10" s="557"/>
      <c r="O10" s="557"/>
      <c r="P10" s="558">
        <v>1</v>
      </c>
      <c r="Q10" s="558"/>
      <c r="R10" s="558"/>
      <c r="S10" s="558"/>
      <c r="T10" s="558"/>
    </row>
    <row r="11" spans="1:20" ht="20.100000000000001" customHeight="1">
      <c r="A11" s="566" t="s">
        <v>290</v>
      </c>
      <c r="B11" s="566"/>
      <c r="C11" s="566"/>
      <c r="D11" s="566"/>
      <c r="E11" s="567"/>
      <c r="F11" s="557">
        <v>8329</v>
      </c>
      <c r="G11" s="557"/>
      <c r="H11" s="557"/>
      <c r="I11" s="557"/>
      <c r="J11" s="557"/>
      <c r="K11" s="557">
        <v>7090</v>
      </c>
      <c r="L11" s="557"/>
      <c r="M11" s="557"/>
      <c r="N11" s="557"/>
      <c r="O11" s="557"/>
      <c r="P11" s="558">
        <v>7036</v>
      </c>
      <c r="Q11" s="558"/>
      <c r="R11" s="558"/>
      <c r="S11" s="558"/>
      <c r="T11" s="558"/>
    </row>
    <row r="12" spans="1:20" ht="20.100000000000001" customHeight="1">
      <c r="A12" s="566" t="s">
        <v>291</v>
      </c>
      <c r="B12" s="566"/>
      <c r="C12" s="566"/>
      <c r="D12" s="566"/>
      <c r="E12" s="567"/>
      <c r="F12" s="557">
        <v>0</v>
      </c>
      <c r="G12" s="557"/>
      <c r="H12" s="557"/>
      <c r="I12" s="557"/>
      <c r="J12" s="557"/>
      <c r="K12" s="557">
        <v>1</v>
      </c>
      <c r="L12" s="557"/>
      <c r="M12" s="557"/>
      <c r="N12" s="557"/>
      <c r="O12" s="557"/>
      <c r="P12" s="558">
        <v>0</v>
      </c>
      <c r="Q12" s="558"/>
      <c r="R12" s="558"/>
      <c r="S12" s="558"/>
      <c r="T12" s="558"/>
    </row>
    <row r="13" spans="1:20" ht="20.100000000000001" customHeight="1">
      <c r="A13" s="566" t="s">
        <v>292</v>
      </c>
      <c r="B13" s="566"/>
      <c r="C13" s="566"/>
      <c r="D13" s="566"/>
      <c r="E13" s="567"/>
      <c r="F13" s="557">
        <v>0</v>
      </c>
      <c r="G13" s="557"/>
      <c r="H13" s="557"/>
      <c r="I13" s="557"/>
      <c r="J13" s="557"/>
      <c r="K13" s="557">
        <v>0</v>
      </c>
      <c r="L13" s="557"/>
      <c r="M13" s="557"/>
      <c r="N13" s="557"/>
      <c r="O13" s="557"/>
      <c r="P13" s="558">
        <v>0</v>
      </c>
      <c r="Q13" s="558"/>
      <c r="R13" s="558"/>
      <c r="S13" s="558"/>
      <c r="T13" s="558"/>
    </row>
    <row r="14" spans="1:20" ht="20.100000000000001" customHeight="1">
      <c r="A14" s="566" t="s">
        <v>372</v>
      </c>
      <c r="B14" s="566"/>
      <c r="C14" s="566"/>
      <c r="D14" s="566"/>
      <c r="E14" s="567"/>
      <c r="F14" s="557">
        <v>1554</v>
      </c>
      <c r="G14" s="557"/>
      <c r="H14" s="557"/>
      <c r="I14" s="557"/>
      <c r="J14" s="557"/>
      <c r="K14" s="557">
        <v>1475</v>
      </c>
      <c r="L14" s="557"/>
      <c r="M14" s="557"/>
      <c r="N14" s="557"/>
      <c r="O14" s="557"/>
      <c r="P14" s="558">
        <v>1435</v>
      </c>
      <c r="Q14" s="558"/>
      <c r="R14" s="558"/>
      <c r="S14" s="558"/>
      <c r="T14" s="558"/>
    </row>
    <row r="15" spans="1:20" ht="20.100000000000001" customHeight="1">
      <c r="A15" s="566" t="s">
        <v>375</v>
      </c>
      <c r="B15" s="566"/>
      <c r="C15" s="566"/>
      <c r="D15" s="566"/>
      <c r="E15" s="567"/>
      <c r="F15" s="557">
        <v>32443</v>
      </c>
      <c r="G15" s="557"/>
      <c r="H15" s="557"/>
      <c r="I15" s="557"/>
      <c r="J15" s="557"/>
      <c r="K15" s="557">
        <v>30731</v>
      </c>
      <c r="L15" s="557"/>
      <c r="M15" s="557"/>
      <c r="N15" s="557"/>
      <c r="O15" s="557"/>
      <c r="P15" s="558">
        <v>28516</v>
      </c>
      <c r="Q15" s="558"/>
      <c r="R15" s="558"/>
      <c r="S15" s="558"/>
      <c r="T15" s="558"/>
    </row>
    <row r="16" spans="1:20" ht="20.100000000000001" customHeight="1">
      <c r="A16" s="566" t="s">
        <v>476</v>
      </c>
      <c r="B16" s="566"/>
      <c r="C16" s="566"/>
      <c r="D16" s="566"/>
      <c r="E16" s="567"/>
      <c r="F16" s="557" t="s">
        <v>434</v>
      </c>
      <c r="G16" s="557"/>
      <c r="H16" s="557"/>
      <c r="I16" s="557"/>
      <c r="J16" s="557"/>
      <c r="K16" s="557" t="s">
        <v>434</v>
      </c>
      <c r="L16" s="557"/>
      <c r="M16" s="557"/>
      <c r="N16" s="557"/>
      <c r="O16" s="557"/>
      <c r="P16" s="558">
        <v>13477</v>
      </c>
      <c r="Q16" s="558"/>
      <c r="R16" s="558"/>
      <c r="S16" s="558"/>
      <c r="T16" s="558"/>
    </row>
    <row r="17" spans="1:20" ht="20.100000000000001" customHeight="1">
      <c r="A17" s="566" t="s">
        <v>477</v>
      </c>
      <c r="B17" s="566"/>
      <c r="C17" s="566"/>
      <c r="D17" s="566"/>
      <c r="E17" s="567"/>
      <c r="F17" s="557">
        <v>2180</v>
      </c>
      <c r="G17" s="557"/>
      <c r="H17" s="557"/>
      <c r="I17" s="557"/>
      <c r="J17" s="557"/>
      <c r="K17" s="557">
        <v>2591</v>
      </c>
      <c r="L17" s="557"/>
      <c r="M17" s="557"/>
      <c r="N17" s="557"/>
      <c r="O17" s="557"/>
      <c r="P17" s="558">
        <v>408</v>
      </c>
      <c r="Q17" s="558"/>
      <c r="R17" s="558"/>
      <c r="S17" s="558"/>
      <c r="T17" s="558"/>
    </row>
    <row r="18" spans="1:20" ht="20.100000000000001" customHeight="1">
      <c r="A18" s="566" t="s">
        <v>314</v>
      </c>
      <c r="B18" s="566"/>
      <c r="C18" s="566"/>
      <c r="D18" s="566"/>
      <c r="E18" s="567"/>
      <c r="F18" s="557">
        <v>1562</v>
      </c>
      <c r="G18" s="557"/>
      <c r="H18" s="557"/>
      <c r="I18" s="557"/>
      <c r="J18" s="557"/>
      <c r="K18" s="557">
        <v>1552</v>
      </c>
      <c r="L18" s="557"/>
      <c r="M18" s="557"/>
      <c r="N18" s="557"/>
      <c r="O18" s="557"/>
      <c r="P18" s="558">
        <v>1434</v>
      </c>
      <c r="Q18" s="558"/>
      <c r="R18" s="558"/>
      <c r="S18" s="558"/>
      <c r="T18" s="558"/>
    </row>
    <row r="19" spans="1:20" ht="20.100000000000001" customHeight="1">
      <c r="A19" s="566" t="s">
        <v>315</v>
      </c>
      <c r="B19" s="566"/>
      <c r="C19" s="566"/>
      <c r="D19" s="566"/>
      <c r="E19" s="567"/>
      <c r="F19" s="557">
        <v>1857</v>
      </c>
      <c r="G19" s="557"/>
      <c r="H19" s="557"/>
      <c r="I19" s="557"/>
      <c r="J19" s="557"/>
      <c r="K19" s="557">
        <v>1761</v>
      </c>
      <c r="L19" s="557"/>
      <c r="M19" s="557"/>
      <c r="N19" s="557"/>
      <c r="O19" s="557"/>
      <c r="P19" s="558">
        <v>1785</v>
      </c>
      <c r="Q19" s="558"/>
      <c r="R19" s="558"/>
      <c r="S19" s="558"/>
      <c r="T19" s="558"/>
    </row>
    <row r="20" spans="1:20" ht="20.100000000000001" customHeight="1">
      <c r="A20" s="566" t="s">
        <v>293</v>
      </c>
      <c r="B20" s="566"/>
      <c r="C20" s="566"/>
      <c r="D20" s="566"/>
      <c r="E20" s="567"/>
      <c r="F20" s="557">
        <v>1654</v>
      </c>
      <c r="G20" s="557"/>
      <c r="H20" s="557"/>
      <c r="I20" s="557"/>
      <c r="J20" s="557"/>
      <c r="K20" s="557">
        <v>2827</v>
      </c>
      <c r="L20" s="557"/>
      <c r="M20" s="557"/>
      <c r="N20" s="557"/>
      <c r="O20" s="557"/>
      <c r="P20" s="558">
        <v>7753</v>
      </c>
      <c r="Q20" s="558"/>
      <c r="R20" s="558"/>
      <c r="S20" s="558"/>
      <c r="T20" s="558"/>
    </row>
    <row r="21" spans="1:20" ht="20.100000000000001" customHeight="1">
      <c r="A21" s="566" t="s">
        <v>294</v>
      </c>
      <c r="B21" s="566"/>
      <c r="C21" s="566"/>
      <c r="D21" s="566"/>
      <c r="E21" s="567"/>
      <c r="F21" s="557">
        <v>6053</v>
      </c>
      <c r="G21" s="557"/>
      <c r="H21" s="557"/>
      <c r="I21" s="557"/>
      <c r="J21" s="557"/>
      <c r="K21" s="557">
        <v>5844</v>
      </c>
      <c r="L21" s="557"/>
      <c r="M21" s="557"/>
      <c r="N21" s="557"/>
      <c r="O21" s="557"/>
      <c r="P21" s="558">
        <v>1774</v>
      </c>
      <c r="Q21" s="558"/>
      <c r="R21" s="558"/>
      <c r="S21" s="558"/>
      <c r="T21" s="558"/>
    </row>
    <row r="22" spans="1:20" ht="20.100000000000001" customHeight="1">
      <c r="A22" s="566" t="s">
        <v>295</v>
      </c>
      <c r="B22" s="566"/>
      <c r="C22" s="566"/>
      <c r="D22" s="566"/>
      <c r="E22" s="567"/>
      <c r="F22" s="557">
        <v>6060</v>
      </c>
      <c r="G22" s="557"/>
      <c r="H22" s="557"/>
      <c r="I22" s="557"/>
      <c r="J22" s="557"/>
      <c r="K22" s="557">
        <v>5850</v>
      </c>
      <c r="L22" s="557"/>
      <c r="M22" s="557"/>
      <c r="N22" s="557"/>
      <c r="O22" s="557"/>
      <c r="P22" s="558">
        <v>5747</v>
      </c>
      <c r="Q22" s="558"/>
      <c r="R22" s="558"/>
      <c r="S22" s="558"/>
      <c r="T22" s="558"/>
    </row>
    <row r="23" spans="1:20" ht="19.5" customHeight="1">
      <c r="A23" s="566" t="s">
        <v>260</v>
      </c>
      <c r="B23" s="566"/>
      <c r="C23" s="566"/>
      <c r="D23" s="566"/>
      <c r="E23" s="567"/>
      <c r="F23" s="557">
        <v>2941</v>
      </c>
      <c r="G23" s="557"/>
      <c r="H23" s="557"/>
      <c r="I23" s="557"/>
      <c r="J23" s="557"/>
      <c r="K23" s="557">
        <v>2993</v>
      </c>
      <c r="L23" s="557"/>
      <c r="M23" s="557"/>
      <c r="N23" s="557"/>
      <c r="O23" s="557"/>
      <c r="P23" s="558">
        <v>2954</v>
      </c>
      <c r="Q23" s="558"/>
      <c r="R23" s="558"/>
      <c r="S23" s="558"/>
      <c r="T23" s="558"/>
    </row>
    <row r="24" spans="1:20" ht="19.5" customHeight="1">
      <c r="A24" s="566" t="s">
        <v>313</v>
      </c>
      <c r="B24" s="566"/>
      <c r="C24" s="566"/>
      <c r="D24" s="566"/>
      <c r="E24" s="567"/>
      <c r="F24" s="557">
        <v>4483</v>
      </c>
      <c r="G24" s="557"/>
      <c r="H24" s="557"/>
      <c r="I24" s="557"/>
      <c r="J24" s="557"/>
      <c r="K24" s="557">
        <v>4400</v>
      </c>
      <c r="L24" s="557"/>
      <c r="M24" s="557"/>
      <c r="N24" s="557"/>
      <c r="O24" s="557"/>
      <c r="P24" s="558">
        <v>4267</v>
      </c>
      <c r="Q24" s="558"/>
      <c r="R24" s="558"/>
      <c r="S24" s="558"/>
      <c r="T24" s="558"/>
    </row>
    <row r="25" spans="1:20" ht="19.5" customHeight="1">
      <c r="A25" s="566" t="s">
        <v>373</v>
      </c>
      <c r="B25" s="566"/>
      <c r="C25" s="566"/>
      <c r="D25" s="566"/>
      <c r="E25" s="567"/>
      <c r="F25" s="557">
        <v>1637</v>
      </c>
      <c r="G25" s="557"/>
      <c r="H25" s="557"/>
      <c r="I25" s="557"/>
      <c r="J25" s="557"/>
      <c r="K25" s="557">
        <v>1373</v>
      </c>
      <c r="L25" s="557"/>
      <c r="M25" s="557"/>
      <c r="N25" s="557"/>
      <c r="O25" s="557"/>
      <c r="P25" s="558">
        <v>1459</v>
      </c>
      <c r="Q25" s="558"/>
      <c r="R25" s="558"/>
      <c r="S25" s="558"/>
      <c r="T25" s="558"/>
    </row>
    <row r="26" spans="1:20" ht="19.5" customHeight="1" thickBot="1">
      <c r="A26" s="579" t="s">
        <v>374</v>
      </c>
      <c r="B26" s="579"/>
      <c r="C26" s="579"/>
      <c r="D26" s="579"/>
      <c r="E26" s="580"/>
      <c r="F26" s="559">
        <v>1895</v>
      </c>
      <c r="G26" s="559"/>
      <c r="H26" s="559"/>
      <c r="I26" s="559"/>
      <c r="J26" s="559"/>
      <c r="K26" s="559">
        <v>2105</v>
      </c>
      <c r="L26" s="559"/>
      <c r="M26" s="559"/>
      <c r="N26" s="559"/>
      <c r="O26" s="559"/>
      <c r="P26" s="560">
        <v>1910</v>
      </c>
      <c r="Q26" s="560"/>
      <c r="R26" s="560"/>
      <c r="S26" s="560"/>
      <c r="T26" s="560"/>
    </row>
    <row r="27" spans="1:20" ht="14.25" thickTop="1">
      <c r="A27" s="284" t="s">
        <v>333</v>
      </c>
      <c r="B27" s="147"/>
      <c r="C27" s="147"/>
      <c r="D27" s="147"/>
      <c r="E27" s="147"/>
    </row>
    <row r="28" spans="1:20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ht="15" customHeight="1">
      <c r="A30" s="38"/>
      <c r="B30" s="38"/>
      <c r="C30" s="38"/>
      <c r="D30" s="38"/>
      <c r="E30" s="38"/>
      <c r="F30" s="38"/>
      <c r="G30" s="38"/>
      <c r="H30" s="38"/>
    </row>
  </sheetData>
  <mergeCells count="88">
    <mergeCell ref="F12:J12"/>
    <mergeCell ref="F22:J22"/>
    <mergeCell ref="F23:J23"/>
    <mergeCell ref="F26:J26"/>
    <mergeCell ref="A24:E24"/>
    <mergeCell ref="F24:J24"/>
    <mergeCell ref="A25:E25"/>
    <mergeCell ref="F25:J25"/>
    <mergeCell ref="A26:E26"/>
    <mergeCell ref="A12:E12"/>
    <mergeCell ref="A17:E17"/>
    <mergeCell ref="F15:J15"/>
    <mergeCell ref="F17:J17"/>
    <mergeCell ref="F18:J18"/>
    <mergeCell ref="F19:J19"/>
    <mergeCell ref="F20:J20"/>
    <mergeCell ref="A6:E6"/>
    <mergeCell ref="A13:E13"/>
    <mergeCell ref="K4:O5"/>
    <mergeCell ref="F6:J6"/>
    <mergeCell ref="F7:J7"/>
    <mergeCell ref="F8:J8"/>
    <mergeCell ref="F10:J10"/>
    <mergeCell ref="F4:J5"/>
    <mergeCell ref="K6:O6"/>
    <mergeCell ref="K7:O7"/>
    <mergeCell ref="K8:O8"/>
    <mergeCell ref="K10:O10"/>
    <mergeCell ref="F11:J11"/>
    <mergeCell ref="F13:J13"/>
    <mergeCell ref="A4:E5"/>
    <mergeCell ref="A11:E11"/>
    <mergeCell ref="A7:E7"/>
    <mergeCell ref="A8:E8"/>
    <mergeCell ref="A10:E10"/>
    <mergeCell ref="A23:E23"/>
    <mergeCell ref="A18:E18"/>
    <mergeCell ref="A14:E14"/>
    <mergeCell ref="A15:E15"/>
    <mergeCell ref="A22:E22"/>
    <mergeCell ref="A9:E9"/>
    <mergeCell ref="F21:J21"/>
    <mergeCell ref="F14:J14"/>
    <mergeCell ref="A19:E19"/>
    <mergeCell ref="A20:E20"/>
    <mergeCell ref="A21:E21"/>
    <mergeCell ref="A16:E16"/>
    <mergeCell ref="P4:T5"/>
    <mergeCell ref="P6:T6"/>
    <mergeCell ref="P7:T7"/>
    <mergeCell ref="P8:T8"/>
    <mergeCell ref="P10:T10"/>
    <mergeCell ref="P17:T17"/>
    <mergeCell ref="P18:T18"/>
    <mergeCell ref="P19:T19"/>
    <mergeCell ref="P20:T20"/>
    <mergeCell ref="P21:T21"/>
    <mergeCell ref="P22:T22"/>
    <mergeCell ref="P23:T23"/>
    <mergeCell ref="P24:T24"/>
    <mergeCell ref="P25:T25"/>
    <mergeCell ref="P26:T26"/>
    <mergeCell ref="K17:O17"/>
    <mergeCell ref="K18:O18"/>
    <mergeCell ref="K24:O24"/>
    <mergeCell ref="K25:O25"/>
    <mergeCell ref="K26:O26"/>
    <mergeCell ref="K19:O19"/>
    <mergeCell ref="K20:O20"/>
    <mergeCell ref="K21:O21"/>
    <mergeCell ref="K22:O22"/>
    <mergeCell ref="K23:O23"/>
    <mergeCell ref="F9:J9"/>
    <mergeCell ref="K9:O9"/>
    <mergeCell ref="P9:T9"/>
    <mergeCell ref="P16:T16"/>
    <mergeCell ref="K16:O16"/>
    <mergeCell ref="F16:J16"/>
    <mergeCell ref="K11:O11"/>
    <mergeCell ref="K12:O12"/>
    <mergeCell ref="K13:O13"/>
    <mergeCell ref="K14:O14"/>
    <mergeCell ref="K15:O15"/>
    <mergeCell ref="P11:T11"/>
    <mergeCell ref="P12:T12"/>
    <mergeCell ref="P13:T13"/>
    <mergeCell ref="P14:T14"/>
    <mergeCell ref="P15:T15"/>
  </mergeCells>
  <phoneticPr fontId="2"/>
  <pageMargins left="0.55118110236220474" right="0.15748031496062992" top="0.86614173228346458" bottom="0.51181102362204722" header="0.39370078740157483" footer="0.4724409448818898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AT36"/>
  <sheetViews>
    <sheetView topLeftCell="A19" zoomScaleNormal="100" workbookViewId="0">
      <selection activeCell="J28" sqref="J28"/>
    </sheetView>
  </sheetViews>
  <sheetFormatPr defaultRowHeight="13.5"/>
  <cols>
    <col min="1" max="1" width="9.5" style="12" customWidth="1"/>
    <col min="2" max="2" width="5.25" style="12" customWidth="1"/>
    <col min="3" max="3" width="3.125" style="12" customWidth="1"/>
    <col min="4" max="4" width="5.625" style="12" customWidth="1"/>
    <col min="5" max="5" width="3.125" style="12" customWidth="1"/>
    <col min="6" max="7" width="6.25" style="12" customWidth="1"/>
    <col min="8" max="8" width="5.25" style="12" customWidth="1"/>
    <col min="9" max="10" width="3.125" style="12" customWidth="1"/>
    <col min="11" max="11" width="6.25" style="12" customWidth="1"/>
    <col min="12" max="12" width="5.25" style="12" customWidth="1"/>
    <col min="13" max="15" width="3.125" style="12" customWidth="1"/>
    <col min="16" max="16" width="5.25" style="12" customWidth="1"/>
    <col min="17" max="17" width="4" style="12" customWidth="1"/>
    <col min="18" max="18" width="5.25" style="12" customWidth="1"/>
    <col min="19" max="19" width="4.125" style="12" customWidth="1"/>
    <col min="20" max="20" width="5.25" style="12" customWidth="1"/>
    <col min="21" max="16384" width="9" style="12"/>
  </cols>
  <sheetData>
    <row r="1" spans="1:21" ht="10.5" customHeight="1"/>
    <row r="2" spans="1:21" s="13" customFormat="1" ht="27" customHeight="1" thickBot="1">
      <c r="A2" s="18" t="s">
        <v>407</v>
      </c>
    </row>
    <row r="3" spans="1:21" s="14" customFormat="1" ht="21" customHeight="1" thickTop="1">
      <c r="A3" s="616" t="s">
        <v>23</v>
      </c>
      <c r="B3" s="617"/>
      <c r="C3" s="470" t="s">
        <v>11</v>
      </c>
      <c r="D3" s="471"/>
      <c r="E3" s="471"/>
      <c r="F3" s="458"/>
      <c r="G3" s="470" t="s">
        <v>256</v>
      </c>
      <c r="H3" s="471"/>
      <c r="I3" s="471"/>
      <c r="J3" s="471"/>
      <c r="K3" s="471"/>
      <c r="L3" s="471"/>
      <c r="M3" s="471"/>
      <c r="N3" s="458"/>
      <c r="O3" s="618" t="s">
        <v>130</v>
      </c>
      <c r="P3" s="616"/>
      <c r="Q3" s="617"/>
      <c r="R3" s="618" t="s">
        <v>131</v>
      </c>
      <c r="S3" s="616"/>
      <c r="T3" s="616"/>
      <c r="U3" s="110"/>
    </row>
    <row r="4" spans="1:21" s="14" customFormat="1" ht="21" customHeight="1">
      <c r="A4" s="525"/>
      <c r="B4" s="526"/>
      <c r="C4" s="620" t="s">
        <v>12</v>
      </c>
      <c r="D4" s="465"/>
      <c r="E4" s="620" t="s">
        <v>13</v>
      </c>
      <c r="F4" s="465"/>
      <c r="G4" s="255" t="s">
        <v>257</v>
      </c>
      <c r="H4" s="620" t="s">
        <v>258</v>
      </c>
      <c r="I4" s="465"/>
      <c r="J4" s="620" t="s">
        <v>259</v>
      </c>
      <c r="K4" s="465"/>
      <c r="L4" s="255" t="s">
        <v>0</v>
      </c>
      <c r="M4" s="620" t="s">
        <v>14</v>
      </c>
      <c r="N4" s="465"/>
      <c r="O4" s="619"/>
      <c r="P4" s="525"/>
      <c r="Q4" s="526"/>
      <c r="R4" s="619"/>
      <c r="S4" s="525"/>
      <c r="T4" s="525"/>
      <c r="U4" s="110"/>
    </row>
    <row r="5" spans="1:21" s="45" customFormat="1" ht="21" customHeight="1">
      <c r="A5" s="454" t="s">
        <v>394</v>
      </c>
      <c r="B5" s="455"/>
      <c r="C5" s="588">
        <v>365</v>
      </c>
      <c r="D5" s="589"/>
      <c r="E5" s="589">
        <v>73</v>
      </c>
      <c r="F5" s="589"/>
      <c r="G5" s="306">
        <v>1671</v>
      </c>
      <c r="H5" s="589">
        <v>1301</v>
      </c>
      <c r="I5" s="589"/>
      <c r="J5" s="589">
        <v>183</v>
      </c>
      <c r="K5" s="589"/>
      <c r="L5" s="306" t="s">
        <v>287</v>
      </c>
      <c r="M5" s="589">
        <f>SUM(G5:L5)</f>
        <v>3155</v>
      </c>
      <c r="N5" s="589"/>
      <c r="O5" s="589">
        <v>216</v>
      </c>
      <c r="P5" s="589"/>
      <c r="Q5" s="589"/>
      <c r="R5" s="589">
        <f>SUM(M5:Q5)</f>
        <v>3371</v>
      </c>
      <c r="S5" s="589"/>
      <c r="T5" s="589"/>
      <c r="U5" s="285"/>
    </row>
    <row r="6" spans="1:21" s="16" customFormat="1" ht="21" customHeight="1">
      <c r="A6" s="454" t="s">
        <v>441</v>
      </c>
      <c r="B6" s="455"/>
      <c r="C6" s="588">
        <v>366</v>
      </c>
      <c r="D6" s="589"/>
      <c r="E6" s="589">
        <v>74</v>
      </c>
      <c r="F6" s="589"/>
      <c r="G6" s="333">
        <v>2978</v>
      </c>
      <c r="H6" s="589">
        <v>2094</v>
      </c>
      <c r="I6" s="589"/>
      <c r="J6" s="589">
        <v>296</v>
      </c>
      <c r="K6" s="589"/>
      <c r="L6" s="333" t="s">
        <v>287</v>
      </c>
      <c r="M6" s="589">
        <v>5368</v>
      </c>
      <c r="N6" s="589"/>
      <c r="O6" s="589">
        <v>348</v>
      </c>
      <c r="P6" s="589"/>
      <c r="Q6" s="589"/>
      <c r="R6" s="589">
        <f>SUM(M6:Q6)</f>
        <v>5716</v>
      </c>
      <c r="S6" s="589"/>
      <c r="T6" s="589"/>
      <c r="U6" s="285"/>
    </row>
    <row r="7" spans="1:21" s="45" customFormat="1" ht="21" customHeight="1" thickBot="1">
      <c r="A7" s="439" t="s">
        <v>461</v>
      </c>
      <c r="B7" s="440"/>
      <c r="C7" s="615">
        <v>365</v>
      </c>
      <c r="D7" s="614"/>
      <c r="E7" s="614">
        <v>73</v>
      </c>
      <c r="F7" s="614"/>
      <c r="G7" s="361">
        <v>3537</v>
      </c>
      <c r="H7" s="614">
        <v>1521</v>
      </c>
      <c r="I7" s="614"/>
      <c r="J7" s="614">
        <v>326</v>
      </c>
      <c r="K7" s="614"/>
      <c r="L7" s="362" t="s">
        <v>471</v>
      </c>
      <c r="M7" s="614">
        <v>5384</v>
      </c>
      <c r="N7" s="614"/>
      <c r="O7" s="614">
        <v>322</v>
      </c>
      <c r="P7" s="614"/>
      <c r="Q7" s="614"/>
      <c r="R7" s="614">
        <f>SUM(M7:Q7)</f>
        <v>5706</v>
      </c>
      <c r="S7" s="614"/>
      <c r="T7" s="614"/>
      <c r="U7" s="285"/>
    </row>
    <row r="8" spans="1:21" ht="18" customHeight="1" thickTop="1">
      <c r="A8" s="50" t="s">
        <v>331</v>
      </c>
    </row>
    <row r="9" spans="1:21" ht="18" customHeight="1">
      <c r="A9" s="29" t="s">
        <v>352</v>
      </c>
    </row>
    <row r="10" spans="1:21" ht="24.95" customHeight="1"/>
    <row r="11" spans="1:21" s="13" customFormat="1" ht="27" customHeight="1" thickBot="1">
      <c r="A11" s="18" t="s">
        <v>408</v>
      </c>
    </row>
    <row r="12" spans="1:21" s="14" customFormat="1" ht="21" customHeight="1" thickTop="1">
      <c r="A12" s="616" t="s">
        <v>23</v>
      </c>
      <c r="B12" s="617"/>
      <c r="C12" s="618" t="s">
        <v>132</v>
      </c>
      <c r="D12" s="616"/>
      <c r="E12" s="616"/>
      <c r="F12" s="261"/>
      <c r="G12" s="261"/>
      <c r="H12" s="261"/>
      <c r="I12" s="261"/>
      <c r="J12" s="263"/>
      <c r="K12" s="263"/>
      <c r="L12" s="263"/>
      <c r="M12" s="618" t="s">
        <v>2</v>
      </c>
      <c r="N12" s="616"/>
      <c r="O12" s="617"/>
      <c r="P12" s="623" t="s">
        <v>338</v>
      </c>
      <c r="Q12" s="624"/>
      <c r="R12" s="624"/>
      <c r="S12" s="19"/>
    </row>
    <row r="13" spans="1:21" s="14" customFormat="1" ht="21" customHeight="1">
      <c r="A13" s="525"/>
      <c r="B13" s="526"/>
      <c r="C13" s="619"/>
      <c r="D13" s="525"/>
      <c r="E13" s="525"/>
      <c r="F13" s="620" t="s">
        <v>336</v>
      </c>
      <c r="G13" s="465"/>
      <c r="H13" s="627" t="s">
        <v>337</v>
      </c>
      <c r="I13" s="628"/>
      <c r="J13" s="629"/>
      <c r="K13" s="627" t="s">
        <v>133</v>
      </c>
      <c r="L13" s="629"/>
      <c r="M13" s="625" t="s">
        <v>339</v>
      </c>
      <c r="N13" s="626"/>
      <c r="O13" s="630"/>
      <c r="P13" s="625"/>
      <c r="Q13" s="626"/>
      <c r="R13" s="626"/>
      <c r="S13" s="19"/>
    </row>
    <row r="14" spans="1:21" s="14" customFormat="1" ht="21" customHeight="1">
      <c r="A14" s="454" t="s">
        <v>394</v>
      </c>
      <c r="B14" s="455"/>
      <c r="C14" s="636">
        <v>2140</v>
      </c>
      <c r="D14" s="621"/>
      <c r="E14" s="621"/>
      <c r="F14" s="621">
        <v>157</v>
      </c>
      <c r="G14" s="621"/>
      <c r="H14" s="485">
        <v>1983</v>
      </c>
      <c r="I14" s="485"/>
      <c r="J14" s="485"/>
      <c r="K14" s="621">
        <v>0</v>
      </c>
      <c r="L14" s="621"/>
      <c r="M14" s="622">
        <v>824.6</v>
      </c>
      <c r="N14" s="622"/>
      <c r="O14" s="622"/>
      <c r="P14" s="622">
        <v>85.4</v>
      </c>
      <c r="Q14" s="622"/>
      <c r="R14" s="622"/>
      <c r="S14" s="19"/>
    </row>
    <row r="15" spans="1:21" s="16" customFormat="1" ht="21" customHeight="1">
      <c r="A15" s="454" t="s">
        <v>441</v>
      </c>
      <c r="B15" s="455"/>
      <c r="C15" s="636">
        <v>2484</v>
      </c>
      <c r="D15" s="621"/>
      <c r="E15" s="621"/>
      <c r="F15" s="621">
        <v>126</v>
      </c>
      <c r="G15" s="621"/>
      <c r="H15" s="485">
        <v>2358</v>
      </c>
      <c r="I15" s="485"/>
      <c r="J15" s="485"/>
      <c r="K15" s="621">
        <v>0</v>
      </c>
      <c r="L15" s="621"/>
      <c r="M15" s="622">
        <v>968.4</v>
      </c>
      <c r="N15" s="622"/>
      <c r="O15" s="622"/>
      <c r="P15" s="622">
        <f>M15/M14*100</f>
        <v>117.43875818578704</v>
      </c>
      <c r="Q15" s="622"/>
      <c r="R15" s="622"/>
      <c r="S15" s="21"/>
    </row>
    <row r="16" spans="1:21" s="45" customFormat="1" ht="21" customHeight="1" thickBot="1">
      <c r="A16" s="439" t="s">
        <v>461</v>
      </c>
      <c r="B16" s="440"/>
      <c r="C16" s="632">
        <v>2534</v>
      </c>
      <c r="D16" s="633"/>
      <c r="E16" s="633"/>
      <c r="F16" s="633">
        <v>137</v>
      </c>
      <c r="G16" s="633"/>
      <c r="H16" s="634">
        <v>2397</v>
      </c>
      <c r="I16" s="634"/>
      <c r="J16" s="634"/>
      <c r="K16" s="633">
        <v>0</v>
      </c>
      <c r="L16" s="633"/>
      <c r="M16" s="635">
        <v>986.2</v>
      </c>
      <c r="N16" s="635"/>
      <c r="O16" s="635"/>
      <c r="P16" s="631">
        <f>M16/M15*100</f>
        <v>101.83808343659646</v>
      </c>
      <c r="Q16" s="631"/>
      <c r="R16" s="631"/>
      <c r="S16" s="51"/>
    </row>
    <row r="17" spans="1:46" ht="18" customHeight="1" thickTop="1">
      <c r="A17" s="52" t="s">
        <v>331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46" ht="24.9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46" s="13" customFormat="1" ht="27" customHeight="1" thickBot="1">
      <c r="A19" s="40" t="s">
        <v>409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46" s="14" customFormat="1" ht="28.5" customHeight="1" thickTop="1">
      <c r="A20" s="598" t="s">
        <v>23</v>
      </c>
      <c r="B20" s="613"/>
      <c r="C20" s="470" t="s">
        <v>4</v>
      </c>
      <c r="D20" s="471"/>
      <c r="E20" s="471"/>
      <c r="F20" s="471"/>
      <c r="G20" s="458"/>
      <c r="H20" s="470" t="s">
        <v>5</v>
      </c>
      <c r="I20" s="471"/>
      <c r="J20" s="471"/>
      <c r="K20" s="471"/>
      <c r="L20" s="597" t="s">
        <v>1</v>
      </c>
      <c r="M20" s="598"/>
      <c r="N20" s="598"/>
      <c r="O20" s="598"/>
      <c r="P20" s="598"/>
      <c r="Q20" s="597" t="s">
        <v>3</v>
      </c>
      <c r="R20" s="598"/>
      <c r="S20" s="598"/>
      <c r="T20" s="598"/>
      <c r="U20" s="151"/>
      <c r="V20" s="151"/>
      <c r="W20" s="19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4" customFormat="1" ht="21" customHeight="1">
      <c r="A21" s="524" t="s">
        <v>394</v>
      </c>
      <c r="B21" s="475"/>
      <c r="C21" s="599">
        <v>2453</v>
      </c>
      <c r="D21" s="600"/>
      <c r="E21" s="600"/>
      <c r="F21" s="600"/>
      <c r="G21" s="601"/>
      <c r="H21" s="599">
        <v>313</v>
      </c>
      <c r="I21" s="600"/>
      <c r="J21" s="600"/>
      <c r="K21" s="601"/>
      <c r="L21" s="599">
        <v>2140</v>
      </c>
      <c r="M21" s="600"/>
      <c r="N21" s="600"/>
      <c r="O21" s="600"/>
      <c r="P21" s="601"/>
      <c r="Q21" s="581">
        <f>(H21/(H21+L21))*100</f>
        <v>12.759885854056257</v>
      </c>
      <c r="R21" s="582"/>
      <c r="S21" s="582"/>
      <c r="T21" s="582"/>
      <c r="U21" s="150"/>
      <c r="V21" s="150"/>
      <c r="W21" s="19"/>
      <c r="AO21" s="16"/>
    </row>
    <row r="22" spans="1:46" s="14" customFormat="1" ht="21" customHeight="1">
      <c r="A22" s="525"/>
      <c r="B22" s="526"/>
      <c r="C22" s="583">
        <v>-2257</v>
      </c>
      <c r="D22" s="584"/>
      <c r="E22" s="584"/>
      <c r="F22" s="584"/>
      <c r="G22" s="585"/>
      <c r="H22" s="583">
        <v>-274</v>
      </c>
      <c r="I22" s="584"/>
      <c r="J22" s="584"/>
      <c r="K22" s="585"/>
      <c r="L22" s="583">
        <v>-1983</v>
      </c>
      <c r="M22" s="584"/>
      <c r="N22" s="584"/>
      <c r="O22" s="584"/>
      <c r="P22" s="585"/>
      <c r="Q22" s="586">
        <f>-(H22/(H22+L22))*100</f>
        <v>-12.140008861320336</v>
      </c>
      <c r="R22" s="587"/>
      <c r="S22" s="587"/>
      <c r="T22" s="587"/>
      <c r="U22" s="150"/>
      <c r="V22" s="150"/>
      <c r="W22" s="19"/>
    </row>
    <row r="23" spans="1:46" s="16" customFormat="1" ht="21" customHeight="1">
      <c r="A23" s="524" t="s">
        <v>441</v>
      </c>
      <c r="B23" s="475"/>
      <c r="C23" s="599">
        <v>2851</v>
      </c>
      <c r="D23" s="600"/>
      <c r="E23" s="600"/>
      <c r="F23" s="600"/>
      <c r="G23" s="601"/>
      <c r="H23" s="599">
        <v>367</v>
      </c>
      <c r="I23" s="600"/>
      <c r="J23" s="600"/>
      <c r="K23" s="601"/>
      <c r="L23" s="599">
        <v>2484</v>
      </c>
      <c r="M23" s="600"/>
      <c r="N23" s="600"/>
      <c r="O23" s="600"/>
      <c r="P23" s="601"/>
      <c r="Q23" s="581">
        <f>(H23/(H23+L23))*100</f>
        <v>12.872676253945983</v>
      </c>
      <c r="R23" s="582"/>
      <c r="S23" s="582"/>
      <c r="T23" s="582"/>
      <c r="U23" s="150"/>
      <c r="V23" s="150"/>
      <c r="W23" s="21"/>
    </row>
    <row r="24" spans="1:46" s="16" customFormat="1" ht="21" customHeight="1">
      <c r="A24" s="525"/>
      <c r="B24" s="526"/>
      <c r="C24" s="583">
        <v>-2685</v>
      </c>
      <c r="D24" s="584"/>
      <c r="E24" s="584"/>
      <c r="F24" s="584"/>
      <c r="G24" s="585"/>
      <c r="H24" s="583">
        <v>-327</v>
      </c>
      <c r="I24" s="584"/>
      <c r="J24" s="584"/>
      <c r="K24" s="585"/>
      <c r="L24" s="583">
        <v>-2358</v>
      </c>
      <c r="M24" s="584"/>
      <c r="N24" s="584"/>
      <c r="O24" s="584"/>
      <c r="P24" s="585"/>
      <c r="Q24" s="586">
        <f>-(H24/(H24+L24))*100</f>
        <v>-12.17877094972067</v>
      </c>
      <c r="R24" s="587"/>
      <c r="S24" s="587"/>
      <c r="T24" s="587"/>
      <c r="U24" s="150"/>
      <c r="V24" s="150"/>
      <c r="W24" s="21"/>
    </row>
    <row r="25" spans="1:46" s="45" customFormat="1" ht="21" customHeight="1">
      <c r="A25" s="590" t="s">
        <v>461</v>
      </c>
      <c r="B25" s="591"/>
      <c r="C25" s="594">
        <v>2951</v>
      </c>
      <c r="D25" s="595"/>
      <c r="E25" s="595"/>
      <c r="F25" s="595"/>
      <c r="G25" s="596"/>
      <c r="H25" s="594">
        <v>417</v>
      </c>
      <c r="I25" s="595"/>
      <c r="J25" s="595"/>
      <c r="K25" s="596"/>
      <c r="L25" s="594">
        <v>2534</v>
      </c>
      <c r="M25" s="595"/>
      <c r="N25" s="595"/>
      <c r="O25" s="595"/>
      <c r="P25" s="596"/>
      <c r="Q25" s="592">
        <v>14.1</v>
      </c>
      <c r="R25" s="593"/>
      <c r="S25" s="593"/>
      <c r="T25" s="593"/>
      <c r="U25" s="286"/>
      <c r="V25" s="286"/>
      <c r="W25" s="51"/>
      <c r="AO25" s="49"/>
    </row>
    <row r="26" spans="1:46" s="45" customFormat="1" ht="21" customHeight="1" thickBot="1">
      <c r="A26" s="439"/>
      <c r="B26" s="440"/>
      <c r="C26" s="604">
        <v>-2777</v>
      </c>
      <c r="D26" s="605"/>
      <c r="E26" s="605"/>
      <c r="F26" s="605"/>
      <c r="G26" s="606"/>
      <c r="H26" s="604">
        <v>-380</v>
      </c>
      <c r="I26" s="605"/>
      <c r="J26" s="605"/>
      <c r="K26" s="606"/>
      <c r="L26" s="604">
        <v>-2397</v>
      </c>
      <c r="M26" s="605"/>
      <c r="N26" s="605"/>
      <c r="O26" s="605"/>
      <c r="P26" s="606"/>
      <c r="Q26" s="611">
        <v>-13.7</v>
      </c>
      <c r="R26" s="612"/>
      <c r="S26" s="612"/>
      <c r="T26" s="612"/>
      <c r="U26" s="286"/>
      <c r="V26" s="286"/>
      <c r="W26" s="51"/>
    </row>
    <row r="27" spans="1:46" ht="18" customHeight="1" thickTop="1">
      <c r="A27" s="52" t="s">
        <v>331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4"/>
      <c r="Q27" s="160"/>
      <c r="R27" s="21"/>
      <c r="S27" s="21"/>
      <c r="T27" s="21"/>
      <c r="U27" s="19"/>
    </row>
    <row r="28" spans="1:46" ht="18" customHeight="1">
      <c r="A28" s="225" t="s">
        <v>348</v>
      </c>
      <c r="D28" s="21"/>
      <c r="E28" s="21"/>
      <c r="F28" s="21"/>
      <c r="G28" s="21"/>
      <c r="H28" s="21"/>
      <c r="I28" s="23"/>
      <c r="J28" s="21"/>
      <c r="K28" s="21"/>
      <c r="L28" s="21"/>
      <c r="M28" s="21"/>
      <c r="N28" s="21"/>
      <c r="O28" s="19"/>
      <c r="P28" s="160"/>
      <c r="Q28" s="160"/>
      <c r="R28" s="160"/>
      <c r="S28" s="160"/>
      <c r="T28" s="160"/>
      <c r="U28" s="160"/>
      <c r="V28" s="160"/>
      <c r="W28" s="160"/>
      <c r="X28" s="160"/>
    </row>
    <row r="29" spans="1:46" ht="24.95" customHeight="1"/>
    <row r="30" spans="1:46" s="13" customFormat="1" ht="27" customHeight="1" thickBot="1">
      <c r="A30" s="58" t="s">
        <v>410</v>
      </c>
    </row>
    <row r="31" spans="1:46" s="14" customFormat="1" ht="41.25" customHeight="1" thickTop="1">
      <c r="A31" s="252" t="s">
        <v>23</v>
      </c>
      <c r="B31" s="608" t="s">
        <v>128</v>
      </c>
      <c r="C31" s="609"/>
      <c r="D31" s="609"/>
      <c r="E31" s="610"/>
      <c r="F31" s="608" t="s">
        <v>250</v>
      </c>
      <c r="G31" s="609"/>
      <c r="H31" s="609"/>
      <c r="I31" s="610"/>
      <c r="J31" s="608" t="s">
        <v>353</v>
      </c>
      <c r="K31" s="609"/>
      <c r="L31" s="609"/>
      <c r="M31" s="609"/>
      <c r="N31" s="608" t="s">
        <v>261</v>
      </c>
      <c r="O31" s="609"/>
      <c r="P31" s="609"/>
      <c r="Q31" s="609"/>
      <c r="R31" s="609"/>
    </row>
    <row r="32" spans="1:46" s="14" customFormat="1" ht="30" customHeight="1">
      <c r="A32" s="302" t="s">
        <v>394</v>
      </c>
      <c r="B32" s="588">
        <v>337879</v>
      </c>
      <c r="C32" s="589"/>
      <c r="D32" s="589"/>
      <c r="E32" s="589"/>
      <c r="F32" s="589">
        <v>625710488</v>
      </c>
      <c r="G32" s="589"/>
      <c r="H32" s="589"/>
      <c r="I32" s="589"/>
      <c r="J32" s="589">
        <v>26124</v>
      </c>
      <c r="K32" s="589"/>
      <c r="L32" s="589"/>
      <c r="M32" s="589"/>
      <c r="N32" s="485">
        <v>1852</v>
      </c>
      <c r="O32" s="485"/>
      <c r="P32" s="485"/>
      <c r="Q32" s="485"/>
      <c r="R32" s="485"/>
    </row>
    <row r="33" spans="1:18" s="16" customFormat="1" ht="30" customHeight="1">
      <c r="A33" s="302" t="s">
        <v>441</v>
      </c>
      <c r="B33" s="588">
        <v>450579</v>
      </c>
      <c r="C33" s="589"/>
      <c r="D33" s="589"/>
      <c r="E33" s="589"/>
      <c r="F33" s="589">
        <v>881979145</v>
      </c>
      <c r="G33" s="589"/>
      <c r="H33" s="589"/>
      <c r="I33" s="589"/>
      <c r="J33" s="589">
        <v>31181</v>
      </c>
      <c r="K33" s="589"/>
      <c r="L33" s="589"/>
      <c r="M33" s="589"/>
      <c r="N33" s="485">
        <v>1957</v>
      </c>
      <c r="O33" s="485"/>
      <c r="P33" s="485"/>
      <c r="Q33" s="485"/>
      <c r="R33" s="485"/>
    </row>
    <row r="34" spans="1:18" ht="30" customHeight="1" thickBot="1">
      <c r="A34" s="315" t="s">
        <v>461</v>
      </c>
      <c r="B34" s="602">
        <v>541252</v>
      </c>
      <c r="C34" s="603"/>
      <c r="D34" s="603"/>
      <c r="E34" s="603"/>
      <c r="F34" s="603">
        <v>1101421832</v>
      </c>
      <c r="G34" s="603"/>
      <c r="H34" s="603"/>
      <c r="I34" s="603"/>
      <c r="J34" s="603">
        <v>32640</v>
      </c>
      <c r="K34" s="603"/>
      <c r="L34" s="603"/>
      <c r="M34" s="603"/>
      <c r="N34" s="607">
        <v>2035</v>
      </c>
      <c r="O34" s="607"/>
      <c r="P34" s="607"/>
      <c r="Q34" s="607"/>
      <c r="R34" s="607"/>
    </row>
    <row r="35" spans="1:18" ht="18" customHeight="1" thickTop="1">
      <c r="A35" s="52" t="s">
        <v>396</v>
      </c>
    </row>
    <row r="36" spans="1:18">
      <c r="A36" s="152"/>
    </row>
  </sheetData>
  <mergeCells count="111">
    <mergeCell ref="P16:R16"/>
    <mergeCell ref="A16:B16"/>
    <mergeCell ref="C16:E16"/>
    <mergeCell ref="F16:G16"/>
    <mergeCell ref="H16:J16"/>
    <mergeCell ref="K16:L16"/>
    <mergeCell ref="M16:O16"/>
    <mergeCell ref="A15:B15"/>
    <mergeCell ref="C14:E14"/>
    <mergeCell ref="C15:E15"/>
    <mergeCell ref="F15:G15"/>
    <mergeCell ref="H15:J15"/>
    <mergeCell ref="K15:L15"/>
    <mergeCell ref="M15:O15"/>
    <mergeCell ref="P15:R15"/>
    <mergeCell ref="A12:B13"/>
    <mergeCell ref="C12:E13"/>
    <mergeCell ref="M12:O12"/>
    <mergeCell ref="K14:L14"/>
    <mergeCell ref="M14:O14"/>
    <mergeCell ref="H14:J14"/>
    <mergeCell ref="P12:R13"/>
    <mergeCell ref="F13:G13"/>
    <mergeCell ref="H13:J13"/>
    <mergeCell ref="K13:L13"/>
    <mergeCell ref="M13:O13"/>
    <mergeCell ref="P14:R14"/>
    <mergeCell ref="A14:B14"/>
    <mergeCell ref="F14:G14"/>
    <mergeCell ref="A3:B4"/>
    <mergeCell ref="C3:F3"/>
    <mergeCell ref="G3:N3"/>
    <mergeCell ref="O3:Q4"/>
    <mergeCell ref="R5:T5"/>
    <mergeCell ref="R3:T4"/>
    <mergeCell ref="C4:D4"/>
    <mergeCell ref="E4:F4"/>
    <mergeCell ref="H4:I4"/>
    <mergeCell ref="J4:K4"/>
    <mergeCell ref="M4:N4"/>
    <mergeCell ref="R7:T7"/>
    <mergeCell ref="A6:B6"/>
    <mergeCell ref="C5:D5"/>
    <mergeCell ref="E5:F5"/>
    <mergeCell ref="H5:I5"/>
    <mergeCell ref="M5:N5"/>
    <mergeCell ref="O5:Q5"/>
    <mergeCell ref="A5:B5"/>
    <mergeCell ref="J5:K5"/>
    <mergeCell ref="A7:B7"/>
    <mergeCell ref="C7:D7"/>
    <mergeCell ref="E7:F7"/>
    <mergeCell ref="H7:I7"/>
    <mergeCell ref="M7:N7"/>
    <mergeCell ref="O7:Q7"/>
    <mergeCell ref="J7:K7"/>
    <mergeCell ref="C6:D6"/>
    <mergeCell ref="E6:F6"/>
    <mergeCell ref="H6:I6"/>
    <mergeCell ref="J6:K6"/>
    <mergeCell ref="M6:N6"/>
    <mergeCell ref="O6:Q6"/>
    <mergeCell ref="R6:T6"/>
    <mergeCell ref="A20:B20"/>
    <mergeCell ref="A21:B22"/>
    <mergeCell ref="L25:P25"/>
    <mergeCell ref="H21:K21"/>
    <mergeCell ref="H22:K22"/>
    <mergeCell ref="C21:G21"/>
    <mergeCell ref="C22:G22"/>
    <mergeCell ref="C20:G20"/>
    <mergeCell ref="C23:G23"/>
    <mergeCell ref="H23:K23"/>
    <mergeCell ref="L23:P23"/>
    <mergeCell ref="Q21:T21"/>
    <mergeCell ref="Q22:T22"/>
    <mergeCell ref="L20:P20"/>
    <mergeCell ref="H20:K20"/>
    <mergeCell ref="Q20:T20"/>
    <mergeCell ref="L21:P21"/>
    <mergeCell ref="L22:P22"/>
    <mergeCell ref="B34:E34"/>
    <mergeCell ref="F34:I34"/>
    <mergeCell ref="J34:M34"/>
    <mergeCell ref="C26:G26"/>
    <mergeCell ref="H25:K25"/>
    <mergeCell ref="H26:K26"/>
    <mergeCell ref="L26:P26"/>
    <mergeCell ref="N34:R34"/>
    <mergeCell ref="B32:E32"/>
    <mergeCell ref="F32:I32"/>
    <mergeCell ref="J32:M32"/>
    <mergeCell ref="N32:R32"/>
    <mergeCell ref="B31:E31"/>
    <mergeCell ref="F31:I31"/>
    <mergeCell ref="J31:M31"/>
    <mergeCell ref="N31:R31"/>
    <mergeCell ref="Q26:T26"/>
    <mergeCell ref="Q23:T23"/>
    <mergeCell ref="C24:G24"/>
    <mergeCell ref="H24:K24"/>
    <mergeCell ref="L24:P24"/>
    <mergeCell ref="Q24:T24"/>
    <mergeCell ref="B33:E33"/>
    <mergeCell ref="F33:I33"/>
    <mergeCell ref="J33:M33"/>
    <mergeCell ref="N33:R33"/>
    <mergeCell ref="A25:B26"/>
    <mergeCell ref="Q25:T25"/>
    <mergeCell ref="C25:G25"/>
    <mergeCell ref="A23:B24"/>
  </mergeCells>
  <phoneticPr fontId="2"/>
  <pageMargins left="0.55118110236220474" right="0.15748031496062992" top="0.86614173228346458" bottom="0.51181102362204722" header="0.39370078740157483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M42"/>
  <sheetViews>
    <sheetView topLeftCell="A31" zoomScaleNormal="100" zoomScaleSheetLayoutView="100" workbookViewId="0">
      <selection activeCell="J28" sqref="J28"/>
    </sheetView>
  </sheetViews>
  <sheetFormatPr defaultRowHeight="13.5"/>
  <cols>
    <col min="1" max="10" width="9.125" style="63" customWidth="1"/>
    <col min="11" max="16384" width="9" style="63"/>
  </cols>
  <sheetData>
    <row r="1" spans="1:12" s="60" customFormat="1" ht="27" customHeight="1" thickBot="1">
      <c r="A1" s="59" t="s">
        <v>411</v>
      </c>
    </row>
    <row r="2" spans="1:12" ht="21" customHeight="1" thickTop="1">
      <c r="A2" s="650" t="s">
        <v>113</v>
      </c>
      <c r="B2" s="651"/>
      <c r="C2" s="656" t="s">
        <v>114</v>
      </c>
      <c r="D2" s="657"/>
      <c r="E2" s="657"/>
      <c r="F2" s="657"/>
      <c r="G2" s="656" t="s">
        <v>115</v>
      </c>
      <c r="H2" s="657"/>
      <c r="I2" s="657"/>
      <c r="J2" s="657"/>
      <c r="K2" s="24"/>
      <c r="L2" s="24"/>
    </row>
    <row r="3" spans="1:12" ht="21" customHeight="1">
      <c r="A3" s="652"/>
      <c r="B3" s="653"/>
      <c r="C3" s="658" t="s">
        <v>443</v>
      </c>
      <c r="D3" s="659"/>
      <c r="E3" s="660" t="s">
        <v>464</v>
      </c>
      <c r="F3" s="661"/>
      <c r="G3" s="658" t="s">
        <v>443</v>
      </c>
      <c r="H3" s="659"/>
      <c r="I3" s="660" t="s">
        <v>464</v>
      </c>
      <c r="J3" s="661"/>
      <c r="K3" s="24"/>
      <c r="L3" s="24"/>
    </row>
    <row r="4" spans="1:12" ht="21" customHeight="1">
      <c r="A4" s="654"/>
      <c r="B4" s="655"/>
      <c r="C4" s="322" t="s">
        <v>116</v>
      </c>
      <c r="D4" s="323" t="s">
        <v>117</v>
      </c>
      <c r="E4" s="287" t="s">
        <v>116</v>
      </c>
      <c r="F4" s="288" t="s">
        <v>117</v>
      </c>
      <c r="G4" s="322" t="s">
        <v>116</v>
      </c>
      <c r="H4" s="323" t="s">
        <v>117</v>
      </c>
      <c r="I4" s="287" t="s">
        <v>116</v>
      </c>
      <c r="J4" s="288" t="s">
        <v>117</v>
      </c>
      <c r="K4" s="24"/>
      <c r="L4" s="24"/>
    </row>
    <row r="5" spans="1:12" ht="19.5" customHeight="1">
      <c r="A5" s="648" t="s">
        <v>118</v>
      </c>
      <c r="B5" s="648"/>
      <c r="C5" s="324">
        <v>105361</v>
      </c>
      <c r="D5" s="325">
        <v>287.89999999999998</v>
      </c>
      <c r="E5" s="385">
        <v>111493</v>
      </c>
      <c r="F5" s="380">
        <v>305.39999999999998</v>
      </c>
      <c r="G5" s="330">
        <v>219386</v>
      </c>
      <c r="H5" s="325">
        <v>902.8</v>
      </c>
      <c r="I5" s="379">
        <v>226540</v>
      </c>
      <c r="J5" s="380">
        <v>932.3</v>
      </c>
      <c r="K5" s="24"/>
      <c r="L5" s="24"/>
    </row>
    <row r="6" spans="1:12" ht="19.5" customHeight="1">
      <c r="A6" s="644" t="s">
        <v>239</v>
      </c>
      <c r="B6" s="644"/>
      <c r="C6" s="326" t="s">
        <v>434</v>
      </c>
      <c r="D6" s="327" t="s">
        <v>434</v>
      </c>
      <c r="E6" s="386" t="s">
        <v>479</v>
      </c>
      <c r="F6" s="382" t="s">
        <v>478</v>
      </c>
      <c r="G6" s="331">
        <v>9731</v>
      </c>
      <c r="H6" s="327">
        <v>40</v>
      </c>
      <c r="I6" s="381">
        <v>8856</v>
      </c>
      <c r="J6" s="382">
        <v>36.4</v>
      </c>
      <c r="K6" s="24"/>
      <c r="L6" s="24"/>
    </row>
    <row r="7" spans="1:12" ht="19.5" customHeight="1">
      <c r="A7" s="644" t="s">
        <v>449</v>
      </c>
      <c r="B7" s="644"/>
      <c r="C7" s="326">
        <v>3879</v>
      </c>
      <c r="D7" s="327">
        <v>10.6</v>
      </c>
      <c r="E7" s="386">
        <v>3184</v>
      </c>
      <c r="F7" s="382">
        <v>8.6999999999999993</v>
      </c>
      <c r="G7" s="331">
        <v>6302</v>
      </c>
      <c r="H7" s="327">
        <v>25.9</v>
      </c>
      <c r="I7" s="381">
        <v>6322</v>
      </c>
      <c r="J7" s="382">
        <f>I7/243</f>
        <v>26.016460905349795</v>
      </c>
      <c r="K7" s="24"/>
      <c r="L7" s="24"/>
    </row>
    <row r="8" spans="1:12" ht="19.5" customHeight="1">
      <c r="A8" s="644" t="s">
        <v>240</v>
      </c>
      <c r="B8" s="644"/>
      <c r="C8" s="326">
        <v>12613</v>
      </c>
      <c r="D8" s="327">
        <v>34.5</v>
      </c>
      <c r="E8" s="386">
        <v>13182</v>
      </c>
      <c r="F8" s="382">
        <v>36.1</v>
      </c>
      <c r="G8" s="331">
        <v>12586</v>
      </c>
      <c r="H8" s="327">
        <v>51.8</v>
      </c>
      <c r="I8" s="381">
        <v>14449</v>
      </c>
      <c r="J8" s="382">
        <v>59.5</v>
      </c>
      <c r="K8" s="24"/>
      <c r="L8" s="24"/>
    </row>
    <row r="9" spans="1:12" ht="19.5" customHeight="1">
      <c r="A9" s="644" t="s">
        <v>241</v>
      </c>
      <c r="B9" s="644"/>
      <c r="C9" s="326">
        <v>20518</v>
      </c>
      <c r="D9" s="327">
        <v>56.1</v>
      </c>
      <c r="E9" s="386">
        <v>19373</v>
      </c>
      <c r="F9" s="382">
        <v>53.1</v>
      </c>
      <c r="G9" s="331">
        <v>22509</v>
      </c>
      <c r="H9" s="327">
        <v>92.6</v>
      </c>
      <c r="I9" s="381">
        <v>23229</v>
      </c>
      <c r="J9" s="382">
        <v>95.6</v>
      </c>
      <c r="K9" s="24"/>
      <c r="L9" s="24"/>
    </row>
    <row r="10" spans="1:12" ht="19.5" customHeight="1">
      <c r="A10" s="644" t="s">
        <v>242</v>
      </c>
      <c r="B10" s="644"/>
      <c r="C10" s="326">
        <v>5065</v>
      </c>
      <c r="D10" s="327">
        <v>13.8</v>
      </c>
      <c r="E10" s="386">
        <v>3737</v>
      </c>
      <c r="F10" s="382">
        <v>10.199999999999999</v>
      </c>
      <c r="G10" s="331">
        <v>17144</v>
      </c>
      <c r="H10" s="327">
        <v>70.599999999999994</v>
      </c>
      <c r="I10" s="381">
        <v>17033</v>
      </c>
      <c r="J10" s="382">
        <v>70.099999999999994</v>
      </c>
      <c r="K10" s="24"/>
      <c r="L10" s="24"/>
    </row>
    <row r="11" spans="1:12" ht="19.5" customHeight="1">
      <c r="A11" s="644" t="s">
        <v>243</v>
      </c>
      <c r="B11" s="644"/>
      <c r="C11" s="326">
        <v>6615</v>
      </c>
      <c r="D11" s="327">
        <v>18.100000000000001</v>
      </c>
      <c r="E11" s="386">
        <v>7754</v>
      </c>
      <c r="F11" s="382">
        <v>21.2</v>
      </c>
      <c r="G11" s="331">
        <v>11205</v>
      </c>
      <c r="H11" s="327">
        <v>46.1</v>
      </c>
      <c r="I11" s="381">
        <v>11710</v>
      </c>
      <c r="J11" s="382">
        <v>48.2</v>
      </c>
      <c r="K11" s="24"/>
      <c r="L11" s="24"/>
    </row>
    <row r="12" spans="1:12" ht="19.5" customHeight="1">
      <c r="A12" s="649" t="s">
        <v>244</v>
      </c>
      <c r="B12" s="649"/>
      <c r="C12" s="326">
        <v>4941</v>
      </c>
      <c r="D12" s="327">
        <v>13.5</v>
      </c>
      <c r="E12" s="386">
        <v>3783</v>
      </c>
      <c r="F12" s="382">
        <v>10.4</v>
      </c>
      <c r="G12" s="331">
        <v>6389</v>
      </c>
      <c r="H12" s="327">
        <v>26.3</v>
      </c>
      <c r="I12" s="381">
        <v>6190</v>
      </c>
      <c r="J12" s="382">
        <v>25.5</v>
      </c>
      <c r="K12" s="24"/>
      <c r="L12" s="24"/>
    </row>
    <row r="13" spans="1:12" ht="19.5" customHeight="1">
      <c r="A13" s="644" t="s">
        <v>245</v>
      </c>
      <c r="B13" s="644"/>
      <c r="C13" s="326">
        <v>3011</v>
      </c>
      <c r="D13" s="327">
        <v>8.1999999999999993</v>
      </c>
      <c r="E13" s="386">
        <v>3711</v>
      </c>
      <c r="F13" s="382">
        <v>10.199999999999999</v>
      </c>
      <c r="G13" s="331">
        <v>8185</v>
      </c>
      <c r="H13" s="327">
        <v>33.700000000000003</v>
      </c>
      <c r="I13" s="381">
        <v>8986</v>
      </c>
      <c r="J13" s="382">
        <v>37</v>
      </c>
      <c r="K13" s="24"/>
      <c r="L13" s="24"/>
    </row>
    <row r="14" spans="1:12" ht="19.5" customHeight="1">
      <c r="A14" s="644" t="s">
        <v>119</v>
      </c>
      <c r="B14" s="644"/>
      <c r="C14" s="326">
        <v>7302</v>
      </c>
      <c r="D14" s="327">
        <v>20</v>
      </c>
      <c r="E14" s="386">
        <v>7420</v>
      </c>
      <c r="F14" s="382">
        <v>20.3</v>
      </c>
      <c r="G14" s="331">
        <v>19147</v>
      </c>
      <c r="H14" s="327">
        <v>78.8</v>
      </c>
      <c r="I14" s="381">
        <v>16220</v>
      </c>
      <c r="J14" s="382">
        <v>66.8</v>
      </c>
      <c r="K14" s="24"/>
      <c r="L14" s="24"/>
    </row>
    <row r="15" spans="1:12" ht="19.5" customHeight="1">
      <c r="A15" s="644" t="s">
        <v>120</v>
      </c>
      <c r="B15" s="644"/>
      <c r="C15" s="326">
        <v>6473</v>
      </c>
      <c r="D15" s="327">
        <v>17.7</v>
      </c>
      <c r="E15" s="386">
        <v>7568</v>
      </c>
      <c r="F15" s="382">
        <v>20.7</v>
      </c>
      <c r="G15" s="331">
        <v>6279</v>
      </c>
      <c r="H15" s="327">
        <v>25.8</v>
      </c>
      <c r="I15" s="381">
        <v>6762</v>
      </c>
      <c r="J15" s="382">
        <v>27.8</v>
      </c>
      <c r="K15" s="24"/>
      <c r="L15" s="24"/>
    </row>
    <row r="16" spans="1:12" ht="19.5" customHeight="1">
      <c r="A16" s="644" t="s">
        <v>246</v>
      </c>
      <c r="B16" s="644"/>
      <c r="C16" s="326">
        <v>835</v>
      </c>
      <c r="D16" s="327">
        <v>2.2999999999999998</v>
      </c>
      <c r="E16" s="386">
        <v>844</v>
      </c>
      <c r="F16" s="382">
        <v>2.2999999999999998</v>
      </c>
      <c r="G16" s="331">
        <v>1156</v>
      </c>
      <c r="H16" s="327">
        <v>4.8</v>
      </c>
      <c r="I16" s="381">
        <v>1208</v>
      </c>
      <c r="J16" s="382">
        <v>5</v>
      </c>
      <c r="K16" s="24"/>
      <c r="L16" s="24"/>
    </row>
    <row r="17" spans="1:13" ht="19.5" customHeight="1">
      <c r="A17" s="644" t="s">
        <v>121</v>
      </c>
      <c r="B17" s="644"/>
      <c r="C17" s="326">
        <v>14795</v>
      </c>
      <c r="D17" s="327">
        <v>40.4</v>
      </c>
      <c r="E17" s="386">
        <v>19584</v>
      </c>
      <c r="F17" s="382">
        <v>53.7</v>
      </c>
      <c r="G17" s="331">
        <v>15853</v>
      </c>
      <c r="H17" s="327">
        <v>65.2</v>
      </c>
      <c r="I17" s="381">
        <v>19891</v>
      </c>
      <c r="J17" s="382">
        <f t="shared" ref="J17" si="0">I17/243</f>
        <v>81.855967078189295</v>
      </c>
      <c r="K17" s="24"/>
      <c r="L17" s="24"/>
    </row>
    <row r="18" spans="1:13" ht="19.5" customHeight="1">
      <c r="A18" s="644" t="s">
        <v>122</v>
      </c>
      <c r="B18" s="644"/>
      <c r="C18" s="326">
        <v>0</v>
      </c>
      <c r="D18" s="327">
        <v>0</v>
      </c>
      <c r="E18" s="386">
        <v>1709</v>
      </c>
      <c r="F18" s="382">
        <v>4.7</v>
      </c>
      <c r="G18" s="331">
        <v>554</v>
      </c>
      <c r="H18" s="327">
        <v>2.2999999999999998</v>
      </c>
      <c r="I18" s="381">
        <v>1676</v>
      </c>
      <c r="J18" s="382">
        <v>6.9</v>
      </c>
      <c r="K18" s="24"/>
      <c r="L18" s="24"/>
    </row>
    <row r="19" spans="1:13" ht="19.5" customHeight="1">
      <c r="A19" s="644" t="s">
        <v>275</v>
      </c>
      <c r="B19" s="644"/>
      <c r="C19" s="326">
        <v>994</v>
      </c>
      <c r="D19" s="327">
        <v>2.7</v>
      </c>
      <c r="E19" s="386">
        <v>1043</v>
      </c>
      <c r="F19" s="382">
        <v>2.9</v>
      </c>
      <c r="G19" s="331">
        <v>5513</v>
      </c>
      <c r="H19" s="327">
        <v>22.7</v>
      </c>
      <c r="I19" s="381">
        <v>5471</v>
      </c>
      <c r="J19" s="382">
        <v>22.5</v>
      </c>
      <c r="K19" s="24"/>
      <c r="L19" s="24"/>
    </row>
    <row r="20" spans="1:13" ht="18" customHeight="1">
      <c r="A20" s="644" t="s">
        <v>345</v>
      </c>
      <c r="B20" s="644"/>
      <c r="C20" s="326">
        <v>398</v>
      </c>
      <c r="D20" s="327">
        <v>1.1000000000000001</v>
      </c>
      <c r="E20" s="386">
        <v>252</v>
      </c>
      <c r="F20" s="382">
        <v>0.7</v>
      </c>
      <c r="G20" s="331">
        <v>2595</v>
      </c>
      <c r="H20" s="327">
        <v>10.7</v>
      </c>
      <c r="I20" s="381">
        <v>2737</v>
      </c>
      <c r="J20" s="382">
        <v>11.3</v>
      </c>
      <c r="K20" s="24"/>
    </row>
    <row r="21" spans="1:13" ht="18" customHeight="1">
      <c r="A21" s="644" t="s">
        <v>123</v>
      </c>
      <c r="B21" s="644"/>
      <c r="C21" s="326">
        <v>1356</v>
      </c>
      <c r="D21" s="327">
        <v>3.7</v>
      </c>
      <c r="E21" s="386">
        <v>1287</v>
      </c>
      <c r="F21" s="382">
        <v>3.5</v>
      </c>
      <c r="G21" s="331">
        <v>8886</v>
      </c>
      <c r="H21" s="327">
        <v>36.6</v>
      </c>
      <c r="I21" s="381">
        <v>7878</v>
      </c>
      <c r="J21" s="382">
        <v>32.4</v>
      </c>
      <c r="K21" s="24"/>
    </row>
    <row r="22" spans="1:13" ht="18" customHeight="1">
      <c r="A22" s="644" t="s">
        <v>124</v>
      </c>
      <c r="B22" s="644"/>
      <c r="C22" s="326">
        <v>4615</v>
      </c>
      <c r="D22" s="327">
        <v>12.6</v>
      </c>
      <c r="E22" s="386">
        <v>4405</v>
      </c>
      <c r="F22" s="382">
        <v>12.1</v>
      </c>
      <c r="G22" s="331">
        <v>14216</v>
      </c>
      <c r="H22" s="327">
        <v>58.5</v>
      </c>
      <c r="I22" s="381">
        <v>14025</v>
      </c>
      <c r="J22" s="382">
        <v>57.7</v>
      </c>
      <c r="K22" s="24"/>
    </row>
    <row r="23" spans="1:13" ht="18" customHeight="1">
      <c r="A23" s="644" t="s">
        <v>125</v>
      </c>
      <c r="B23" s="644"/>
      <c r="C23" s="326">
        <v>6550</v>
      </c>
      <c r="D23" s="327">
        <v>17.899999999999999</v>
      </c>
      <c r="E23" s="386">
        <v>6857</v>
      </c>
      <c r="F23" s="382">
        <v>18.8</v>
      </c>
      <c r="G23" s="331">
        <v>12512</v>
      </c>
      <c r="H23" s="327">
        <v>51.5</v>
      </c>
      <c r="I23" s="381">
        <v>12847</v>
      </c>
      <c r="J23" s="382">
        <v>52.9</v>
      </c>
      <c r="K23" s="24"/>
    </row>
    <row r="24" spans="1:13" ht="18" customHeight="1">
      <c r="A24" s="644" t="s">
        <v>126</v>
      </c>
      <c r="B24" s="644"/>
      <c r="C24" s="326">
        <v>1986</v>
      </c>
      <c r="D24" s="327">
        <v>5.4</v>
      </c>
      <c r="E24" s="386">
        <v>2091</v>
      </c>
      <c r="F24" s="382">
        <v>5.7</v>
      </c>
      <c r="G24" s="331">
        <v>12963</v>
      </c>
      <c r="H24" s="327">
        <v>53.3</v>
      </c>
      <c r="I24" s="381">
        <v>13509</v>
      </c>
      <c r="J24" s="382">
        <v>55.6</v>
      </c>
      <c r="K24" s="24"/>
    </row>
    <row r="25" spans="1:13" ht="18" customHeight="1">
      <c r="A25" s="644" t="s">
        <v>127</v>
      </c>
      <c r="B25" s="644"/>
      <c r="C25" s="326">
        <v>2117</v>
      </c>
      <c r="D25" s="327">
        <v>5.8</v>
      </c>
      <c r="E25" s="386">
        <v>2237</v>
      </c>
      <c r="F25" s="382">
        <v>6.1</v>
      </c>
      <c r="G25" s="331">
        <v>7584</v>
      </c>
      <c r="H25" s="327">
        <v>31.2</v>
      </c>
      <c r="I25" s="381">
        <v>8520</v>
      </c>
      <c r="J25" s="382">
        <v>35.1</v>
      </c>
      <c r="K25" s="24"/>
    </row>
    <row r="26" spans="1:13" ht="18" customHeight="1">
      <c r="A26" s="644" t="s">
        <v>367</v>
      </c>
      <c r="B26" s="644"/>
      <c r="C26" s="326">
        <v>1298</v>
      </c>
      <c r="D26" s="327">
        <v>3.5</v>
      </c>
      <c r="E26" s="386">
        <v>1472</v>
      </c>
      <c r="F26" s="382">
        <v>4</v>
      </c>
      <c r="G26" s="331">
        <v>10779</v>
      </c>
      <c r="H26" s="327">
        <v>44.4</v>
      </c>
      <c r="I26" s="381">
        <v>11133</v>
      </c>
      <c r="J26" s="382">
        <v>45.8</v>
      </c>
      <c r="K26" s="24"/>
    </row>
    <row r="27" spans="1:13" ht="18" customHeight="1">
      <c r="A27" s="644" t="s">
        <v>247</v>
      </c>
      <c r="B27" s="644"/>
      <c r="C27" s="328" t="s">
        <v>434</v>
      </c>
      <c r="D27" s="327" t="s">
        <v>434</v>
      </c>
      <c r="E27" s="383" t="s">
        <v>478</v>
      </c>
      <c r="F27" s="382" t="s">
        <v>478</v>
      </c>
      <c r="G27" s="331">
        <v>3678</v>
      </c>
      <c r="H27" s="327">
        <v>15.1</v>
      </c>
      <c r="I27" s="381">
        <v>3794</v>
      </c>
      <c r="J27" s="382">
        <v>15.6</v>
      </c>
      <c r="K27" s="24"/>
    </row>
    <row r="28" spans="1:13" ht="18" customHeight="1">
      <c r="A28" s="644" t="s">
        <v>285</v>
      </c>
      <c r="B28" s="644"/>
      <c r="C28" s="328" t="s">
        <v>434</v>
      </c>
      <c r="D28" s="327" t="s">
        <v>434</v>
      </c>
      <c r="E28" s="383" t="s">
        <v>479</v>
      </c>
      <c r="F28" s="382" t="s">
        <v>479</v>
      </c>
      <c r="G28" s="331">
        <v>1723</v>
      </c>
      <c r="H28" s="327">
        <v>7.1</v>
      </c>
      <c r="I28" s="381">
        <v>1796</v>
      </c>
      <c r="J28" s="382">
        <v>7.4</v>
      </c>
      <c r="K28" s="24"/>
    </row>
    <row r="29" spans="1:13" ht="18" customHeight="1">
      <c r="A29" s="644" t="s">
        <v>286</v>
      </c>
      <c r="B29" s="644"/>
      <c r="C29" s="328" t="s">
        <v>434</v>
      </c>
      <c r="D29" s="327" t="s">
        <v>434</v>
      </c>
      <c r="E29" s="383" t="s">
        <v>478</v>
      </c>
      <c r="F29" s="382" t="s">
        <v>478</v>
      </c>
      <c r="G29" s="331">
        <v>1783</v>
      </c>
      <c r="H29" s="327">
        <v>7.3</v>
      </c>
      <c r="I29" s="381">
        <v>2205</v>
      </c>
      <c r="J29" s="382">
        <v>9.1</v>
      </c>
      <c r="K29" s="24"/>
    </row>
    <row r="30" spans="1:13" ht="18" customHeight="1">
      <c r="A30" s="644" t="s">
        <v>248</v>
      </c>
      <c r="B30" s="644"/>
      <c r="C30" s="328" t="s">
        <v>434</v>
      </c>
      <c r="D30" s="327" t="s">
        <v>434</v>
      </c>
      <c r="E30" s="383" t="s">
        <v>479</v>
      </c>
      <c r="F30" s="382" t="s">
        <v>478</v>
      </c>
      <c r="G30" s="328">
        <v>0</v>
      </c>
      <c r="H30" s="327">
        <v>0</v>
      </c>
      <c r="I30" s="383" t="s">
        <v>480</v>
      </c>
      <c r="J30" s="382" t="s">
        <v>478</v>
      </c>
      <c r="K30" s="24"/>
    </row>
    <row r="31" spans="1:13" ht="16.5" customHeight="1" thickBot="1">
      <c r="A31" s="645" t="s">
        <v>249</v>
      </c>
      <c r="B31" s="645"/>
      <c r="C31" s="289" t="s">
        <v>434</v>
      </c>
      <c r="D31" s="290" t="s">
        <v>434</v>
      </c>
      <c r="E31" s="289" t="s">
        <v>478</v>
      </c>
      <c r="F31" s="290" t="s">
        <v>478</v>
      </c>
      <c r="G31" s="332">
        <v>114</v>
      </c>
      <c r="H31" s="329">
        <v>0.5</v>
      </c>
      <c r="I31" s="384">
        <v>93</v>
      </c>
      <c r="J31" s="290">
        <v>0.4</v>
      </c>
      <c r="K31" s="24"/>
    </row>
    <row r="32" spans="1:13" s="291" customFormat="1" ht="18" customHeight="1" thickTop="1">
      <c r="A32" s="250" t="s">
        <v>346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68"/>
      <c r="M32" s="68"/>
    </row>
    <row r="33" spans="1:13" s="291" customFormat="1" ht="5.25" customHeight="1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68"/>
      <c r="M33" s="68"/>
    </row>
    <row r="34" spans="1:13" s="291" customFormat="1" ht="18" customHeight="1">
      <c r="A34" s="639" t="s">
        <v>436</v>
      </c>
      <c r="B34" s="639"/>
      <c r="C34" s="639"/>
      <c r="D34" s="639"/>
      <c r="E34" s="639"/>
      <c r="F34" s="639"/>
      <c r="G34" s="639"/>
      <c r="H34" s="639"/>
      <c r="I34" s="639"/>
      <c r="J34" s="639"/>
      <c r="K34" s="250"/>
      <c r="L34" s="68"/>
      <c r="M34" s="68"/>
    </row>
    <row r="35" spans="1:13" s="60" customFormat="1" ht="24.75" customHeight="1">
      <c r="A35" s="639"/>
      <c r="B35" s="639"/>
      <c r="C35" s="639"/>
      <c r="D35" s="639"/>
      <c r="E35" s="639"/>
      <c r="F35" s="639"/>
      <c r="G35" s="639"/>
      <c r="H35" s="639"/>
      <c r="I35" s="639"/>
      <c r="J35" s="639"/>
      <c r="K35" s="159"/>
    </row>
    <row r="36" spans="1:13" ht="21.75" customHeight="1" thickBot="1">
      <c r="A36" s="18" t="s">
        <v>412</v>
      </c>
      <c r="B36" s="18"/>
      <c r="C36" s="18"/>
      <c r="D36" s="18"/>
      <c r="E36" s="18"/>
      <c r="F36" s="18"/>
      <c r="G36" s="18"/>
      <c r="H36" s="18"/>
      <c r="I36" s="18"/>
      <c r="J36" s="180"/>
      <c r="K36" s="61"/>
    </row>
    <row r="37" spans="1:13" ht="21.75" customHeight="1" thickTop="1">
      <c r="A37" s="460" t="s">
        <v>23</v>
      </c>
      <c r="B37" s="637"/>
      <c r="C37" s="460" t="s">
        <v>17</v>
      </c>
      <c r="D37" s="637"/>
      <c r="E37" s="638" t="s">
        <v>18</v>
      </c>
      <c r="F37" s="637"/>
      <c r="G37" s="638" t="s">
        <v>19</v>
      </c>
      <c r="H37" s="637"/>
      <c r="I37" s="638" t="s">
        <v>20</v>
      </c>
      <c r="J37" s="451"/>
      <c r="K37" s="24"/>
    </row>
    <row r="38" spans="1:13" s="65" customFormat="1" ht="21.75" customHeight="1">
      <c r="A38" s="646"/>
      <c r="B38" s="647"/>
      <c r="C38" s="264" t="s">
        <v>21</v>
      </c>
      <c r="D38" s="265" t="s">
        <v>22</v>
      </c>
      <c r="E38" s="265" t="s">
        <v>21</v>
      </c>
      <c r="F38" s="265" t="s">
        <v>22</v>
      </c>
      <c r="G38" s="265" t="s">
        <v>21</v>
      </c>
      <c r="H38" s="265" t="s">
        <v>22</v>
      </c>
      <c r="I38" s="265" t="s">
        <v>21</v>
      </c>
      <c r="J38" s="268" t="s">
        <v>22</v>
      </c>
      <c r="K38" s="24"/>
    </row>
    <row r="39" spans="1:13" ht="21.75" customHeight="1">
      <c r="A39" s="640" t="s">
        <v>397</v>
      </c>
      <c r="B39" s="641"/>
      <c r="C39" s="303">
        <v>302</v>
      </c>
      <c r="D39" s="304">
        <v>1679</v>
      </c>
      <c r="E39" s="304">
        <v>7</v>
      </c>
      <c r="F39" s="304">
        <v>1654</v>
      </c>
      <c r="G39" s="304">
        <v>165</v>
      </c>
      <c r="H39" s="304">
        <v>25</v>
      </c>
      <c r="I39" s="304">
        <v>130</v>
      </c>
      <c r="J39" s="305" t="s">
        <v>434</v>
      </c>
      <c r="K39" s="65"/>
    </row>
    <row r="40" spans="1:13" s="65" customFormat="1" ht="21.75" customHeight="1">
      <c r="A40" s="640" t="s">
        <v>444</v>
      </c>
      <c r="B40" s="641"/>
      <c r="C40" s="334">
        <v>296</v>
      </c>
      <c r="D40" s="335">
        <v>1679</v>
      </c>
      <c r="E40" s="335">
        <v>7</v>
      </c>
      <c r="F40" s="335">
        <v>1654</v>
      </c>
      <c r="G40" s="335">
        <v>161</v>
      </c>
      <c r="H40" s="335">
        <v>25</v>
      </c>
      <c r="I40" s="335">
        <v>128</v>
      </c>
      <c r="J40" s="336" t="s">
        <v>434</v>
      </c>
      <c r="K40" s="63"/>
    </row>
    <row r="41" spans="1:13" ht="21.75" customHeight="1" thickBot="1">
      <c r="A41" s="642" t="s">
        <v>465</v>
      </c>
      <c r="B41" s="643"/>
      <c r="C41" s="363">
        <f>E41+G41+I41</f>
        <v>291</v>
      </c>
      <c r="D41" s="364">
        <f>F41+H41</f>
        <v>1679</v>
      </c>
      <c r="E41" s="364">
        <v>6</v>
      </c>
      <c r="F41" s="364">
        <v>1654</v>
      </c>
      <c r="G41" s="364">
        <v>161</v>
      </c>
      <c r="H41" s="364">
        <v>25</v>
      </c>
      <c r="I41" s="364">
        <v>124</v>
      </c>
      <c r="J41" s="365" t="s">
        <v>434</v>
      </c>
      <c r="K41" s="65"/>
    </row>
    <row r="42" spans="1:13" ht="14.25" thickTop="1">
      <c r="A42" s="26" t="s">
        <v>332</v>
      </c>
      <c r="B42" s="15"/>
      <c r="C42" s="15"/>
      <c r="D42" s="15"/>
      <c r="E42" s="15"/>
      <c r="F42" s="15"/>
      <c r="G42" s="15"/>
      <c r="H42" s="15"/>
      <c r="I42" s="15"/>
      <c r="J42" s="25"/>
    </row>
  </sheetData>
  <mergeCells count="43">
    <mergeCell ref="A2:B4"/>
    <mergeCell ref="C2:F2"/>
    <mergeCell ref="G2:J2"/>
    <mergeCell ref="C3:D3"/>
    <mergeCell ref="E3:F3"/>
    <mergeCell ref="G3:H3"/>
    <mergeCell ref="I3:J3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9:B39"/>
    <mergeCell ref="A40:B40"/>
    <mergeCell ref="A41:B41"/>
    <mergeCell ref="A29:B29"/>
    <mergeCell ref="A30:B30"/>
    <mergeCell ref="A31:B31"/>
    <mergeCell ref="A37:B38"/>
    <mergeCell ref="C37:D37"/>
    <mergeCell ref="E37:F37"/>
    <mergeCell ref="G37:H37"/>
    <mergeCell ref="I37:J37"/>
    <mergeCell ref="A34:J35"/>
  </mergeCells>
  <phoneticPr fontId="2"/>
  <printOptions horizontalCentered="1"/>
  <pageMargins left="0.55118110236220474" right="0.55118110236220474" top="0.86614173228346458" bottom="0.51181102362204722" header="0.39370078740157483" footer="0.4724409448818898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</sheetPr>
  <dimension ref="A1:AB24"/>
  <sheetViews>
    <sheetView zoomScaleNormal="100" zoomScaleSheetLayoutView="100" workbookViewId="0">
      <selection activeCell="J28" sqref="J28"/>
    </sheetView>
  </sheetViews>
  <sheetFormatPr defaultRowHeight="13.5"/>
  <cols>
    <col min="1" max="1" width="4.625" style="11" customWidth="1"/>
    <col min="2" max="2" width="7.625" style="11" customWidth="1"/>
    <col min="3" max="4" width="6.5" style="11" customWidth="1"/>
    <col min="5" max="10" width="7.25" style="11" customWidth="1"/>
    <col min="11" max="11" width="7.875" style="11" customWidth="1"/>
    <col min="12" max="12" width="8" style="11" customWidth="1"/>
    <col min="13" max="13" width="7.375" style="11" customWidth="1"/>
    <col min="14" max="19" width="3.5" style="11" customWidth="1"/>
    <col min="20" max="23" width="7" style="11" customWidth="1"/>
    <col min="24" max="24" width="3.5" style="11" customWidth="1"/>
    <col min="25" max="28" width="7" style="11" customWidth="1"/>
    <col min="29" max="16384" width="9" style="11"/>
  </cols>
  <sheetData>
    <row r="1" spans="1:28" s="72" customFormat="1" ht="27" customHeight="1" thickBot="1">
      <c r="A1" s="212" t="s">
        <v>413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  <c r="U1" s="71"/>
      <c r="V1" s="71"/>
      <c r="W1" s="71"/>
      <c r="X1" s="71"/>
      <c r="Y1" s="71"/>
      <c r="Z1" s="71"/>
      <c r="AA1" s="71"/>
      <c r="AB1" s="71"/>
    </row>
    <row r="2" spans="1:28" s="72" customFormat="1" ht="35.25" customHeight="1" thickTop="1">
      <c r="A2" s="674" t="s">
        <v>23</v>
      </c>
      <c r="B2" s="675"/>
      <c r="C2" s="670" t="s">
        <v>16</v>
      </c>
      <c r="D2" s="671"/>
      <c r="E2" s="213" t="s">
        <v>166</v>
      </c>
      <c r="F2" s="213" t="s">
        <v>24</v>
      </c>
      <c r="G2" s="213" t="s">
        <v>25</v>
      </c>
      <c r="H2" s="213" t="s">
        <v>26</v>
      </c>
      <c r="I2" s="213" t="s">
        <v>27</v>
      </c>
      <c r="J2" s="213" t="s">
        <v>28</v>
      </c>
      <c r="K2" s="213" t="s">
        <v>251</v>
      </c>
      <c r="L2" s="213" t="s">
        <v>167</v>
      </c>
      <c r="M2" s="214" t="s">
        <v>29</v>
      </c>
      <c r="N2" s="71"/>
      <c r="O2" s="71"/>
      <c r="P2" s="71"/>
      <c r="Q2" s="71"/>
      <c r="R2" s="73"/>
      <c r="S2" s="71"/>
      <c r="T2" s="71"/>
      <c r="U2" s="71"/>
      <c r="V2" s="71"/>
      <c r="W2" s="71"/>
    </row>
    <row r="3" spans="1:28" s="72" customFormat="1" ht="26.25" customHeight="1">
      <c r="A3" s="463" t="s">
        <v>387</v>
      </c>
      <c r="B3" s="464"/>
      <c r="C3" s="678">
        <v>1522</v>
      </c>
      <c r="D3" s="679"/>
      <c r="E3" s="343">
        <v>7</v>
      </c>
      <c r="F3" s="337">
        <v>74</v>
      </c>
      <c r="G3" s="337">
        <v>313</v>
      </c>
      <c r="H3" s="337">
        <v>598</v>
      </c>
      <c r="I3" s="337">
        <v>407</v>
      </c>
      <c r="J3" s="337">
        <v>121</v>
      </c>
      <c r="K3" s="337">
        <v>2</v>
      </c>
      <c r="L3" s="343" t="s">
        <v>434</v>
      </c>
      <c r="M3" s="343" t="s">
        <v>434</v>
      </c>
      <c r="N3" s="71"/>
      <c r="O3" s="71"/>
      <c r="P3" s="71"/>
      <c r="Q3" s="71"/>
      <c r="R3" s="74"/>
      <c r="S3" s="71"/>
      <c r="T3" s="71"/>
      <c r="U3" s="71"/>
      <c r="V3" s="71"/>
    </row>
    <row r="4" spans="1:28" s="72" customFormat="1" ht="26.25" customHeight="1">
      <c r="A4" s="463" t="s">
        <v>395</v>
      </c>
      <c r="B4" s="464"/>
      <c r="C4" s="678">
        <v>1515</v>
      </c>
      <c r="D4" s="679"/>
      <c r="E4" s="355">
        <v>10</v>
      </c>
      <c r="F4" s="348">
        <v>80</v>
      </c>
      <c r="G4" s="348">
        <v>344</v>
      </c>
      <c r="H4" s="348">
        <v>557</v>
      </c>
      <c r="I4" s="348">
        <v>402</v>
      </c>
      <c r="J4" s="348">
        <v>111</v>
      </c>
      <c r="K4" s="348">
        <v>10</v>
      </c>
      <c r="L4" s="355">
        <v>1</v>
      </c>
      <c r="M4" s="355" t="s">
        <v>171</v>
      </c>
      <c r="N4" s="71"/>
      <c r="O4" s="71"/>
      <c r="P4" s="71"/>
      <c r="Q4" s="71"/>
      <c r="R4" s="74"/>
      <c r="S4" s="71"/>
      <c r="T4" s="71"/>
      <c r="U4" s="71"/>
      <c r="V4" s="71"/>
    </row>
    <row r="5" spans="1:28" s="77" customFormat="1" ht="26.25" customHeight="1" thickBot="1">
      <c r="A5" s="449" t="s">
        <v>442</v>
      </c>
      <c r="B5" s="450"/>
      <c r="C5" s="672">
        <v>1439</v>
      </c>
      <c r="D5" s="673"/>
      <c r="E5" s="393">
        <v>12</v>
      </c>
      <c r="F5" s="390">
        <v>58</v>
      </c>
      <c r="G5" s="390">
        <v>337</v>
      </c>
      <c r="H5" s="390">
        <v>523</v>
      </c>
      <c r="I5" s="390">
        <v>392</v>
      </c>
      <c r="J5" s="390">
        <v>112</v>
      </c>
      <c r="K5" s="390">
        <v>5</v>
      </c>
      <c r="L5" s="393" t="s">
        <v>481</v>
      </c>
      <c r="M5" s="393" t="s">
        <v>481</v>
      </c>
      <c r="N5" s="75"/>
      <c r="O5" s="75"/>
      <c r="P5" s="75"/>
      <c r="Q5" s="75"/>
      <c r="R5" s="76"/>
      <c r="S5" s="75"/>
      <c r="T5" s="75"/>
      <c r="U5" s="75"/>
      <c r="V5" s="75"/>
    </row>
    <row r="6" spans="1:28" s="57" customFormat="1" ht="18" customHeight="1" thickTop="1">
      <c r="A6" s="215" t="s">
        <v>468</v>
      </c>
      <c r="B6" s="78"/>
      <c r="C6" s="216"/>
      <c r="D6" s="216"/>
      <c r="E6" s="79"/>
      <c r="F6" s="56"/>
      <c r="G6" s="56"/>
      <c r="H6" s="56"/>
      <c r="I6" s="56"/>
      <c r="J6" s="56"/>
      <c r="K6" s="80"/>
      <c r="L6" s="81"/>
      <c r="M6" s="81"/>
      <c r="N6" s="82"/>
      <c r="O6" s="82"/>
      <c r="P6" s="82"/>
      <c r="Q6" s="82"/>
      <c r="R6" s="74"/>
      <c r="S6" s="82"/>
      <c r="T6" s="82"/>
      <c r="U6" s="82"/>
      <c r="V6" s="82"/>
    </row>
    <row r="7" spans="1:28" s="57" customFormat="1" ht="36" customHeight="1">
      <c r="A7" s="153"/>
      <c r="B7" s="78"/>
      <c r="C7" s="79"/>
      <c r="D7" s="79"/>
      <c r="E7" s="79"/>
      <c r="F7" s="56"/>
      <c r="G7" s="56"/>
      <c r="H7" s="56"/>
      <c r="I7" s="56"/>
      <c r="J7" s="56"/>
      <c r="K7" s="80"/>
      <c r="L7" s="81"/>
      <c r="M7" s="81"/>
      <c r="N7" s="82"/>
      <c r="O7" s="82"/>
      <c r="P7" s="82"/>
      <c r="Q7" s="82"/>
      <c r="R7" s="74"/>
      <c r="S7" s="82"/>
      <c r="T7" s="82"/>
      <c r="U7" s="82"/>
      <c r="V7" s="82"/>
    </row>
    <row r="8" spans="1:28" ht="9.9499999999999993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7"/>
      <c r="U8" s="28"/>
      <c r="V8" s="28"/>
      <c r="W8" s="28"/>
      <c r="X8" s="28"/>
      <c r="Y8" s="28"/>
      <c r="Z8" s="28"/>
      <c r="AA8" s="28"/>
    </row>
    <row r="9" spans="1:28" s="14" customFormat="1" ht="27" customHeight="1" thickBot="1">
      <c r="A9" s="18" t="s">
        <v>414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  <c r="S9" s="84"/>
    </row>
    <row r="10" spans="1:28" s="14" customFormat="1" ht="27" customHeight="1" thickTop="1">
      <c r="A10" s="460" t="s">
        <v>23</v>
      </c>
      <c r="B10" s="638"/>
      <c r="C10" s="638"/>
      <c r="D10" s="664"/>
      <c r="E10" s="451" t="s">
        <v>387</v>
      </c>
      <c r="F10" s="452"/>
      <c r="G10" s="460"/>
      <c r="H10" s="451" t="s">
        <v>395</v>
      </c>
      <c r="I10" s="452"/>
      <c r="J10" s="460"/>
      <c r="K10" s="676" t="s">
        <v>442</v>
      </c>
      <c r="L10" s="677"/>
      <c r="M10" s="677"/>
      <c r="N10" s="85"/>
      <c r="O10" s="85"/>
      <c r="P10" s="85"/>
      <c r="Q10" s="16"/>
      <c r="R10" s="85"/>
      <c r="S10" s="16"/>
      <c r="T10" s="16"/>
      <c r="U10" s="16"/>
    </row>
    <row r="11" spans="1:28" s="14" customFormat="1" ht="27" customHeight="1">
      <c r="A11" s="646"/>
      <c r="B11" s="665"/>
      <c r="C11" s="665"/>
      <c r="D11" s="666"/>
      <c r="E11" s="120" t="s">
        <v>16</v>
      </c>
      <c r="F11" s="122" t="s">
        <v>30</v>
      </c>
      <c r="G11" s="249" t="s">
        <v>31</v>
      </c>
      <c r="H11" s="120" t="s">
        <v>16</v>
      </c>
      <c r="I11" s="122" t="s">
        <v>30</v>
      </c>
      <c r="J11" s="249" t="s">
        <v>31</v>
      </c>
      <c r="K11" s="217" t="s">
        <v>16</v>
      </c>
      <c r="L11" s="218" t="s">
        <v>30</v>
      </c>
      <c r="M11" s="219" t="s">
        <v>31</v>
      </c>
      <c r="N11" s="16"/>
      <c r="O11" s="16"/>
      <c r="P11" s="86"/>
      <c r="Q11" s="16"/>
      <c r="R11" s="16"/>
      <c r="S11" s="16"/>
      <c r="T11" s="16"/>
      <c r="U11" s="16"/>
    </row>
    <row r="12" spans="1:28" s="14" customFormat="1" ht="24.75" customHeight="1">
      <c r="A12" s="220" t="s">
        <v>16</v>
      </c>
      <c r="B12" s="220"/>
      <c r="C12" s="220"/>
      <c r="D12" s="221"/>
      <c r="E12" s="394">
        <v>1522</v>
      </c>
      <c r="F12" s="395">
        <v>772</v>
      </c>
      <c r="G12" s="395">
        <v>750</v>
      </c>
      <c r="H12" s="394">
        <v>1515</v>
      </c>
      <c r="I12" s="395">
        <v>778</v>
      </c>
      <c r="J12" s="395">
        <v>737</v>
      </c>
      <c r="K12" s="389">
        <v>1439</v>
      </c>
      <c r="L12" s="388">
        <v>759</v>
      </c>
      <c r="M12" s="388">
        <v>680</v>
      </c>
      <c r="N12" s="16"/>
      <c r="O12" s="16"/>
      <c r="P12" s="87"/>
      <c r="Q12" s="16"/>
      <c r="R12" s="16"/>
      <c r="S12" s="16"/>
      <c r="T12" s="16"/>
      <c r="U12" s="16"/>
    </row>
    <row r="13" spans="1:28" s="14" customFormat="1" ht="24.75" customHeight="1">
      <c r="A13" s="64"/>
      <c r="B13" s="222" t="s">
        <v>203</v>
      </c>
      <c r="C13" s="222"/>
      <c r="D13" s="223"/>
      <c r="E13" s="396" t="s">
        <v>171</v>
      </c>
      <c r="F13" s="397" t="s">
        <v>171</v>
      </c>
      <c r="G13" s="397" t="s">
        <v>171</v>
      </c>
      <c r="H13" s="396">
        <v>1</v>
      </c>
      <c r="I13" s="397" t="s">
        <v>171</v>
      </c>
      <c r="J13" s="397">
        <v>1</v>
      </c>
      <c r="K13" s="400" t="s">
        <v>171</v>
      </c>
      <c r="L13" s="401" t="s">
        <v>171</v>
      </c>
      <c r="M13" s="401" t="s">
        <v>171</v>
      </c>
      <c r="N13" s="16"/>
      <c r="O13" s="16"/>
      <c r="P13" s="87"/>
      <c r="Q13" s="16"/>
      <c r="R13" s="16"/>
      <c r="S13" s="16"/>
      <c r="T13" s="16"/>
      <c r="U13" s="16"/>
    </row>
    <row r="14" spans="1:28" s="14" customFormat="1" ht="24.75" customHeight="1">
      <c r="A14" s="64"/>
      <c r="B14" s="667" t="s">
        <v>222</v>
      </c>
      <c r="C14" s="668"/>
      <c r="D14" s="669"/>
      <c r="E14" s="394">
        <v>7</v>
      </c>
      <c r="F14" s="395">
        <v>5</v>
      </c>
      <c r="G14" s="395">
        <v>2</v>
      </c>
      <c r="H14" s="394">
        <v>2</v>
      </c>
      <c r="I14" s="395">
        <v>2</v>
      </c>
      <c r="J14" s="397" t="s">
        <v>171</v>
      </c>
      <c r="K14" s="389">
        <v>1</v>
      </c>
      <c r="L14" s="187" t="s">
        <v>481</v>
      </c>
      <c r="M14" s="187">
        <v>1</v>
      </c>
      <c r="N14" s="16"/>
      <c r="O14" s="16"/>
      <c r="P14" s="87"/>
      <c r="Q14" s="16"/>
      <c r="R14" s="16"/>
      <c r="S14" s="16"/>
      <c r="T14" s="16"/>
      <c r="U14" s="16"/>
    </row>
    <row r="15" spans="1:28" s="14" customFormat="1" ht="24.75" customHeight="1">
      <c r="B15" s="667" t="s">
        <v>201</v>
      </c>
      <c r="C15" s="668"/>
      <c r="D15" s="669"/>
      <c r="E15" s="394">
        <v>9</v>
      </c>
      <c r="F15" s="395">
        <v>6</v>
      </c>
      <c r="G15" s="395">
        <v>3</v>
      </c>
      <c r="H15" s="394">
        <v>7</v>
      </c>
      <c r="I15" s="395">
        <v>3</v>
      </c>
      <c r="J15" s="395">
        <v>4</v>
      </c>
      <c r="K15" s="389">
        <v>13</v>
      </c>
      <c r="L15" s="388">
        <v>4</v>
      </c>
      <c r="M15" s="388">
        <v>9</v>
      </c>
      <c r="N15" s="16"/>
      <c r="O15" s="16"/>
      <c r="P15" s="87"/>
      <c r="Q15" s="16"/>
      <c r="R15" s="16"/>
      <c r="S15" s="16"/>
      <c r="T15" s="16"/>
      <c r="U15" s="16"/>
    </row>
    <row r="16" spans="1:28" s="14" customFormat="1" ht="24.75" customHeight="1">
      <c r="B16" s="667" t="s">
        <v>32</v>
      </c>
      <c r="C16" s="668"/>
      <c r="D16" s="669"/>
      <c r="E16" s="394">
        <v>19</v>
      </c>
      <c r="F16" s="395">
        <v>8</v>
      </c>
      <c r="G16" s="395">
        <v>11</v>
      </c>
      <c r="H16" s="394">
        <v>17</v>
      </c>
      <c r="I16" s="395">
        <v>8</v>
      </c>
      <c r="J16" s="395">
        <v>9</v>
      </c>
      <c r="K16" s="389">
        <v>15</v>
      </c>
      <c r="L16" s="388">
        <v>8</v>
      </c>
      <c r="M16" s="388">
        <v>7</v>
      </c>
      <c r="N16" s="16"/>
      <c r="O16" s="16"/>
      <c r="P16" s="87"/>
      <c r="Q16" s="16"/>
      <c r="R16" s="16"/>
      <c r="S16" s="16"/>
      <c r="T16" s="16"/>
      <c r="U16" s="16"/>
    </row>
    <row r="17" spans="1:21" s="14" customFormat="1" ht="24.75" customHeight="1">
      <c r="B17" s="667" t="s">
        <v>33</v>
      </c>
      <c r="C17" s="668"/>
      <c r="D17" s="669"/>
      <c r="E17" s="394">
        <v>110</v>
      </c>
      <c r="F17" s="395">
        <v>47</v>
      </c>
      <c r="G17" s="395">
        <v>63</v>
      </c>
      <c r="H17" s="394">
        <v>115</v>
      </c>
      <c r="I17" s="395">
        <v>40</v>
      </c>
      <c r="J17" s="395">
        <v>75</v>
      </c>
      <c r="K17" s="389">
        <v>99</v>
      </c>
      <c r="L17" s="388">
        <v>44</v>
      </c>
      <c r="M17" s="388">
        <v>55</v>
      </c>
      <c r="N17" s="16"/>
      <c r="O17" s="16"/>
      <c r="P17" s="87"/>
      <c r="Q17" s="16"/>
      <c r="R17" s="16"/>
      <c r="S17" s="16"/>
      <c r="T17" s="16"/>
      <c r="U17" s="16"/>
    </row>
    <row r="18" spans="1:21" s="14" customFormat="1" ht="24.75" customHeight="1">
      <c r="B18" s="667" t="s">
        <v>34</v>
      </c>
      <c r="C18" s="668"/>
      <c r="D18" s="669"/>
      <c r="E18" s="394">
        <v>587</v>
      </c>
      <c r="F18" s="395">
        <v>283</v>
      </c>
      <c r="G18" s="395">
        <v>304</v>
      </c>
      <c r="H18" s="394">
        <v>624</v>
      </c>
      <c r="I18" s="395">
        <v>293</v>
      </c>
      <c r="J18" s="395">
        <v>331</v>
      </c>
      <c r="K18" s="389">
        <v>587</v>
      </c>
      <c r="L18" s="388">
        <v>284</v>
      </c>
      <c r="M18" s="388">
        <v>303</v>
      </c>
      <c r="N18" s="16"/>
      <c r="O18" s="16"/>
      <c r="P18" s="87"/>
      <c r="Q18" s="16"/>
      <c r="R18" s="16"/>
      <c r="S18" s="16"/>
      <c r="T18" s="16"/>
      <c r="U18" s="16"/>
    </row>
    <row r="19" spans="1:21" s="14" customFormat="1" ht="24.75" customHeight="1">
      <c r="B19" s="667" t="s">
        <v>35</v>
      </c>
      <c r="C19" s="668"/>
      <c r="D19" s="669"/>
      <c r="E19" s="394">
        <v>630</v>
      </c>
      <c r="F19" s="395">
        <v>328</v>
      </c>
      <c r="G19" s="395">
        <v>302</v>
      </c>
      <c r="H19" s="394">
        <v>617</v>
      </c>
      <c r="I19" s="395">
        <v>345</v>
      </c>
      <c r="J19" s="395">
        <v>272</v>
      </c>
      <c r="K19" s="389">
        <v>583</v>
      </c>
      <c r="L19" s="388">
        <v>332</v>
      </c>
      <c r="M19" s="388">
        <v>251</v>
      </c>
      <c r="N19" s="16"/>
      <c r="O19" s="16"/>
      <c r="P19" s="87"/>
      <c r="Q19" s="16"/>
      <c r="R19" s="16"/>
      <c r="S19" s="16"/>
      <c r="T19" s="16"/>
      <c r="U19" s="16"/>
    </row>
    <row r="20" spans="1:21" s="14" customFormat="1" ht="24.75" customHeight="1">
      <c r="B20" s="667" t="s">
        <v>36</v>
      </c>
      <c r="C20" s="668"/>
      <c r="D20" s="669"/>
      <c r="E20" s="394">
        <v>150</v>
      </c>
      <c r="F20" s="395">
        <v>91</v>
      </c>
      <c r="G20" s="395">
        <v>59</v>
      </c>
      <c r="H20" s="394">
        <v>122</v>
      </c>
      <c r="I20" s="395">
        <v>81</v>
      </c>
      <c r="J20" s="395">
        <v>41</v>
      </c>
      <c r="K20" s="389">
        <v>134</v>
      </c>
      <c r="L20" s="388">
        <v>83</v>
      </c>
      <c r="M20" s="388">
        <v>51</v>
      </c>
      <c r="N20" s="16"/>
      <c r="O20" s="16"/>
      <c r="P20" s="87"/>
      <c r="Q20" s="16"/>
      <c r="R20" s="16"/>
      <c r="S20" s="16"/>
      <c r="T20" s="16"/>
      <c r="U20" s="16"/>
    </row>
    <row r="21" spans="1:21" s="14" customFormat="1" ht="24.75" customHeight="1">
      <c r="B21" s="667" t="s">
        <v>223</v>
      </c>
      <c r="C21" s="668"/>
      <c r="D21" s="669"/>
      <c r="E21" s="394">
        <v>10</v>
      </c>
      <c r="F21" s="395">
        <v>4</v>
      </c>
      <c r="G21" s="395">
        <v>6</v>
      </c>
      <c r="H21" s="394">
        <v>10</v>
      </c>
      <c r="I21" s="395">
        <v>6</v>
      </c>
      <c r="J21" s="395">
        <v>4</v>
      </c>
      <c r="K21" s="389">
        <v>7</v>
      </c>
      <c r="L21" s="388">
        <v>4</v>
      </c>
      <c r="M21" s="388">
        <v>3</v>
      </c>
      <c r="N21" s="16"/>
      <c r="O21" s="16"/>
      <c r="P21" s="87"/>
      <c r="Q21" s="16"/>
      <c r="R21" s="16"/>
      <c r="S21" s="16"/>
      <c r="T21" s="16"/>
      <c r="U21" s="16"/>
    </row>
    <row r="22" spans="1:21" s="14" customFormat="1" ht="24.75" customHeight="1" thickBot="1">
      <c r="A22" s="662" t="s">
        <v>29</v>
      </c>
      <c r="B22" s="662"/>
      <c r="C22" s="662"/>
      <c r="D22" s="663"/>
      <c r="E22" s="398" t="s">
        <v>171</v>
      </c>
      <c r="F22" s="399" t="s">
        <v>171</v>
      </c>
      <c r="G22" s="399" t="s">
        <v>171</v>
      </c>
      <c r="H22" s="398" t="s">
        <v>171</v>
      </c>
      <c r="I22" s="399" t="s">
        <v>171</v>
      </c>
      <c r="J22" s="399" t="s">
        <v>171</v>
      </c>
      <c r="K22" s="402" t="s">
        <v>171</v>
      </c>
      <c r="L22" s="393" t="s">
        <v>171</v>
      </c>
      <c r="M22" s="393" t="s">
        <v>171</v>
      </c>
      <c r="N22" s="16"/>
      <c r="O22" s="16"/>
      <c r="P22" s="10"/>
      <c r="Q22" s="16"/>
      <c r="R22" s="16"/>
      <c r="S22" s="16"/>
      <c r="T22" s="16"/>
      <c r="U22" s="16"/>
    </row>
    <row r="23" spans="1:21" s="14" customFormat="1" ht="18" customHeight="1" thickTop="1">
      <c r="A23" s="50" t="s">
        <v>469</v>
      </c>
      <c r="K23" s="16"/>
    </row>
    <row r="24" spans="1:21">
      <c r="A24" s="50"/>
    </row>
  </sheetData>
  <mergeCells count="21">
    <mergeCell ref="H10:J10"/>
    <mergeCell ref="K10:M10"/>
    <mergeCell ref="C4:D4"/>
    <mergeCell ref="E10:G10"/>
    <mergeCell ref="A3:B3"/>
    <mergeCell ref="C3:D3"/>
    <mergeCell ref="C2:D2"/>
    <mergeCell ref="A4:B4"/>
    <mergeCell ref="B19:D19"/>
    <mergeCell ref="B15:D15"/>
    <mergeCell ref="B16:D16"/>
    <mergeCell ref="B14:D14"/>
    <mergeCell ref="A5:B5"/>
    <mergeCell ref="C5:D5"/>
    <mergeCell ref="A2:B2"/>
    <mergeCell ref="A22:D22"/>
    <mergeCell ref="A10:D11"/>
    <mergeCell ref="B21:D21"/>
    <mergeCell ref="B20:D20"/>
    <mergeCell ref="B17:D17"/>
    <mergeCell ref="B18:D18"/>
  </mergeCells>
  <phoneticPr fontId="2"/>
  <printOptions horizontalCentered="1"/>
  <pageMargins left="0.59055118110236227" right="0.55118110236220474" top="0.86614173228346458" bottom="0.51181102362204722" header="0.39370078740157483" footer="0.4724409448818898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U34"/>
  <sheetViews>
    <sheetView zoomScaleNormal="100" workbookViewId="0">
      <selection activeCell="J28" sqref="J28"/>
    </sheetView>
  </sheetViews>
  <sheetFormatPr defaultRowHeight="13.5"/>
  <cols>
    <col min="1" max="1" width="2.75" style="11" customWidth="1"/>
    <col min="2" max="2" width="6.375" style="11" customWidth="1"/>
    <col min="3" max="15" width="6.875" style="11" customWidth="1"/>
    <col min="16" max="17" width="6.375" style="11" customWidth="1"/>
    <col min="18" max="16384" width="9" style="11"/>
  </cols>
  <sheetData>
    <row r="1" spans="1:21" s="13" customFormat="1" ht="27" customHeight="1">
      <c r="A1" s="18" t="s">
        <v>415</v>
      </c>
    </row>
    <row r="2" spans="1:21" ht="15" customHeight="1" thickBot="1">
      <c r="A2" s="88"/>
      <c r="K2" s="203"/>
      <c r="L2" s="703"/>
      <c r="M2" s="703"/>
      <c r="N2" s="703"/>
      <c r="O2" s="703"/>
      <c r="P2" s="89"/>
      <c r="Q2" s="90"/>
    </row>
    <row r="3" spans="1:21" s="14" customFormat="1" ht="21.75" customHeight="1" thickTop="1">
      <c r="A3" s="508" t="s">
        <v>113</v>
      </c>
      <c r="B3" s="697"/>
      <c r="C3" s="451" t="s">
        <v>350</v>
      </c>
      <c r="D3" s="452"/>
      <c r="E3" s="452"/>
      <c r="F3" s="452"/>
      <c r="G3" s="452"/>
      <c r="H3" s="452"/>
      <c r="I3" s="460"/>
      <c r="J3" s="451" t="s">
        <v>351</v>
      </c>
      <c r="K3" s="452"/>
      <c r="L3" s="452"/>
      <c r="M3" s="452"/>
      <c r="N3" s="452"/>
      <c r="O3" s="452"/>
      <c r="P3" s="2"/>
      <c r="Q3" s="10"/>
      <c r="R3" s="10"/>
      <c r="S3" s="2"/>
      <c r="T3" s="10"/>
      <c r="U3" s="10"/>
    </row>
    <row r="4" spans="1:21" s="14" customFormat="1" ht="58.5" customHeight="1">
      <c r="A4" s="509"/>
      <c r="B4" s="698"/>
      <c r="C4" s="704" t="s">
        <v>118</v>
      </c>
      <c r="D4" s="705"/>
      <c r="E4" s="646"/>
      <c r="F4" s="183" t="s">
        <v>138</v>
      </c>
      <c r="G4" s="183" t="s">
        <v>139</v>
      </c>
      <c r="H4" s="122" t="s">
        <v>281</v>
      </c>
      <c r="I4" s="204" t="s">
        <v>140</v>
      </c>
      <c r="J4" s="704" t="s">
        <v>118</v>
      </c>
      <c r="K4" s="705"/>
      <c r="L4" s="646"/>
      <c r="M4" s="183" t="s">
        <v>138</v>
      </c>
      <c r="N4" s="183" t="s">
        <v>139</v>
      </c>
      <c r="O4" s="205" t="s">
        <v>282</v>
      </c>
      <c r="P4" s="2"/>
      <c r="Q4" s="10"/>
      <c r="R4" s="2"/>
      <c r="S4" s="2"/>
      <c r="T4" s="10"/>
      <c r="U4" s="2"/>
    </row>
    <row r="5" spans="1:21" s="14" customFormat="1" ht="19.5" customHeight="1">
      <c r="A5" s="701" t="s">
        <v>376</v>
      </c>
      <c r="B5" s="702"/>
      <c r="C5" s="699">
        <v>2084</v>
      </c>
      <c r="D5" s="700"/>
      <c r="E5" s="130"/>
      <c r="F5" s="130">
        <v>1037</v>
      </c>
      <c r="G5" s="130">
        <v>1047</v>
      </c>
      <c r="H5" s="131">
        <v>9.4</v>
      </c>
      <c r="I5" s="207">
        <v>1.26</v>
      </c>
      <c r="J5" s="699">
        <v>1311</v>
      </c>
      <c r="K5" s="700"/>
      <c r="L5" s="206"/>
      <c r="M5" s="206">
        <v>753</v>
      </c>
      <c r="N5" s="206">
        <v>558</v>
      </c>
      <c r="O5" s="131">
        <v>5.9</v>
      </c>
      <c r="P5" s="3"/>
      <c r="Q5" s="3"/>
      <c r="R5" s="67"/>
      <c r="S5" s="3"/>
      <c r="T5" s="3"/>
      <c r="U5" s="67"/>
    </row>
    <row r="6" spans="1:21" s="14" customFormat="1" ht="19.5" customHeight="1">
      <c r="A6" s="701" t="s">
        <v>377</v>
      </c>
      <c r="B6" s="702"/>
      <c r="C6" s="699">
        <v>1948</v>
      </c>
      <c r="D6" s="700"/>
      <c r="E6" s="130"/>
      <c r="F6" s="130">
        <v>939</v>
      </c>
      <c r="G6" s="130">
        <v>1009</v>
      </c>
      <c r="H6" s="131">
        <v>8.5</v>
      </c>
      <c r="I6" s="208">
        <v>1.1499999999999999</v>
      </c>
      <c r="J6" s="699">
        <v>1645</v>
      </c>
      <c r="K6" s="700"/>
      <c r="L6" s="206"/>
      <c r="M6" s="206">
        <v>924</v>
      </c>
      <c r="N6" s="206">
        <v>721</v>
      </c>
      <c r="O6" s="131">
        <v>7.2</v>
      </c>
      <c r="P6" s="3"/>
      <c r="Q6" s="3"/>
      <c r="R6" s="67"/>
      <c r="S6" s="3"/>
      <c r="T6" s="3"/>
      <c r="U6" s="67"/>
    </row>
    <row r="7" spans="1:21" s="14" customFormat="1" ht="19.5" customHeight="1">
      <c r="A7" s="701" t="s">
        <v>378</v>
      </c>
      <c r="B7" s="702"/>
      <c r="C7" s="699">
        <v>2000</v>
      </c>
      <c r="D7" s="700"/>
      <c r="E7" s="130"/>
      <c r="F7" s="130">
        <v>1008</v>
      </c>
      <c r="G7" s="130">
        <v>992</v>
      </c>
      <c r="H7" s="131">
        <v>8.5</v>
      </c>
      <c r="I7" s="208">
        <v>1.29</v>
      </c>
      <c r="J7" s="699">
        <v>1754</v>
      </c>
      <c r="K7" s="700"/>
      <c r="L7" s="206"/>
      <c r="M7" s="206">
        <v>927</v>
      </c>
      <c r="N7" s="206">
        <v>827</v>
      </c>
      <c r="O7" s="131">
        <v>7.46</v>
      </c>
      <c r="P7" s="3"/>
      <c r="Q7" s="3"/>
      <c r="R7" s="67"/>
      <c r="S7" s="3"/>
      <c r="T7" s="3"/>
      <c r="U7" s="67"/>
    </row>
    <row r="8" spans="1:21" s="14" customFormat="1" ht="19.5" customHeight="1">
      <c r="A8" s="684" t="s">
        <v>379</v>
      </c>
      <c r="B8" s="685"/>
      <c r="C8" s="699">
        <v>2028</v>
      </c>
      <c r="D8" s="700"/>
      <c r="E8" s="130"/>
      <c r="F8" s="130">
        <v>1051</v>
      </c>
      <c r="G8" s="130">
        <v>977</v>
      </c>
      <c r="H8" s="131">
        <v>8.6</v>
      </c>
      <c r="I8" s="209">
        <v>1.3</v>
      </c>
      <c r="J8" s="699">
        <v>1932</v>
      </c>
      <c r="K8" s="700"/>
      <c r="L8" s="206"/>
      <c r="M8" s="206">
        <v>1047</v>
      </c>
      <c r="N8" s="206">
        <v>885</v>
      </c>
      <c r="O8" s="210">
        <v>8.1999999999999993</v>
      </c>
      <c r="P8" s="3"/>
      <c r="Q8" s="3"/>
      <c r="R8" s="67"/>
      <c r="S8" s="3"/>
      <c r="T8" s="3"/>
      <c r="U8" s="67"/>
    </row>
    <row r="9" spans="1:21" s="14" customFormat="1" ht="20.25" customHeight="1">
      <c r="A9" s="684" t="s">
        <v>380</v>
      </c>
      <c r="B9" s="685"/>
      <c r="C9" s="699">
        <v>1946</v>
      </c>
      <c r="D9" s="700"/>
      <c r="E9" s="130"/>
      <c r="F9" s="130">
        <v>1013</v>
      </c>
      <c r="G9" s="130">
        <v>933</v>
      </c>
      <c r="H9" s="131">
        <v>8.1999999999999993</v>
      </c>
      <c r="I9" s="209">
        <v>1.29</v>
      </c>
      <c r="J9" s="699">
        <v>1913</v>
      </c>
      <c r="K9" s="700"/>
      <c r="L9" s="206"/>
      <c r="M9" s="206">
        <v>1037</v>
      </c>
      <c r="N9" s="206">
        <v>876</v>
      </c>
      <c r="O9" s="210">
        <v>8.1</v>
      </c>
      <c r="P9" s="3"/>
      <c r="Q9" s="3"/>
      <c r="R9" s="67"/>
      <c r="S9" s="3"/>
      <c r="T9" s="3"/>
      <c r="U9" s="67"/>
    </row>
    <row r="10" spans="1:21" s="14" customFormat="1" ht="20.25" customHeight="1">
      <c r="A10" s="684" t="s">
        <v>381</v>
      </c>
      <c r="B10" s="685"/>
      <c r="C10" s="699">
        <v>2036</v>
      </c>
      <c r="D10" s="700"/>
      <c r="E10" s="130"/>
      <c r="F10" s="130">
        <v>1106</v>
      </c>
      <c r="G10" s="130">
        <v>930</v>
      </c>
      <c r="H10" s="131">
        <v>8.6</v>
      </c>
      <c r="I10" s="209">
        <v>1.41</v>
      </c>
      <c r="J10" s="699">
        <v>1956</v>
      </c>
      <c r="K10" s="700"/>
      <c r="L10" s="206"/>
      <c r="M10" s="206">
        <v>985</v>
      </c>
      <c r="N10" s="206">
        <v>971</v>
      </c>
      <c r="O10" s="210">
        <v>8.25</v>
      </c>
      <c r="P10" s="3"/>
      <c r="Q10" s="3"/>
      <c r="R10" s="67"/>
      <c r="S10" s="3"/>
      <c r="T10" s="3"/>
      <c r="U10" s="67"/>
    </row>
    <row r="11" spans="1:21" s="14" customFormat="1" ht="20.25" customHeight="1">
      <c r="A11" s="667" t="s">
        <v>382</v>
      </c>
      <c r="B11" s="706"/>
      <c r="C11" s="699">
        <v>1826</v>
      </c>
      <c r="D11" s="700"/>
      <c r="E11" s="130"/>
      <c r="F11" s="130">
        <v>961</v>
      </c>
      <c r="G11" s="130">
        <v>865</v>
      </c>
      <c r="H11" s="131">
        <v>7.7</v>
      </c>
      <c r="I11" s="208">
        <v>1.27</v>
      </c>
      <c r="J11" s="699">
        <v>1878</v>
      </c>
      <c r="K11" s="700"/>
      <c r="L11" s="206"/>
      <c r="M11" s="206">
        <v>1008</v>
      </c>
      <c r="N11" s="206">
        <v>870</v>
      </c>
      <c r="O11" s="210">
        <v>7.9</v>
      </c>
      <c r="P11" s="3"/>
      <c r="Q11" s="3"/>
      <c r="R11" s="67"/>
      <c r="S11" s="3"/>
      <c r="T11" s="3"/>
      <c r="U11" s="67"/>
    </row>
    <row r="12" spans="1:21" s="45" customFormat="1" ht="20.25" customHeight="1">
      <c r="A12" s="667" t="s">
        <v>383</v>
      </c>
      <c r="B12" s="706"/>
      <c r="C12" s="699">
        <v>1865</v>
      </c>
      <c r="D12" s="700"/>
      <c r="E12" s="130"/>
      <c r="F12" s="130">
        <v>941</v>
      </c>
      <c r="G12" s="130">
        <v>924</v>
      </c>
      <c r="H12" s="131">
        <v>7.8</v>
      </c>
      <c r="I12" s="208">
        <v>1.35</v>
      </c>
      <c r="J12" s="688">
        <v>1912</v>
      </c>
      <c r="K12" s="689"/>
      <c r="L12" s="206"/>
      <c r="M12" s="206">
        <v>1043</v>
      </c>
      <c r="N12" s="206">
        <v>869</v>
      </c>
      <c r="O12" s="210">
        <v>7.99</v>
      </c>
      <c r="P12" s="91"/>
      <c r="Q12" s="91"/>
      <c r="R12" s="92"/>
      <c r="S12" s="91"/>
      <c r="T12" s="91"/>
      <c r="U12" s="92"/>
    </row>
    <row r="13" spans="1:21" s="45" customFormat="1" ht="20.25" customHeight="1">
      <c r="A13" s="684" t="s">
        <v>384</v>
      </c>
      <c r="B13" s="685"/>
      <c r="C13" s="699">
        <v>1877</v>
      </c>
      <c r="D13" s="700"/>
      <c r="E13" s="130"/>
      <c r="F13" s="130">
        <v>934</v>
      </c>
      <c r="G13" s="130">
        <v>943</v>
      </c>
      <c r="H13" s="131">
        <v>7.8</v>
      </c>
      <c r="I13" s="208">
        <v>1.39</v>
      </c>
      <c r="J13" s="699">
        <v>2061</v>
      </c>
      <c r="K13" s="700"/>
      <c r="L13" s="206"/>
      <c r="M13" s="206">
        <v>1075</v>
      </c>
      <c r="N13" s="206">
        <v>986</v>
      </c>
      <c r="O13" s="210">
        <v>8.59</v>
      </c>
      <c r="P13" s="91"/>
      <c r="Q13" s="91"/>
      <c r="R13" s="92"/>
      <c r="S13" s="91"/>
      <c r="T13" s="91"/>
      <c r="U13" s="92"/>
    </row>
    <row r="14" spans="1:21" s="45" customFormat="1" ht="20.25" customHeight="1">
      <c r="A14" s="684" t="s">
        <v>385</v>
      </c>
      <c r="B14" s="685"/>
      <c r="C14" s="699">
        <v>1747</v>
      </c>
      <c r="D14" s="700"/>
      <c r="E14" s="130"/>
      <c r="F14" s="130">
        <v>877</v>
      </c>
      <c r="G14" s="130">
        <v>870</v>
      </c>
      <c r="H14" s="131">
        <v>7.3</v>
      </c>
      <c r="I14" s="208">
        <v>1.32</v>
      </c>
      <c r="J14" s="699">
        <v>2081</v>
      </c>
      <c r="K14" s="700"/>
      <c r="L14" s="206"/>
      <c r="M14" s="206">
        <v>1096</v>
      </c>
      <c r="N14" s="206">
        <v>985</v>
      </c>
      <c r="O14" s="210">
        <v>8.65</v>
      </c>
      <c r="P14" s="91"/>
      <c r="Q14" s="91"/>
      <c r="R14" s="92"/>
      <c r="S14" s="91"/>
      <c r="T14" s="91"/>
      <c r="U14" s="92"/>
    </row>
    <row r="15" spans="1:21" s="45" customFormat="1" ht="20.25" customHeight="1">
      <c r="A15" s="684" t="s">
        <v>386</v>
      </c>
      <c r="B15" s="685"/>
      <c r="C15" s="699">
        <v>1781</v>
      </c>
      <c r="D15" s="700"/>
      <c r="E15" s="130"/>
      <c r="F15" s="130">
        <v>910</v>
      </c>
      <c r="G15" s="130">
        <v>871</v>
      </c>
      <c r="H15" s="131">
        <v>7.4</v>
      </c>
      <c r="I15" s="208">
        <v>1.4</v>
      </c>
      <c r="J15" s="699">
        <v>2188</v>
      </c>
      <c r="K15" s="700"/>
      <c r="L15" s="206"/>
      <c r="M15" s="206">
        <v>1148</v>
      </c>
      <c r="N15" s="206">
        <v>1040</v>
      </c>
      <c r="O15" s="210">
        <v>9.0399999999999991</v>
      </c>
      <c r="P15" s="91"/>
      <c r="Q15" s="91"/>
      <c r="R15" s="92"/>
      <c r="S15" s="91"/>
      <c r="T15" s="91"/>
      <c r="U15" s="92"/>
    </row>
    <row r="16" spans="1:21" s="14" customFormat="1" ht="20.25" customHeight="1">
      <c r="A16" s="684" t="s">
        <v>344</v>
      </c>
      <c r="B16" s="685"/>
      <c r="C16" s="688">
        <v>1593</v>
      </c>
      <c r="D16" s="689"/>
      <c r="E16" s="130"/>
      <c r="F16" s="130">
        <v>854</v>
      </c>
      <c r="G16" s="130">
        <v>739</v>
      </c>
      <c r="H16" s="131">
        <v>6.6</v>
      </c>
      <c r="I16" s="208">
        <v>1.26</v>
      </c>
      <c r="J16" s="688">
        <v>2177</v>
      </c>
      <c r="K16" s="689"/>
      <c r="L16" s="206"/>
      <c r="M16" s="206">
        <v>1141</v>
      </c>
      <c r="N16" s="206">
        <v>1036</v>
      </c>
      <c r="O16" s="210">
        <v>9</v>
      </c>
      <c r="P16" s="3"/>
      <c r="Q16" s="3"/>
      <c r="R16" s="67"/>
      <c r="S16" s="3"/>
      <c r="T16" s="3"/>
      <c r="U16" s="67"/>
    </row>
    <row r="17" spans="1:21" s="45" customFormat="1" ht="20.25" customHeight="1">
      <c r="A17" s="684" t="s">
        <v>364</v>
      </c>
      <c r="B17" s="685"/>
      <c r="C17" s="688">
        <v>1539</v>
      </c>
      <c r="D17" s="689"/>
      <c r="E17" s="130"/>
      <c r="F17" s="248">
        <v>777</v>
      </c>
      <c r="G17" s="130">
        <v>762</v>
      </c>
      <c r="H17" s="131">
        <v>6.3</v>
      </c>
      <c r="I17" s="208">
        <v>1.26</v>
      </c>
      <c r="J17" s="688">
        <v>2244</v>
      </c>
      <c r="K17" s="689"/>
      <c r="L17" s="206"/>
      <c r="M17" s="206">
        <v>1230</v>
      </c>
      <c r="N17" s="206">
        <v>1014</v>
      </c>
      <c r="O17" s="210">
        <v>9.26</v>
      </c>
      <c r="P17" s="91"/>
      <c r="Q17" s="91"/>
      <c r="R17" s="92"/>
      <c r="S17" s="91"/>
      <c r="T17" s="91"/>
      <c r="U17" s="92"/>
    </row>
    <row r="18" spans="1:21" s="45" customFormat="1" ht="20.25" customHeight="1">
      <c r="A18" s="684" t="s">
        <v>387</v>
      </c>
      <c r="B18" s="685"/>
      <c r="C18" s="688">
        <v>1522</v>
      </c>
      <c r="D18" s="689"/>
      <c r="E18" s="309"/>
      <c r="F18" s="308">
        <v>772</v>
      </c>
      <c r="G18" s="309">
        <v>750</v>
      </c>
      <c r="H18" s="131">
        <v>6.3</v>
      </c>
      <c r="I18" s="208">
        <v>1.28</v>
      </c>
      <c r="J18" s="688">
        <v>2299</v>
      </c>
      <c r="K18" s="689"/>
      <c r="L18" s="206"/>
      <c r="M18" s="206">
        <v>1222</v>
      </c>
      <c r="N18" s="206">
        <v>1077</v>
      </c>
      <c r="O18" s="210">
        <v>9.4499999999999993</v>
      </c>
      <c r="P18" s="91"/>
      <c r="Q18" s="91"/>
      <c r="R18" s="92"/>
      <c r="S18" s="91"/>
      <c r="T18" s="91"/>
      <c r="U18" s="92"/>
    </row>
    <row r="19" spans="1:21" s="14" customFormat="1" ht="20.25" customHeight="1">
      <c r="A19" s="684" t="s">
        <v>395</v>
      </c>
      <c r="B19" s="685"/>
      <c r="C19" s="349"/>
      <c r="D19" s="350">
        <v>1515</v>
      </c>
      <c r="E19" s="351"/>
      <c r="F19" s="350">
        <v>778</v>
      </c>
      <c r="G19" s="351">
        <v>737</v>
      </c>
      <c r="H19" s="131">
        <v>6.2</v>
      </c>
      <c r="I19" s="208">
        <v>1.28</v>
      </c>
      <c r="J19" s="349"/>
      <c r="K19" s="350">
        <v>2512</v>
      </c>
      <c r="L19" s="206"/>
      <c r="M19" s="206">
        <v>1306</v>
      </c>
      <c r="N19" s="206">
        <v>1206</v>
      </c>
      <c r="O19" s="210">
        <v>10.29</v>
      </c>
      <c r="P19" s="346"/>
      <c r="Q19" s="346"/>
      <c r="R19" s="67"/>
      <c r="S19" s="346"/>
      <c r="T19" s="346"/>
      <c r="U19" s="67"/>
    </row>
    <row r="20" spans="1:21" s="45" customFormat="1" ht="20.25" customHeight="1">
      <c r="A20" s="686" t="s">
        <v>442</v>
      </c>
      <c r="B20" s="687"/>
      <c r="C20" s="403"/>
      <c r="D20" s="404">
        <v>1439</v>
      </c>
      <c r="E20" s="405"/>
      <c r="F20" s="404">
        <v>759</v>
      </c>
      <c r="G20" s="405">
        <v>680</v>
      </c>
      <c r="H20" s="406">
        <v>5.9</v>
      </c>
      <c r="I20" s="407">
        <v>1.22</v>
      </c>
      <c r="J20" s="403"/>
      <c r="K20" s="404">
        <v>2609</v>
      </c>
      <c r="L20" s="408"/>
      <c r="M20" s="408">
        <v>1360</v>
      </c>
      <c r="N20" s="408">
        <v>1249</v>
      </c>
      <c r="O20" s="409">
        <v>10.63</v>
      </c>
      <c r="P20" s="91"/>
      <c r="Q20" s="91"/>
      <c r="R20" s="92"/>
      <c r="S20" s="91"/>
      <c r="T20" s="91"/>
      <c r="U20" s="92"/>
    </row>
    <row r="21" spans="1:21" s="45" customFormat="1" ht="19.5" customHeight="1">
      <c r="A21" s="695" t="s">
        <v>141</v>
      </c>
      <c r="B21" s="696"/>
      <c r="C21" s="692">
        <v>53991</v>
      </c>
      <c r="D21" s="693"/>
      <c r="E21" s="410"/>
      <c r="F21" s="410">
        <v>27797</v>
      </c>
      <c r="G21" s="410">
        <v>26194</v>
      </c>
      <c r="H21" s="411">
        <v>6</v>
      </c>
      <c r="I21" s="412">
        <v>1.1299999999999999</v>
      </c>
      <c r="J21" s="692">
        <v>98744</v>
      </c>
      <c r="K21" s="693"/>
      <c r="L21" s="413"/>
      <c r="M21" s="413">
        <v>52476</v>
      </c>
      <c r="N21" s="413">
        <v>46268</v>
      </c>
      <c r="O21" s="414">
        <v>11</v>
      </c>
      <c r="P21" s="91"/>
      <c r="Q21" s="91"/>
      <c r="R21" s="92"/>
      <c r="S21" s="91"/>
      <c r="T21" s="91"/>
      <c r="U21" s="92"/>
    </row>
    <row r="22" spans="1:21" s="45" customFormat="1" ht="19.5" customHeight="1" thickBot="1">
      <c r="A22" s="694" t="s">
        <v>142</v>
      </c>
      <c r="B22" s="534"/>
      <c r="C22" s="690">
        <v>727288</v>
      </c>
      <c r="D22" s="691"/>
      <c r="E22" s="415"/>
      <c r="F22" s="416">
        <v>372603</v>
      </c>
      <c r="G22" s="416">
        <v>354658</v>
      </c>
      <c r="H22" s="417">
        <v>6</v>
      </c>
      <c r="I22" s="418">
        <v>1.2</v>
      </c>
      <c r="J22" s="690">
        <v>1576016</v>
      </c>
      <c r="K22" s="691"/>
      <c r="L22" s="419"/>
      <c r="M22" s="420">
        <v>802536</v>
      </c>
      <c r="N22" s="420">
        <v>773480</v>
      </c>
      <c r="O22" s="421">
        <v>13</v>
      </c>
      <c r="P22" s="91"/>
      <c r="Q22" s="91"/>
      <c r="R22" s="92"/>
      <c r="S22" s="91"/>
      <c r="T22" s="91"/>
      <c r="U22" s="92"/>
    </row>
    <row r="23" spans="1:21" ht="18" customHeight="1" thickTop="1">
      <c r="A23" s="50" t="s">
        <v>469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1" s="22" customFormat="1" ht="18" customHeight="1">
      <c r="A24" s="448" t="s">
        <v>357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15"/>
    </row>
    <row r="25" spans="1:21" ht="16.5" customHeight="1">
      <c r="A25" s="448"/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15"/>
    </row>
    <row r="26" spans="1:21" ht="24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1" s="13" customFormat="1" ht="27" customHeight="1">
      <c r="A27" s="18" t="s">
        <v>470</v>
      </c>
    </row>
    <row r="28" spans="1:21" ht="15.75" customHeight="1" thickBot="1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</row>
    <row r="29" spans="1:21" s="14" customFormat="1" ht="27.95" customHeight="1" thickTop="1">
      <c r="A29" s="452" t="s">
        <v>113</v>
      </c>
      <c r="B29" s="460"/>
      <c r="C29" s="298" t="s">
        <v>118</v>
      </c>
      <c r="D29" s="299" t="s">
        <v>143</v>
      </c>
      <c r="E29" s="299" t="s">
        <v>144</v>
      </c>
      <c r="F29" s="299" t="s">
        <v>100</v>
      </c>
      <c r="G29" s="299" t="s">
        <v>101</v>
      </c>
      <c r="H29" s="299" t="s">
        <v>102</v>
      </c>
      <c r="I29" s="299" t="s">
        <v>103</v>
      </c>
      <c r="J29" s="299" t="s">
        <v>104</v>
      </c>
      <c r="K29" s="299" t="s">
        <v>105</v>
      </c>
      <c r="L29" s="299" t="s">
        <v>106</v>
      </c>
      <c r="M29" s="299" t="s">
        <v>107</v>
      </c>
      <c r="N29" s="299" t="s">
        <v>108</v>
      </c>
      <c r="O29" s="299" t="s">
        <v>109</v>
      </c>
    </row>
    <row r="30" spans="1:21" s="12" customFormat="1" ht="27.95" customHeight="1">
      <c r="A30" s="682" t="s">
        <v>118</v>
      </c>
      <c r="B30" s="683"/>
      <c r="C30" s="245">
        <f>SUM(C31:C32)</f>
        <v>1439</v>
      </c>
      <c r="D30" s="422">
        <f>SUM(D31:D32)</f>
        <v>108</v>
      </c>
      <c r="E30" s="422">
        <f t="shared" ref="E30:O30" si="0">SUM(E31:E32)</f>
        <v>118</v>
      </c>
      <c r="F30" s="422">
        <f t="shared" si="0"/>
        <v>126</v>
      </c>
      <c r="G30" s="422">
        <f t="shared" si="0"/>
        <v>101</v>
      </c>
      <c r="H30" s="422">
        <f t="shared" si="0"/>
        <v>130</v>
      </c>
      <c r="I30" s="422">
        <f t="shared" si="0"/>
        <v>107</v>
      </c>
      <c r="J30" s="422">
        <f t="shared" si="0"/>
        <v>131</v>
      </c>
      <c r="K30" s="422">
        <f t="shared" si="0"/>
        <v>124</v>
      </c>
      <c r="L30" s="422">
        <f t="shared" si="0"/>
        <v>130</v>
      </c>
      <c r="M30" s="422">
        <f t="shared" si="0"/>
        <v>116</v>
      </c>
      <c r="N30" s="422">
        <f t="shared" si="0"/>
        <v>125</v>
      </c>
      <c r="O30" s="422">
        <f t="shared" si="0"/>
        <v>123</v>
      </c>
      <c r="Q30" s="38"/>
    </row>
    <row r="31" spans="1:21" s="14" customFormat="1" ht="27.95" customHeight="1">
      <c r="A31" s="463" t="s">
        <v>138</v>
      </c>
      <c r="B31" s="464"/>
      <c r="C31" s="246">
        <v>759</v>
      </c>
      <c r="D31" s="423">
        <v>51</v>
      </c>
      <c r="E31" s="423">
        <v>64</v>
      </c>
      <c r="F31" s="423">
        <v>64</v>
      </c>
      <c r="G31" s="423">
        <v>55</v>
      </c>
      <c r="H31" s="423">
        <v>77</v>
      </c>
      <c r="I31" s="423">
        <v>57</v>
      </c>
      <c r="J31" s="423">
        <v>70</v>
      </c>
      <c r="K31" s="423">
        <v>66</v>
      </c>
      <c r="L31" s="423">
        <v>63</v>
      </c>
      <c r="M31" s="423">
        <v>58</v>
      </c>
      <c r="N31" s="423">
        <v>61</v>
      </c>
      <c r="O31" s="423">
        <v>73</v>
      </c>
    </row>
    <row r="32" spans="1:21" s="14" customFormat="1" ht="27.95" customHeight="1" thickBot="1">
      <c r="A32" s="680" t="s">
        <v>139</v>
      </c>
      <c r="B32" s="681"/>
      <c r="C32" s="247">
        <v>680</v>
      </c>
      <c r="D32" s="424">
        <v>57</v>
      </c>
      <c r="E32" s="424">
        <v>54</v>
      </c>
      <c r="F32" s="424">
        <v>62</v>
      </c>
      <c r="G32" s="424">
        <v>46</v>
      </c>
      <c r="H32" s="424">
        <v>53</v>
      </c>
      <c r="I32" s="424">
        <v>50</v>
      </c>
      <c r="J32" s="424">
        <v>61</v>
      </c>
      <c r="K32" s="424">
        <v>58</v>
      </c>
      <c r="L32" s="424">
        <v>67</v>
      </c>
      <c r="M32" s="424">
        <v>58</v>
      </c>
      <c r="N32" s="424">
        <v>64</v>
      </c>
      <c r="O32" s="424">
        <v>50</v>
      </c>
    </row>
    <row r="33" spans="1:15" s="14" customFormat="1" ht="18" customHeight="1" thickTop="1">
      <c r="A33" s="50" t="s">
        <v>469</v>
      </c>
    </row>
    <row r="34" spans="1:15">
      <c r="A34" s="50"/>
      <c r="O34" s="211"/>
    </row>
  </sheetData>
  <mergeCells count="62">
    <mergeCell ref="C10:D10"/>
    <mergeCell ref="C6:D6"/>
    <mergeCell ref="A14:B14"/>
    <mergeCell ref="J14:K14"/>
    <mergeCell ref="J6:K6"/>
    <mergeCell ref="J9:K9"/>
    <mergeCell ref="A13:B13"/>
    <mergeCell ref="A12:B12"/>
    <mergeCell ref="J11:K11"/>
    <mergeCell ref="C11:D11"/>
    <mergeCell ref="A11:B11"/>
    <mergeCell ref="J10:K10"/>
    <mergeCell ref="C9:D9"/>
    <mergeCell ref="C12:D12"/>
    <mergeCell ref="J12:K12"/>
    <mergeCell ref="A10:B10"/>
    <mergeCell ref="L2:O2"/>
    <mergeCell ref="J4:L4"/>
    <mergeCell ref="C3:I3"/>
    <mergeCell ref="C4:E4"/>
    <mergeCell ref="J3:O3"/>
    <mergeCell ref="A9:B9"/>
    <mergeCell ref="C7:D7"/>
    <mergeCell ref="C8:D8"/>
    <mergeCell ref="A7:B7"/>
    <mergeCell ref="A8:B8"/>
    <mergeCell ref="A3:B4"/>
    <mergeCell ref="C5:D5"/>
    <mergeCell ref="J8:K8"/>
    <mergeCell ref="J16:K16"/>
    <mergeCell ref="J13:K13"/>
    <mergeCell ref="C14:D14"/>
    <mergeCell ref="J15:K15"/>
    <mergeCell ref="C15:D15"/>
    <mergeCell ref="C13:D13"/>
    <mergeCell ref="A15:B15"/>
    <mergeCell ref="A16:B16"/>
    <mergeCell ref="C16:D16"/>
    <mergeCell ref="J7:K7"/>
    <mergeCell ref="J5:K5"/>
    <mergeCell ref="A5:B5"/>
    <mergeCell ref="A6:B6"/>
    <mergeCell ref="C17:D17"/>
    <mergeCell ref="C22:D22"/>
    <mergeCell ref="C21:D21"/>
    <mergeCell ref="A25:L25"/>
    <mergeCell ref="A22:B22"/>
    <mergeCell ref="A21:B21"/>
    <mergeCell ref="J22:K22"/>
    <mergeCell ref="A24:L24"/>
    <mergeCell ref="J21:K21"/>
    <mergeCell ref="J17:K17"/>
    <mergeCell ref="A18:B18"/>
    <mergeCell ref="C18:D18"/>
    <mergeCell ref="J18:K18"/>
    <mergeCell ref="A19:B19"/>
    <mergeCell ref="A32:B32"/>
    <mergeCell ref="A31:B31"/>
    <mergeCell ref="A30:B30"/>
    <mergeCell ref="A29:B29"/>
    <mergeCell ref="A17:B17"/>
    <mergeCell ref="A20:B20"/>
  </mergeCells>
  <phoneticPr fontId="2"/>
  <printOptions horizontalCentered="1"/>
  <pageMargins left="0.55118110236220474" right="0.55118110236220474" top="0.86614173228346458" bottom="0.51181102362204722" header="0.39370078740157483" footer="0.47244094488188981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2:G22"/>
  <sheetViews>
    <sheetView zoomScale="80" zoomScaleNormal="80" workbookViewId="0">
      <selection activeCell="X12" sqref="X12"/>
    </sheetView>
  </sheetViews>
  <sheetFormatPr defaultRowHeight="13.5"/>
  <cols>
    <col min="1" max="23" width="4.625" customWidth="1"/>
  </cols>
  <sheetData>
    <row r="22" spans="1:7">
      <c r="A22" s="155"/>
      <c r="B22" s="155"/>
      <c r="C22" s="154"/>
      <c r="D22" s="154"/>
      <c r="E22" s="154"/>
      <c r="F22" s="154"/>
      <c r="G22" s="154"/>
    </row>
  </sheetData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6</vt:i4>
      </vt:variant>
    </vt:vector>
  </HeadingPairs>
  <TitlesOfParts>
    <vt:vector size="23" baseType="lpstr">
      <vt:lpstr>仕切り</vt:lpstr>
      <vt:lpstr>- 139 -</vt:lpstr>
      <vt:lpstr>-140 -</vt:lpstr>
      <vt:lpstr>- 141 -</vt:lpstr>
      <vt:lpstr>- 142 -</vt:lpstr>
      <vt:lpstr>- 143 -</vt:lpstr>
      <vt:lpstr>- 144 -</vt:lpstr>
      <vt:lpstr>- 145 -</vt:lpstr>
      <vt:lpstr>グラフ(146)</vt:lpstr>
      <vt:lpstr>- 147 -</vt:lpstr>
      <vt:lpstr>- 148 -</vt:lpstr>
      <vt:lpstr>- 149 -</vt:lpstr>
      <vt:lpstr>- 150 - </vt:lpstr>
      <vt:lpstr>- 151 -</vt:lpstr>
      <vt:lpstr>- 152 -</vt:lpstr>
      <vt:lpstr>- 153 -</vt:lpstr>
      <vt:lpstr>グラフ(154)</vt:lpstr>
      <vt:lpstr>'- 143 -'!Print_Area</vt:lpstr>
      <vt:lpstr>'- 148 -'!Print_Area</vt:lpstr>
      <vt:lpstr>'- 151 -'!Print_Area</vt:lpstr>
      <vt:lpstr>'- 152 -'!Print_Area</vt:lpstr>
      <vt:lpstr>'- 153 -'!Print_Area</vt:lpstr>
      <vt:lpstr>'-140 -'!Print_Area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2026-03-17T02:15:24Z</cp:lastPrinted>
  <dcterms:created xsi:type="dcterms:W3CDTF">2000-02-23T02:23:38Z</dcterms:created>
  <dcterms:modified xsi:type="dcterms:W3CDTF">2026-04-09T03:37:15Z</dcterms:modified>
</cp:coreProperties>
</file>