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03 統計担当\320 統計年報\R07年版（今年はこれ！！）\R7原稿\グラフなしver\"/>
    </mc:Choice>
  </mc:AlternateContent>
  <xr:revisionPtr revIDLastSave="0" documentId="13_ncr:1_{F7AD3E50-6758-4BD5-AAC5-989CDCA2EC87}" xr6:coauthVersionLast="47" xr6:coauthVersionMax="47" xr10:uidLastSave="{00000000-0000-0000-0000-000000000000}"/>
  <bookViews>
    <workbookView xWindow="0" yWindow="0" windowWidth="20490" windowHeight="10800" tabRatio="783" xr2:uid="{00000000-000D-0000-FFFF-FFFF00000000}"/>
  </bookViews>
  <sheets>
    <sheet name="仕切り" sheetId="77" r:id="rId1"/>
    <sheet name="- 117 -" sheetId="7" r:id="rId2"/>
    <sheet name="- 118 - " sheetId="75" r:id="rId3"/>
    <sheet name="- 119 -" sheetId="73" r:id="rId4"/>
    <sheet name="- 120 -" sheetId="27" r:id="rId5"/>
    <sheet name="- 121 -" sheetId="47" r:id="rId6"/>
    <sheet name="- 122 -" sheetId="58" r:id="rId7"/>
    <sheet name="- 123 -" sheetId="61" r:id="rId8"/>
    <sheet name="- 124 -" sheetId="52" r:id="rId9"/>
    <sheet name="- 125 -" sheetId="40" r:id="rId10"/>
    <sheet name="- 126 -" sheetId="36" r:id="rId11"/>
    <sheet name="- 127 -" sheetId="62" r:id="rId12"/>
    <sheet name="- 128 -" sheetId="35" r:id="rId13"/>
  </sheets>
  <definedNames>
    <definedName name="_xlnm.Print_Area" localSheetId="2">'- 118 - '!$A$1:$AG$46</definedName>
    <definedName name="_xlnm.Print_Area" localSheetId="3">'- 119 -'!$A$1:$AG$49</definedName>
    <definedName name="_xlnm.Print_Area" localSheetId="4">'- 120 -'!$A$1:$AH$48</definedName>
    <definedName name="_xlnm.Print_Area" localSheetId="7">'- 123 -'!$A$1:$S$26</definedName>
    <definedName name="_xlnm.Print_Area" localSheetId="8">'- 124 -'!$A$1:$M$31</definedName>
    <definedName name="_xlnm.Print_Area" localSheetId="9">'- 125 -'!$A$1:$O$27</definedName>
    <definedName name="_xlnm.Print_Area" localSheetId="11">'- 127 -'!$A$1:$G$34</definedName>
    <definedName name="_xlnm.Print_Area" localSheetId="12">'- 128 -'!$A$1:$O$30</definedName>
    <definedName name="_xlnm.Print_Area" localSheetId="0">仕切り!$A$1:$I$64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36" l="1"/>
  <c r="C37" i="36" s="1"/>
  <c r="I37" i="36"/>
  <c r="F37" i="36"/>
  <c r="L36" i="36"/>
  <c r="I36" i="36"/>
  <c r="F36" i="36"/>
  <c r="C36" i="36" s="1"/>
  <c r="C31" i="36"/>
  <c r="K31" i="36" s="1"/>
  <c r="S31" i="36" s="1"/>
  <c r="C30" i="36"/>
  <c r="K30" i="36" s="1"/>
  <c r="S30" i="36" s="1"/>
  <c r="K15" i="36"/>
  <c r="K5" i="36"/>
  <c r="H39" i="27" l="1"/>
  <c r="N39" i="27"/>
  <c r="T39" i="27"/>
  <c r="Z39" i="27"/>
  <c r="B6" i="75" l="1"/>
  <c r="B5" i="75"/>
  <c r="H26" i="7"/>
  <c r="G26" i="7"/>
  <c r="F26" i="7"/>
  <c r="E26" i="7"/>
  <c r="H5" i="7"/>
  <c r="G5" i="7"/>
  <c r="F5" i="7"/>
  <c r="E5" i="7"/>
  <c r="Z8" i="27" l="1"/>
  <c r="T8" i="27"/>
  <c r="N8" i="27"/>
  <c r="H8" i="27"/>
  <c r="AB4" i="75" l="1"/>
  <c r="V4" i="75"/>
  <c r="P4" i="75"/>
  <c r="M4" i="75"/>
  <c r="D26" i="7"/>
  <c r="C26" i="7"/>
  <c r="B4" i="75" l="1"/>
  <c r="D5" i="7"/>
  <c r="C5" i="7"/>
</calcChain>
</file>

<file path=xl/sharedStrings.xml><?xml version="1.0" encoding="utf-8"?>
<sst xmlns="http://schemas.openxmlformats.org/spreadsheetml/2006/main" count="773" uniqueCount="409">
  <si>
    <t>総数</t>
    <rPh sb="0" eb="2">
      <t>ソウスウ</t>
    </rPh>
    <phoneticPr fontId="4"/>
  </si>
  <si>
    <t>専用住宅</t>
    <rPh sb="0" eb="2">
      <t>センヨウ</t>
    </rPh>
    <rPh sb="2" eb="4">
      <t>ジュウタク</t>
    </rPh>
    <phoneticPr fontId="4"/>
  </si>
  <si>
    <t>その他</t>
    <rPh sb="2" eb="3">
      <t>タ</t>
    </rPh>
    <phoneticPr fontId="4"/>
  </si>
  <si>
    <t>区分</t>
    <rPh sb="0" eb="2">
      <t>クブン</t>
    </rPh>
    <phoneticPr fontId="4"/>
  </si>
  <si>
    <t>木造</t>
    <rPh sb="0" eb="2">
      <t>モクゾウ</t>
    </rPh>
    <phoneticPr fontId="4"/>
  </si>
  <si>
    <t>鉄骨造</t>
    <rPh sb="0" eb="2">
      <t>テッコツ</t>
    </rPh>
    <rPh sb="2" eb="3">
      <t>ツク</t>
    </rPh>
    <phoneticPr fontId="4"/>
  </si>
  <si>
    <t>商業地区</t>
    <rPh sb="0" eb="2">
      <t>ショウギョウ</t>
    </rPh>
    <rPh sb="2" eb="4">
      <t>チク</t>
    </rPh>
    <phoneticPr fontId="4"/>
  </si>
  <si>
    <t>工業地区</t>
    <rPh sb="0" eb="2">
      <t>コウギョウ</t>
    </rPh>
    <rPh sb="2" eb="4">
      <t>チク</t>
    </rPh>
    <phoneticPr fontId="4"/>
  </si>
  <si>
    <t>住宅地区</t>
    <rPh sb="0" eb="2">
      <t>ジュウタク</t>
    </rPh>
    <rPh sb="2" eb="4">
      <t>チク</t>
    </rPh>
    <phoneticPr fontId="4"/>
  </si>
  <si>
    <t>村落地区</t>
    <rPh sb="0" eb="2">
      <t>ソンラク</t>
    </rPh>
    <rPh sb="2" eb="4">
      <t>チク</t>
    </rPh>
    <phoneticPr fontId="4"/>
  </si>
  <si>
    <t>床面積総数</t>
    <rPh sb="0" eb="1">
      <t>ユカ</t>
    </rPh>
    <rPh sb="1" eb="3">
      <t>メンセキ</t>
    </rPh>
    <rPh sb="3" eb="5">
      <t>ソウスウ</t>
    </rPh>
    <phoneticPr fontId="4"/>
  </si>
  <si>
    <t>総棟数</t>
    <rPh sb="0" eb="1">
      <t>ソウ</t>
    </rPh>
    <rPh sb="1" eb="2">
      <t>ムネ</t>
    </rPh>
    <rPh sb="2" eb="3">
      <t>カズ</t>
    </rPh>
    <phoneticPr fontId="4"/>
  </si>
  <si>
    <t>面積(㎡)</t>
  </si>
  <si>
    <t>地区公園</t>
    <rPh sb="0" eb="2">
      <t>チク</t>
    </rPh>
    <rPh sb="2" eb="4">
      <t>コウエン</t>
    </rPh>
    <phoneticPr fontId="4"/>
  </si>
  <si>
    <t>近隣公園</t>
    <rPh sb="0" eb="2">
      <t>キンリン</t>
    </rPh>
    <rPh sb="2" eb="4">
      <t>コウエン</t>
    </rPh>
    <phoneticPr fontId="4"/>
  </si>
  <si>
    <t>街区公園</t>
    <rPh sb="0" eb="1">
      <t>ガイ</t>
    </rPh>
    <rPh sb="1" eb="2">
      <t>ク</t>
    </rPh>
    <rPh sb="2" eb="4">
      <t>コウエン</t>
    </rPh>
    <phoneticPr fontId="4"/>
  </si>
  <si>
    <t>都市緑地</t>
    <rPh sb="0" eb="2">
      <t>トシ</t>
    </rPh>
    <rPh sb="2" eb="4">
      <t>リョクチ</t>
    </rPh>
    <phoneticPr fontId="4"/>
  </si>
  <si>
    <t>特殊公園</t>
    <rPh sb="0" eb="2">
      <t>トクシュ</t>
    </rPh>
    <rPh sb="2" eb="4">
      <t>コウエン</t>
    </rPh>
    <phoneticPr fontId="4"/>
  </si>
  <si>
    <t>年度別</t>
    <rPh sb="0" eb="3">
      <t>ネンドベツ</t>
    </rPh>
    <phoneticPr fontId="4"/>
  </si>
  <si>
    <t>遊園数</t>
    <rPh sb="0" eb="2">
      <t>ユウエン</t>
    </rPh>
    <rPh sb="2" eb="3">
      <t>カズ</t>
    </rPh>
    <phoneticPr fontId="4"/>
  </si>
  <si>
    <t>面積</t>
    <rPh sb="0" eb="2">
      <t>メンセキ</t>
    </rPh>
    <phoneticPr fontId="4"/>
  </si>
  <si>
    <t>設　　　　　　　　　　　　　　　　　　　　備</t>
    <rPh sb="0" eb="1">
      <t>セツ</t>
    </rPh>
    <rPh sb="21" eb="22">
      <t>ビ</t>
    </rPh>
    <phoneticPr fontId="4"/>
  </si>
  <si>
    <t>滑り台</t>
    <rPh sb="0" eb="1">
      <t>スベ</t>
    </rPh>
    <rPh sb="2" eb="3">
      <t>ダイ</t>
    </rPh>
    <phoneticPr fontId="4"/>
  </si>
  <si>
    <t>砂　場</t>
    <rPh sb="0" eb="1">
      <t>スナ</t>
    </rPh>
    <rPh sb="2" eb="3">
      <t>バ</t>
    </rPh>
    <phoneticPr fontId="4"/>
  </si>
  <si>
    <t>鉄　棒</t>
    <rPh sb="0" eb="1">
      <t>テツ</t>
    </rPh>
    <rPh sb="2" eb="3">
      <t>ボウ</t>
    </rPh>
    <phoneticPr fontId="4"/>
  </si>
  <si>
    <t>総数</t>
    <rPh sb="0" eb="2">
      <t>ソウスウ</t>
    </rPh>
    <phoneticPr fontId="12"/>
  </si>
  <si>
    <t>木造</t>
    <rPh sb="0" eb="2">
      <t>モクゾウ</t>
    </rPh>
    <phoneticPr fontId="12"/>
  </si>
  <si>
    <t>鉄骨造</t>
    <rPh sb="0" eb="2">
      <t>テッコツ</t>
    </rPh>
    <rPh sb="2" eb="3">
      <t>ツク</t>
    </rPh>
    <phoneticPr fontId="12"/>
  </si>
  <si>
    <t>その他</t>
    <rPh sb="2" eb="3">
      <t>タ</t>
    </rPh>
    <phoneticPr fontId="12"/>
  </si>
  <si>
    <t>給与住宅</t>
    <rPh sb="0" eb="2">
      <t>キュウヨ</t>
    </rPh>
    <rPh sb="2" eb="4">
      <t>ジュウタク</t>
    </rPh>
    <phoneticPr fontId="12"/>
  </si>
  <si>
    <t>建築物</t>
    <rPh sb="0" eb="3">
      <t>ケンチクブツ</t>
    </rPh>
    <phoneticPr fontId="12"/>
  </si>
  <si>
    <t>設備</t>
    <rPh sb="0" eb="2">
      <t>セツビ</t>
    </rPh>
    <phoneticPr fontId="12"/>
  </si>
  <si>
    <t>工作物</t>
    <rPh sb="0" eb="3">
      <t>コウサクブツ</t>
    </rPh>
    <phoneticPr fontId="12"/>
  </si>
  <si>
    <t>建築の時期</t>
    <rPh sb="0" eb="2">
      <t>ケンチク</t>
    </rPh>
    <rPh sb="3" eb="5">
      <t>ジキ</t>
    </rPh>
    <phoneticPr fontId="12"/>
  </si>
  <si>
    <t>住宅総数</t>
    <rPh sb="0" eb="2">
      <t>ジュウタク</t>
    </rPh>
    <rPh sb="2" eb="4">
      <t>ソウスウ</t>
    </rPh>
    <phoneticPr fontId="12"/>
  </si>
  <si>
    <t>住宅の種類</t>
    <rPh sb="0" eb="2">
      <t>ジュウタク</t>
    </rPh>
    <rPh sb="3" eb="5">
      <t>シュルイ</t>
    </rPh>
    <phoneticPr fontId="12"/>
  </si>
  <si>
    <t>専用住宅</t>
    <rPh sb="0" eb="2">
      <t>センヨウ</t>
    </rPh>
    <rPh sb="2" eb="4">
      <t>ジュウタク</t>
    </rPh>
    <phoneticPr fontId="12"/>
  </si>
  <si>
    <t>店舗　その他の併用住宅</t>
    <rPh sb="0" eb="2">
      <t>テンポ</t>
    </rPh>
    <rPh sb="5" eb="6">
      <t>タ</t>
    </rPh>
    <rPh sb="7" eb="9">
      <t>ヘイヨウ</t>
    </rPh>
    <rPh sb="9" eb="11">
      <t>ジュウタク</t>
    </rPh>
    <phoneticPr fontId="12"/>
  </si>
  <si>
    <t>構造</t>
    <rPh sb="0" eb="2">
      <t>コウゾウ</t>
    </rPh>
    <phoneticPr fontId="12"/>
  </si>
  <si>
    <t>非木造</t>
    <rPh sb="0" eb="1">
      <t>ヒ</t>
    </rPh>
    <rPh sb="1" eb="3">
      <t>モクゾウ</t>
    </rPh>
    <phoneticPr fontId="12"/>
  </si>
  <si>
    <t>一戸建</t>
    <rPh sb="0" eb="3">
      <t>イッコダ</t>
    </rPh>
    <phoneticPr fontId="12"/>
  </si>
  <si>
    <t>長屋建</t>
    <rPh sb="0" eb="2">
      <t>ナガヤ</t>
    </rPh>
    <rPh sb="2" eb="3">
      <t>タ</t>
    </rPh>
    <phoneticPr fontId="12"/>
  </si>
  <si>
    <t>共同住宅</t>
    <rPh sb="0" eb="2">
      <t>キョウドウ</t>
    </rPh>
    <rPh sb="2" eb="4">
      <t>ジュウタク</t>
    </rPh>
    <phoneticPr fontId="12"/>
  </si>
  <si>
    <t>１階</t>
    <rPh sb="1" eb="2">
      <t>カイ</t>
    </rPh>
    <phoneticPr fontId="12"/>
  </si>
  <si>
    <t>２階以上</t>
    <rPh sb="1" eb="2">
      <t>カイ</t>
    </rPh>
    <rPh sb="2" eb="4">
      <t>イジョウ</t>
    </rPh>
    <phoneticPr fontId="12"/>
  </si>
  <si>
    <t>２階</t>
    <rPh sb="1" eb="2">
      <t>カイ</t>
    </rPh>
    <phoneticPr fontId="12"/>
  </si>
  <si>
    <t>持ち家</t>
    <rPh sb="0" eb="1">
      <t>モ</t>
    </rPh>
    <rPh sb="2" eb="3">
      <t>イエ</t>
    </rPh>
    <phoneticPr fontId="12"/>
  </si>
  <si>
    <t>借家</t>
    <rPh sb="0" eb="2">
      <t>シャクヤ</t>
    </rPh>
    <phoneticPr fontId="12"/>
  </si>
  <si>
    <t>公営の借家</t>
    <rPh sb="0" eb="2">
      <t>コウエイ</t>
    </rPh>
    <rPh sb="3" eb="5">
      <t>シャクヤ</t>
    </rPh>
    <phoneticPr fontId="12"/>
  </si>
  <si>
    <t>民営借家</t>
    <rPh sb="0" eb="2">
      <t>ミンエイ</t>
    </rPh>
    <rPh sb="2" eb="4">
      <t>シャクヤ</t>
    </rPh>
    <phoneticPr fontId="12"/>
  </si>
  <si>
    <t>専用住宅総数</t>
    <rPh sb="0" eb="2">
      <t>センヨウ</t>
    </rPh>
    <rPh sb="2" eb="4">
      <t>ジュウタク</t>
    </rPh>
    <rPh sb="4" eb="6">
      <t>ソウスウ</t>
    </rPh>
    <phoneticPr fontId="12"/>
  </si>
  <si>
    <t>区分</t>
    <rPh sb="0" eb="2">
      <t>クブン</t>
    </rPh>
    <phoneticPr fontId="12"/>
  </si>
  <si>
    <t>計</t>
    <rPh sb="0" eb="1">
      <t>ケイ</t>
    </rPh>
    <phoneticPr fontId="12"/>
  </si>
  <si>
    <t>（１）　国道</t>
    <rPh sb="4" eb="6">
      <t>コクドウ</t>
    </rPh>
    <phoneticPr fontId="4"/>
  </si>
  <si>
    <t>（２）　県道</t>
    <rPh sb="4" eb="6">
      <t>ケンドウ</t>
    </rPh>
    <phoneticPr fontId="4"/>
  </si>
  <si>
    <t>（３）　市道の舗装状況</t>
    <rPh sb="4" eb="6">
      <t>シドウ</t>
    </rPh>
    <rPh sb="7" eb="9">
      <t>ホソウ</t>
    </rPh>
    <rPh sb="9" eb="11">
      <t>ジョウキョウ</t>
    </rPh>
    <phoneticPr fontId="4"/>
  </si>
  <si>
    <t>国道</t>
    <rPh sb="0" eb="2">
      <t>コクドウ</t>
    </rPh>
    <phoneticPr fontId="4"/>
  </si>
  <si>
    <t>県道</t>
    <rPh sb="0" eb="2">
      <t>ケンドウ</t>
    </rPh>
    <phoneticPr fontId="4"/>
  </si>
  <si>
    <t>市道</t>
    <rPh sb="0" eb="2">
      <t>シドウ</t>
    </rPh>
    <phoneticPr fontId="4"/>
  </si>
  <si>
    <t>（４）　市道の幅員別数</t>
    <rPh sb="4" eb="6">
      <t>シドウ</t>
    </rPh>
    <rPh sb="7" eb="9">
      <t>フクイン</t>
    </rPh>
    <rPh sb="9" eb="10">
      <t>ベツ</t>
    </rPh>
    <rPh sb="10" eb="11">
      <t>カズ</t>
    </rPh>
    <phoneticPr fontId="4"/>
  </si>
  <si>
    <t>片道１時間未満の場所に住んでいる</t>
    <rPh sb="0" eb="2">
      <t>カタミチ</t>
    </rPh>
    <rPh sb="3" eb="5">
      <t>ジカン</t>
    </rPh>
    <rPh sb="5" eb="7">
      <t>ミマン</t>
    </rPh>
    <rPh sb="8" eb="10">
      <t>バショ</t>
    </rPh>
    <rPh sb="11" eb="12">
      <t>ス</t>
    </rPh>
    <phoneticPr fontId="12"/>
  </si>
  <si>
    <t>片道１時間以上の場所に住んでいる</t>
    <rPh sb="0" eb="2">
      <t>カタミチ</t>
    </rPh>
    <rPh sb="3" eb="5">
      <t>ジカン</t>
    </rPh>
    <rPh sb="5" eb="7">
      <t>イジョウ</t>
    </rPh>
    <rPh sb="8" eb="10">
      <t>バショ</t>
    </rPh>
    <rPh sb="11" eb="12">
      <t>ス</t>
    </rPh>
    <phoneticPr fontId="12"/>
  </si>
  <si>
    <t>65歳以上の夫婦普通世帯総数</t>
    <rPh sb="2" eb="3">
      <t>サイ</t>
    </rPh>
    <rPh sb="3" eb="5">
      <t>イジョウ</t>
    </rPh>
    <rPh sb="6" eb="8">
      <t>フウフ</t>
    </rPh>
    <rPh sb="8" eb="10">
      <t>フツウ</t>
    </rPh>
    <rPh sb="10" eb="12">
      <t>セタイ</t>
    </rPh>
    <rPh sb="12" eb="14">
      <t>ソウスウ</t>
    </rPh>
    <phoneticPr fontId="12"/>
  </si>
  <si>
    <t>65歳以上の単身普通世帯総数</t>
    <rPh sb="2" eb="3">
      <t>サイ</t>
    </rPh>
    <rPh sb="3" eb="5">
      <t>イジョウ</t>
    </rPh>
    <rPh sb="6" eb="8">
      <t>タンシン</t>
    </rPh>
    <rPh sb="8" eb="10">
      <t>フツウ</t>
    </rPh>
    <rPh sb="10" eb="12">
      <t>セタイ</t>
    </rPh>
    <rPh sb="12" eb="14">
      <t>ソウスウ</t>
    </rPh>
    <phoneticPr fontId="12"/>
  </si>
  <si>
    <t>都市公園計</t>
    <rPh sb="0" eb="2">
      <t>トシ</t>
    </rPh>
    <rPh sb="2" eb="4">
      <t>コウエン</t>
    </rPh>
    <rPh sb="4" eb="5">
      <t>ケイ</t>
    </rPh>
    <phoneticPr fontId="4"/>
  </si>
  <si>
    <t>区分</t>
  </si>
  <si>
    <t>開発許可</t>
  </si>
  <si>
    <t>建築許可</t>
  </si>
  <si>
    <t>広域公園</t>
    <rPh sb="0" eb="2">
      <t>コウイキ</t>
    </rPh>
    <rPh sb="2" eb="4">
      <t>コウエン</t>
    </rPh>
    <phoneticPr fontId="4"/>
  </si>
  <si>
    <t>茅ヶ崎市</t>
    <rPh sb="0" eb="4">
      <t>チガサキシ</t>
    </rPh>
    <phoneticPr fontId="12"/>
  </si>
  <si>
    <t>指定確認検査機関</t>
    <rPh sb="0" eb="2">
      <t>シテイ</t>
    </rPh>
    <rPh sb="2" eb="4">
      <t>カクニン</t>
    </rPh>
    <rPh sb="4" eb="6">
      <t>ケンサ</t>
    </rPh>
    <rPh sb="6" eb="8">
      <t>キカン</t>
    </rPh>
    <phoneticPr fontId="12"/>
  </si>
  <si>
    <t>-</t>
  </si>
  <si>
    <t>6～10階</t>
    <rPh sb="4" eb="5">
      <t>カイ</t>
    </rPh>
    <phoneticPr fontId="12"/>
  </si>
  <si>
    <t>3～5階</t>
    <rPh sb="3" eb="4">
      <t>カイ</t>
    </rPh>
    <phoneticPr fontId="12"/>
  </si>
  <si>
    <t>11階以上</t>
    <rPh sb="2" eb="3">
      <t>カイ</t>
    </rPh>
    <rPh sb="3" eb="5">
      <t>イジョウ</t>
    </rPh>
    <phoneticPr fontId="12"/>
  </si>
  <si>
    <t>長屋建</t>
    <rPh sb="0" eb="2">
      <t>ナガヤ</t>
    </rPh>
    <rPh sb="2" eb="3">
      <t>ダ</t>
    </rPh>
    <phoneticPr fontId="12"/>
  </si>
  <si>
    <t>２階
以上</t>
    <rPh sb="1" eb="2">
      <t>カイ</t>
    </rPh>
    <rPh sb="3" eb="5">
      <t>イジョウ</t>
    </rPh>
    <phoneticPr fontId="12"/>
  </si>
  <si>
    <t>３階～
５階</t>
    <rPh sb="1" eb="2">
      <t>カイ</t>
    </rPh>
    <rPh sb="5" eb="6">
      <t>カイ</t>
    </rPh>
    <phoneticPr fontId="12"/>
  </si>
  <si>
    <t>６階
以上</t>
    <rPh sb="1" eb="2">
      <t>カイ</t>
    </rPh>
    <rPh sb="3" eb="5">
      <t>イジョウ</t>
    </rPh>
    <phoneticPr fontId="12"/>
  </si>
  <si>
    <t>段差のない屋内</t>
    <rPh sb="0" eb="2">
      <t>ダンサ</t>
    </rPh>
    <rPh sb="5" eb="7">
      <t>オクナイ</t>
    </rPh>
    <phoneticPr fontId="4"/>
  </si>
  <si>
    <t>一戸建</t>
    <rPh sb="0" eb="3">
      <t>イッコダ</t>
    </rPh>
    <phoneticPr fontId="4"/>
  </si>
  <si>
    <t>長屋建</t>
    <rPh sb="0" eb="2">
      <t>ナガヤ</t>
    </rPh>
    <rPh sb="2" eb="3">
      <t>ダ</t>
    </rPh>
    <phoneticPr fontId="4"/>
  </si>
  <si>
    <t>共同住宅</t>
    <rPh sb="0" eb="2">
      <t>キョウドウ</t>
    </rPh>
    <rPh sb="2" eb="4">
      <t>ジュウタク</t>
    </rPh>
    <phoneticPr fontId="4"/>
  </si>
  <si>
    <t>持ち家</t>
    <rPh sb="0" eb="1">
      <t>モ</t>
    </rPh>
    <rPh sb="2" eb="3">
      <t>イエ</t>
    </rPh>
    <phoneticPr fontId="4"/>
  </si>
  <si>
    <t>借家</t>
    <rPh sb="0" eb="2">
      <t>シャクヤ</t>
    </rPh>
    <phoneticPr fontId="4"/>
  </si>
  <si>
    <t>店舗その他の併用住宅</t>
    <rPh sb="0" eb="2">
      <t>テンポ</t>
    </rPh>
    <rPh sb="4" eb="5">
      <t>タ</t>
    </rPh>
    <rPh sb="6" eb="8">
      <t>ヘイヨウ</t>
    </rPh>
    <rPh sb="8" eb="10">
      <t>ジュウタク</t>
    </rPh>
    <phoneticPr fontId="4"/>
  </si>
  <si>
    <t>高齢者等のための設備がある</t>
    <rPh sb="0" eb="3">
      <t>コウレイシャ</t>
    </rPh>
    <rPh sb="3" eb="4">
      <t>ナド</t>
    </rPh>
    <rPh sb="8" eb="10">
      <t>セツビ</t>
    </rPh>
    <phoneticPr fontId="4"/>
  </si>
  <si>
    <t>手すりがある</t>
    <rPh sb="0" eb="1">
      <t>テ</t>
    </rPh>
    <phoneticPr fontId="4"/>
  </si>
  <si>
    <t>玄関</t>
    <rPh sb="0" eb="2">
      <t>ゲンカン</t>
    </rPh>
    <phoneticPr fontId="4"/>
  </si>
  <si>
    <t>脱衣所</t>
    <rPh sb="0" eb="2">
      <t>ダツイ</t>
    </rPh>
    <rPh sb="2" eb="3">
      <t>ジョ</t>
    </rPh>
    <phoneticPr fontId="4"/>
  </si>
  <si>
    <t>廊下</t>
    <rPh sb="0" eb="2">
      <t>ロウカ</t>
    </rPh>
    <phoneticPr fontId="4"/>
  </si>
  <si>
    <t>階段</t>
    <rPh sb="0" eb="2">
      <t>カイダン</t>
    </rPh>
    <phoneticPr fontId="4"/>
  </si>
  <si>
    <t>居住室</t>
    <rPh sb="0" eb="3">
      <t>キョジュウシツ</t>
    </rPh>
    <phoneticPr fontId="4"/>
  </si>
  <si>
    <t>またぎやすい高さの浴槽</t>
    <rPh sb="6" eb="7">
      <t>タカ</t>
    </rPh>
    <rPh sb="9" eb="11">
      <t>ヨクソウ</t>
    </rPh>
    <phoneticPr fontId="4"/>
  </si>
  <si>
    <t>高齢者等のための設備はない</t>
    <rPh sb="0" eb="3">
      <t>コウレイシャ</t>
    </rPh>
    <rPh sb="3" eb="4">
      <t>トウ</t>
    </rPh>
    <rPh sb="8" eb="10">
      <t>セツビ</t>
    </rPh>
    <phoneticPr fontId="4"/>
  </si>
  <si>
    <t>トイレ</t>
    <phoneticPr fontId="4"/>
  </si>
  <si>
    <t>高齢者対応型共同住宅数（再掲）</t>
    <rPh sb="0" eb="3">
      <t>コウレイシャ</t>
    </rPh>
    <rPh sb="3" eb="5">
      <t>タイオウ</t>
    </rPh>
    <rPh sb="5" eb="6">
      <t>カタ</t>
    </rPh>
    <rPh sb="6" eb="8">
      <t>キョウドウ</t>
    </rPh>
    <rPh sb="8" eb="10">
      <t>ジュウタク</t>
    </rPh>
    <rPh sb="10" eb="11">
      <t>スウ</t>
    </rPh>
    <rPh sb="12" eb="14">
      <t>サイケイ</t>
    </rPh>
    <phoneticPr fontId="4"/>
  </si>
  <si>
    <t>持ち家総数</t>
    <rPh sb="0" eb="1">
      <t>モ</t>
    </rPh>
    <rPh sb="2" eb="3">
      <t>イエ</t>
    </rPh>
    <rPh sb="3" eb="5">
      <t>ソウスウ</t>
    </rPh>
    <phoneticPr fontId="12"/>
  </si>
  <si>
    <t>耐震工事をした</t>
    <rPh sb="0" eb="2">
      <t>タイシン</t>
    </rPh>
    <rPh sb="2" eb="4">
      <t>コウジ</t>
    </rPh>
    <phoneticPr fontId="12"/>
  </si>
  <si>
    <t>徒歩５分程度の場所に住んでいる</t>
    <rPh sb="0" eb="2">
      <t>トホ</t>
    </rPh>
    <rPh sb="3" eb="4">
      <t>フン</t>
    </rPh>
    <rPh sb="4" eb="6">
      <t>テイド</t>
    </rPh>
    <rPh sb="7" eb="9">
      <t>バショ</t>
    </rPh>
    <rPh sb="10" eb="11">
      <t>ス</t>
    </rPh>
    <phoneticPr fontId="12"/>
  </si>
  <si>
    <t>片道15分未満の場所に住んでいる</t>
    <rPh sb="0" eb="2">
      <t>カタミチ</t>
    </rPh>
    <rPh sb="4" eb="5">
      <t>フン</t>
    </rPh>
    <rPh sb="5" eb="7">
      <t>ミマン</t>
    </rPh>
    <rPh sb="8" eb="10">
      <t>バショ</t>
    </rPh>
    <rPh sb="11" eb="12">
      <t>ス</t>
    </rPh>
    <phoneticPr fontId="12"/>
  </si>
  <si>
    <t>棟数</t>
  </si>
  <si>
    <t>床面積（㎡）</t>
  </si>
  <si>
    <t>資料：資産税課</t>
    <rPh sb="0" eb="2">
      <t>シリョウ</t>
    </rPh>
    <rPh sb="3" eb="6">
      <t>シサンゼイ</t>
    </rPh>
    <rPh sb="6" eb="7">
      <t>カ</t>
    </rPh>
    <phoneticPr fontId="4"/>
  </si>
  <si>
    <t>資料：開発審査課</t>
    <rPh sb="0" eb="2">
      <t>シリョウ</t>
    </rPh>
    <rPh sb="3" eb="5">
      <t>カイハツ</t>
    </rPh>
    <rPh sb="5" eb="7">
      <t>シンサ</t>
    </rPh>
    <rPh sb="7" eb="8">
      <t>カ</t>
    </rPh>
    <phoneticPr fontId="12"/>
  </si>
  <si>
    <t>資料：建設総務課</t>
    <rPh sb="0" eb="2">
      <t>シリョウ</t>
    </rPh>
    <rPh sb="3" eb="5">
      <t>ケンセツ</t>
    </rPh>
    <rPh sb="5" eb="7">
      <t>ソウム</t>
    </rPh>
    <rPh sb="7" eb="8">
      <t>カ</t>
    </rPh>
    <phoneticPr fontId="4"/>
  </si>
  <si>
    <t>路線名</t>
    <rPh sb="0" eb="3">
      <t>ロセンメイ</t>
    </rPh>
    <phoneticPr fontId="4"/>
  </si>
  <si>
    <t>計画決定年月日</t>
    <rPh sb="0" eb="2">
      <t>ケイカク</t>
    </rPh>
    <rPh sb="2" eb="4">
      <t>ケッテイ</t>
    </rPh>
    <rPh sb="4" eb="7">
      <t>ネンガッピ</t>
    </rPh>
    <phoneticPr fontId="4"/>
  </si>
  <si>
    <t>代表幅員（ｍ）</t>
    <rPh sb="0" eb="2">
      <t>ダイヒョウ</t>
    </rPh>
    <rPh sb="2" eb="3">
      <t>ハバ</t>
    </rPh>
    <rPh sb="3" eb="4">
      <t>イン</t>
    </rPh>
    <phoneticPr fontId="4"/>
  </si>
  <si>
    <t>　延長（ｍ）</t>
    <rPh sb="1" eb="3">
      <t>エンチョウ</t>
    </rPh>
    <phoneticPr fontId="4"/>
  </si>
  <si>
    <t>改良済延長（ｍ）
含概成済※</t>
    <rPh sb="0" eb="2">
      <t>カイリョウ</t>
    </rPh>
    <rPh sb="2" eb="3">
      <t>ズ</t>
    </rPh>
    <rPh sb="3" eb="5">
      <t>エンチョウ</t>
    </rPh>
    <rPh sb="9" eb="10">
      <t>フク</t>
    </rPh>
    <rPh sb="10" eb="11">
      <t>ガイ</t>
    </rPh>
    <rPh sb="11" eb="12">
      <t>セイ</t>
    </rPh>
    <rPh sb="12" eb="13">
      <t>ズ</t>
    </rPh>
    <phoneticPr fontId="4"/>
  </si>
  <si>
    <t>改良率（％）
含概成済</t>
    <rPh sb="0" eb="2">
      <t>カイリョウ</t>
    </rPh>
    <rPh sb="2" eb="3">
      <t>リツ</t>
    </rPh>
    <rPh sb="7" eb="8">
      <t>フク</t>
    </rPh>
    <rPh sb="8" eb="10">
      <t>ガイセイ</t>
    </rPh>
    <rPh sb="10" eb="11">
      <t>ズ</t>
    </rPh>
    <phoneticPr fontId="4"/>
  </si>
  <si>
    <t>資料：都市計画課</t>
    <rPh sb="0" eb="2">
      <t>シリョウ</t>
    </rPh>
    <rPh sb="3" eb="5">
      <t>トシ</t>
    </rPh>
    <rPh sb="5" eb="7">
      <t>ケイカク</t>
    </rPh>
    <rPh sb="7" eb="8">
      <t>カ</t>
    </rPh>
    <phoneticPr fontId="4"/>
  </si>
  <si>
    <t>資料：資産税課</t>
    <rPh sb="0" eb="2">
      <t>シリョウ</t>
    </rPh>
    <rPh sb="3" eb="6">
      <t>シサンゼイ</t>
    </rPh>
    <rPh sb="6" eb="7">
      <t>カ</t>
    </rPh>
    <phoneticPr fontId="3"/>
  </si>
  <si>
    <t>資料：住宅土地統計調査</t>
    <rPh sb="0" eb="2">
      <t>シリョウ</t>
    </rPh>
    <rPh sb="3" eb="5">
      <t>ジュウタク</t>
    </rPh>
    <rPh sb="5" eb="7">
      <t>トチ</t>
    </rPh>
    <rPh sb="7" eb="9">
      <t>トウケイ</t>
    </rPh>
    <rPh sb="9" eb="11">
      <t>チョウサ</t>
    </rPh>
    <phoneticPr fontId="12"/>
  </si>
  <si>
    <t>（５）　都市計画道路</t>
    <rPh sb="4" eb="6">
      <t>トシ</t>
    </rPh>
    <rPh sb="6" eb="8">
      <t>ケイカク</t>
    </rPh>
    <rPh sb="8" eb="10">
      <t>ドウロ</t>
    </rPh>
    <phoneticPr fontId="4"/>
  </si>
  <si>
    <t>舗装道</t>
  </si>
  <si>
    <t>砂利道</t>
  </si>
  <si>
    <t>舗装率（％）</t>
  </si>
  <si>
    <t>ｺﾝｸﾘｰﾄ又は
ｱｽﾌｧﾙﾄ</t>
  </si>
  <si>
    <t>簡易舗装</t>
  </si>
  <si>
    <t>計</t>
  </si>
  <si>
    <t>延長（ｍ）</t>
  </si>
  <si>
    <t>面積（㎡）</t>
  </si>
  <si>
    <t>合計</t>
  </si>
  <si>
    <t>6.5m以上</t>
  </si>
  <si>
    <t>4.5m以上6.5m未満</t>
  </si>
  <si>
    <t>2.5m以上4.5m未満</t>
  </si>
  <si>
    <t>1.5m以上2.5m未満</t>
  </si>
  <si>
    <t>1.5m未満</t>
  </si>
  <si>
    <t>橋りょう</t>
  </si>
  <si>
    <t>延長</t>
  </si>
  <si>
    <t>総数</t>
  </si>
  <si>
    <t>４５号 （丸子中山茅ヶ崎）</t>
  </si>
  <si>
    <t>３０号 （戸塚茅ヶ崎）</t>
  </si>
  <si>
    <t>４０４号 （遠藤茅ヶ崎）</t>
  </si>
  <si>
    <t>４７号 （藤沢平塚）</t>
  </si>
  <si>
    <t>４６号 （相模原茅ヶ崎）</t>
  </si>
  <si>
    <t>３０９号 （茅ヶ崎停車場）</t>
  </si>
  <si>
    <t>３１０号 （茅ヶ崎停車場茅ヶ崎）</t>
  </si>
  <si>
    <t>４４号 （伊勢原藤沢）</t>
  </si>
  <si>
    <t>一般国道１号</t>
  </si>
  <si>
    <t>１号新湘南バイパス</t>
  </si>
  <si>
    <t>一般国道１３４号</t>
  </si>
  <si>
    <t>新湘南バイパス側道</t>
  </si>
  <si>
    <t>資料：建築指導課</t>
  </si>
  <si>
    <t>建築物</t>
  </si>
  <si>
    <t>設備</t>
  </si>
  <si>
    <t>工作物</t>
  </si>
  <si>
    <t>資料：神奈川県県土整備局建築住宅部公共住宅課</t>
    <rPh sb="0" eb="2">
      <t>シリョウ</t>
    </rPh>
    <rPh sb="3" eb="7">
      <t>カナガワケン</t>
    </rPh>
    <rPh sb="7" eb="9">
      <t>ケンド</t>
    </rPh>
    <rPh sb="9" eb="11">
      <t>セイビ</t>
    </rPh>
    <rPh sb="11" eb="12">
      <t>キョク</t>
    </rPh>
    <rPh sb="12" eb="14">
      <t>ケンチク</t>
    </rPh>
    <rPh sb="14" eb="16">
      <t>ジュウタク</t>
    </rPh>
    <rPh sb="16" eb="17">
      <t>ブ</t>
    </rPh>
    <rPh sb="17" eb="19">
      <t>コウキョウ</t>
    </rPh>
    <rPh sb="19" eb="21">
      <t>ジュウタク</t>
    </rPh>
    <rPh sb="21" eb="22">
      <t>カ</t>
    </rPh>
    <phoneticPr fontId="4"/>
  </si>
  <si>
    <t>資料：公園緑地課</t>
    <rPh sb="0" eb="2">
      <t>シリョウ</t>
    </rPh>
    <rPh sb="3" eb="5">
      <t>コウエン</t>
    </rPh>
    <rPh sb="5" eb="7">
      <t>リョクチ</t>
    </rPh>
    <rPh sb="7" eb="8">
      <t>カ</t>
    </rPh>
    <phoneticPr fontId="4"/>
  </si>
  <si>
    <t>新湘南国道</t>
    <rPh sb="0" eb="1">
      <t>シン</t>
    </rPh>
    <rPh sb="1" eb="3">
      <t>ショウナン</t>
    </rPh>
    <rPh sb="3" eb="5">
      <t>コクドウ</t>
    </rPh>
    <phoneticPr fontId="2"/>
  </si>
  <si>
    <t>さがみ縦貫道路</t>
    <rPh sb="3" eb="5">
      <t>ジュウカン</t>
    </rPh>
    <rPh sb="5" eb="7">
      <t>ドウロ</t>
    </rPh>
    <phoneticPr fontId="2"/>
  </si>
  <si>
    <t>藤沢大磯線</t>
    <rPh sb="0" eb="2">
      <t>フジサワ</t>
    </rPh>
    <rPh sb="2" eb="4">
      <t>オオイソ</t>
    </rPh>
    <rPh sb="4" eb="5">
      <t>セン</t>
    </rPh>
    <phoneticPr fontId="2"/>
  </si>
  <si>
    <t>国道１３４号線</t>
    <rPh sb="0" eb="2">
      <t>コクドウ</t>
    </rPh>
    <rPh sb="5" eb="6">
      <t>ゴウ</t>
    </rPh>
    <rPh sb="6" eb="7">
      <t>セン</t>
    </rPh>
    <phoneticPr fontId="2"/>
  </si>
  <si>
    <t>戸塚茅ヶ崎線</t>
    <rPh sb="0" eb="2">
      <t>トツカ</t>
    </rPh>
    <rPh sb="2" eb="5">
      <t>チガサキ</t>
    </rPh>
    <rPh sb="5" eb="6">
      <t>セン</t>
    </rPh>
    <phoneticPr fontId="2"/>
  </si>
  <si>
    <t>新国道線</t>
    <rPh sb="0" eb="1">
      <t>シン</t>
    </rPh>
    <rPh sb="1" eb="3">
      <t>コクドウ</t>
    </rPh>
    <rPh sb="3" eb="4">
      <t>セン</t>
    </rPh>
    <phoneticPr fontId="2"/>
  </si>
  <si>
    <t>中海岸寒川線</t>
    <rPh sb="0" eb="3">
      <t>ナカカイガン</t>
    </rPh>
    <rPh sb="3" eb="5">
      <t>サムカワ</t>
    </rPh>
    <rPh sb="5" eb="6">
      <t>セン</t>
    </rPh>
    <phoneticPr fontId="2"/>
  </si>
  <si>
    <t>茅ヶ崎停車場茅ヶ崎線</t>
    <rPh sb="0" eb="3">
      <t>チガサキ</t>
    </rPh>
    <rPh sb="3" eb="6">
      <t>テイシャバ</t>
    </rPh>
    <rPh sb="6" eb="9">
      <t>チガサキ</t>
    </rPh>
    <rPh sb="9" eb="10">
      <t>セン</t>
    </rPh>
    <phoneticPr fontId="2"/>
  </si>
  <si>
    <t>柳島寒川線</t>
    <rPh sb="0" eb="2">
      <t>ヤナギシマ</t>
    </rPh>
    <rPh sb="2" eb="4">
      <t>サムカワ</t>
    </rPh>
    <rPh sb="4" eb="5">
      <t>セン</t>
    </rPh>
    <phoneticPr fontId="2"/>
  </si>
  <si>
    <t>東海岸寒川線</t>
    <rPh sb="0" eb="3">
      <t>ヒガシカイガン</t>
    </rPh>
    <rPh sb="3" eb="5">
      <t>サムカワ</t>
    </rPh>
    <rPh sb="5" eb="6">
      <t>セン</t>
    </rPh>
    <phoneticPr fontId="2"/>
  </si>
  <si>
    <t>駅前上石神下線</t>
    <rPh sb="0" eb="2">
      <t>エキマエ</t>
    </rPh>
    <rPh sb="2" eb="3">
      <t>カミ</t>
    </rPh>
    <rPh sb="3" eb="5">
      <t>イシガミ</t>
    </rPh>
    <rPh sb="5" eb="6">
      <t>シタ</t>
    </rPh>
    <rPh sb="6" eb="7">
      <t>セン</t>
    </rPh>
    <phoneticPr fontId="2"/>
  </si>
  <si>
    <t>藤沢寒川線</t>
    <rPh sb="0" eb="2">
      <t>フジサワ</t>
    </rPh>
    <rPh sb="2" eb="4">
      <t>サムカワ</t>
    </rPh>
    <rPh sb="4" eb="5">
      <t>セン</t>
    </rPh>
    <phoneticPr fontId="2"/>
  </si>
  <si>
    <t>滝ノ沢堤線</t>
    <rPh sb="0" eb="1">
      <t>タキ</t>
    </rPh>
    <rPh sb="2" eb="3">
      <t>サワ</t>
    </rPh>
    <rPh sb="3" eb="4">
      <t>ツツミ</t>
    </rPh>
    <rPh sb="4" eb="5">
      <t>セン</t>
    </rPh>
    <phoneticPr fontId="2"/>
  </si>
  <si>
    <t>亀井野二本松線</t>
    <rPh sb="0" eb="2">
      <t>カメイ</t>
    </rPh>
    <rPh sb="2" eb="3">
      <t>ノ</t>
    </rPh>
    <rPh sb="3" eb="6">
      <t>ニホンマツ</t>
    </rPh>
    <rPh sb="6" eb="7">
      <t>セン</t>
    </rPh>
    <phoneticPr fontId="2"/>
  </si>
  <si>
    <t>駅前円蔵線</t>
    <rPh sb="0" eb="2">
      <t>エキマエ</t>
    </rPh>
    <rPh sb="2" eb="4">
      <t>エンゾウ</t>
    </rPh>
    <rPh sb="4" eb="5">
      <t>セン</t>
    </rPh>
    <phoneticPr fontId="2"/>
  </si>
  <si>
    <t>駅前十間坂線</t>
    <rPh sb="0" eb="2">
      <t>エキマエ</t>
    </rPh>
    <rPh sb="2" eb="5">
      <t>ジュッケンザカ</t>
    </rPh>
    <rPh sb="5" eb="6">
      <t>セン</t>
    </rPh>
    <phoneticPr fontId="2"/>
  </si>
  <si>
    <t>柳島小和田線</t>
    <rPh sb="0" eb="2">
      <t>ヤナギシマ</t>
    </rPh>
    <rPh sb="2" eb="5">
      <t>コワダ</t>
    </rPh>
    <rPh sb="5" eb="6">
      <t>セン</t>
    </rPh>
    <phoneticPr fontId="2"/>
  </si>
  <si>
    <t>南湖深田線</t>
    <rPh sb="0" eb="2">
      <t>ナンゴ</t>
    </rPh>
    <rPh sb="2" eb="4">
      <t>フカダ</t>
    </rPh>
    <rPh sb="4" eb="5">
      <t>セン</t>
    </rPh>
    <phoneticPr fontId="2"/>
  </si>
  <si>
    <t>寒川下寺尾線</t>
    <rPh sb="0" eb="2">
      <t>サムカワ</t>
    </rPh>
    <rPh sb="2" eb="5">
      <t>シモテラオ</t>
    </rPh>
    <rPh sb="5" eb="6">
      <t>セン</t>
    </rPh>
    <phoneticPr fontId="2"/>
  </si>
  <si>
    <t>駅前一里塚線</t>
    <rPh sb="0" eb="2">
      <t>エキマエ</t>
    </rPh>
    <rPh sb="2" eb="5">
      <t>イチリヅカ</t>
    </rPh>
    <rPh sb="5" eb="6">
      <t>セン</t>
    </rPh>
    <phoneticPr fontId="2"/>
  </si>
  <si>
    <t>元町新栄町線</t>
    <rPh sb="0" eb="2">
      <t>モトマチ</t>
    </rPh>
    <rPh sb="2" eb="5">
      <t>シンエイチョウ</t>
    </rPh>
    <rPh sb="5" eb="6">
      <t>セン</t>
    </rPh>
    <phoneticPr fontId="2"/>
  </si>
  <si>
    <t>辻堂赤羽根線</t>
    <rPh sb="0" eb="2">
      <t>ツジドウ</t>
    </rPh>
    <rPh sb="2" eb="5">
      <t>アカバネ</t>
    </rPh>
    <rPh sb="5" eb="6">
      <t>セン</t>
    </rPh>
    <phoneticPr fontId="2"/>
  </si>
  <si>
    <t>小和田辻堂線</t>
    <rPh sb="0" eb="3">
      <t>コワダ</t>
    </rPh>
    <rPh sb="3" eb="5">
      <t>ツジドウ</t>
    </rPh>
    <rPh sb="5" eb="6">
      <t>セン</t>
    </rPh>
    <phoneticPr fontId="2"/>
  </si>
  <si>
    <t>小和田中赤線</t>
    <rPh sb="0" eb="3">
      <t>コワダ</t>
    </rPh>
    <rPh sb="3" eb="4">
      <t>ナカ</t>
    </rPh>
    <rPh sb="4" eb="5">
      <t>アカ</t>
    </rPh>
    <rPh sb="5" eb="6">
      <t>セン</t>
    </rPh>
    <phoneticPr fontId="2"/>
  </si>
  <si>
    <t>駅前中海岸線</t>
    <rPh sb="0" eb="2">
      <t>エキマエ</t>
    </rPh>
    <rPh sb="2" eb="5">
      <t>ナカカイガン</t>
    </rPh>
    <rPh sb="5" eb="6">
      <t>セン</t>
    </rPh>
    <phoneticPr fontId="2"/>
  </si>
  <si>
    <t>茅ヶ崎辻堂線</t>
    <rPh sb="0" eb="3">
      <t>チガサキ</t>
    </rPh>
    <rPh sb="3" eb="5">
      <t>ツジドウ</t>
    </rPh>
    <rPh sb="5" eb="6">
      <t>セン</t>
    </rPh>
    <phoneticPr fontId="2"/>
  </si>
  <si>
    <t>中央公園線</t>
    <rPh sb="0" eb="2">
      <t>チュウオウ</t>
    </rPh>
    <rPh sb="2" eb="4">
      <t>コウエン</t>
    </rPh>
    <rPh sb="4" eb="5">
      <t>セン</t>
    </rPh>
    <phoneticPr fontId="2"/>
  </si>
  <si>
    <t>合計</t>
    <rPh sb="0" eb="2">
      <t>ゴウケイ</t>
    </rPh>
    <phoneticPr fontId="2"/>
  </si>
  <si>
    <t>公園数</t>
    <rPh sb="0" eb="2">
      <t>コウエン</t>
    </rPh>
    <rPh sb="2" eb="3">
      <t>スウ</t>
    </rPh>
    <phoneticPr fontId="8"/>
  </si>
  <si>
    <t>区分</t>
    <rPh sb="0" eb="2">
      <t>クブン</t>
    </rPh>
    <phoneticPr fontId="2"/>
  </si>
  <si>
    <t>総　　　数</t>
    <rPh sb="0" eb="1">
      <t>ソウ</t>
    </rPh>
    <rPh sb="4" eb="5">
      <t>スウ</t>
    </rPh>
    <phoneticPr fontId="4"/>
  </si>
  <si>
    <t>構  造  種  別</t>
    <phoneticPr fontId="4"/>
  </si>
  <si>
    <t>つつじハイム西久保</t>
    <rPh sb="6" eb="9">
      <t>ニシクボ</t>
    </rPh>
    <phoneticPr fontId="4"/>
  </si>
  <si>
    <t>さがみ縦貫道路</t>
    <rPh sb="3" eb="5">
      <t>ジュウカン</t>
    </rPh>
    <rPh sb="5" eb="7">
      <t>ドウロ</t>
    </rPh>
    <phoneticPr fontId="4"/>
  </si>
  <si>
    <t>棟数</t>
    <rPh sb="0" eb="1">
      <t>ムネ</t>
    </rPh>
    <rPh sb="1" eb="2">
      <t>スウ</t>
    </rPh>
    <phoneticPr fontId="5"/>
  </si>
  <si>
    <t>床面積（㎡）</t>
    <rPh sb="0" eb="1">
      <t>ユカ</t>
    </rPh>
    <rPh sb="1" eb="2">
      <t>メン</t>
    </rPh>
    <rPh sb="2" eb="3">
      <t>セキ</t>
    </rPh>
    <phoneticPr fontId="5"/>
  </si>
  <si>
    <t>共同住宅・寄宿舎</t>
    <rPh sb="0" eb="2">
      <t>キョウドウ</t>
    </rPh>
    <rPh sb="2" eb="4">
      <t>ジュウタク</t>
    </rPh>
    <rPh sb="5" eb="8">
      <t>キシュクシャ</t>
    </rPh>
    <phoneticPr fontId="3"/>
  </si>
  <si>
    <t>併用住宅</t>
    <rPh sb="0" eb="2">
      <t>ヘイヨウ</t>
    </rPh>
    <rPh sb="2" eb="4">
      <t>ジュウタク</t>
    </rPh>
    <phoneticPr fontId="4"/>
  </si>
  <si>
    <t>農家住宅</t>
    <rPh sb="0" eb="2">
      <t>ノウカ</t>
    </rPh>
    <rPh sb="2" eb="4">
      <t>ジュウタク</t>
    </rPh>
    <phoneticPr fontId="4"/>
  </si>
  <si>
    <t>養蚕住宅</t>
    <rPh sb="0" eb="2">
      <t>ヨウサン</t>
    </rPh>
    <rPh sb="2" eb="4">
      <t>ジュウタク</t>
    </rPh>
    <phoneticPr fontId="4"/>
  </si>
  <si>
    <t>漁業者住宅</t>
    <rPh sb="0" eb="3">
      <t>ギョギョウシャ</t>
    </rPh>
    <rPh sb="3" eb="5">
      <t>ジュウタク</t>
    </rPh>
    <phoneticPr fontId="4"/>
  </si>
  <si>
    <t>旅館・料亭・待合・ホテル</t>
    <rPh sb="0" eb="2">
      <t>リョカン</t>
    </rPh>
    <rPh sb="3" eb="5">
      <t>リョウテイ</t>
    </rPh>
    <rPh sb="6" eb="8">
      <t>マチア</t>
    </rPh>
    <phoneticPr fontId="4"/>
  </si>
  <si>
    <t>事務所・銀行・店舗</t>
    <rPh sb="0" eb="3">
      <t>ジムショ</t>
    </rPh>
    <rPh sb="4" eb="6">
      <t>ギンコウ</t>
    </rPh>
    <rPh sb="7" eb="9">
      <t>テンポ</t>
    </rPh>
    <phoneticPr fontId="4"/>
  </si>
  <si>
    <t>劇場・映画館・病院</t>
    <rPh sb="0" eb="2">
      <t>ゲキジョウ</t>
    </rPh>
    <rPh sb="3" eb="6">
      <t>エイガカン</t>
    </rPh>
    <rPh sb="7" eb="9">
      <t>ビョウイン</t>
    </rPh>
    <phoneticPr fontId="4"/>
  </si>
  <si>
    <t>公衆浴場</t>
    <rPh sb="0" eb="2">
      <t>コウシュウ</t>
    </rPh>
    <rPh sb="2" eb="4">
      <t>ヨクジョウ</t>
    </rPh>
    <phoneticPr fontId="4"/>
  </si>
  <si>
    <t>工場・倉庫</t>
    <rPh sb="0" eb="2">
      <t>コウジョウ</t>
    </rPh>
    <rPh sb="3" eb="5">
      <t>ソウコ</t>
    </rPh>
    <phoneticPr fontId="4"/>
  </si>
  <si>
    <t>土蔵</t>
    <rPh sb="0" eb="2">
      <t>ドゾウ</t>
    </rPh>
    <phoneticPr fontId="4"/>
  </si>
  <si>
    <t>付属家</t>
    <rPh sb="0" eb="2">
      <t>フゾク</t>
    </rPh>
    <rPh sb="2" eb="3">
      <t>イエ</t>
    </rPh>
    <phoneticPr fontId="4"/>
  </si>
  <si>
    <t>総数</t>
    <rPh sb="0" eb="2">
      <t>ソウスウ</t>
    </rPh>
    <phoneticPr fontId="3"/>
  </si>
  <si>
    <t>鉄骨鉄筋
コンクリート造</t>
    <rPh sb="0" eb="2">
      <t>テッコツ</t>
    </rPh>
    <rPh sb="2" eb="4">
      <t>テッキン</t>
    </rPh>
    <rPh sb="11" eb="12">
      <t>ゾウ</t>
    </rPh>
    <phoneticPr fontId="4"/>
  </si>
  <si>
    <t>鉄筋コンクリート造</t>
    <rPh sb="0" eb="2">
      <t>テッキン</t>
    </rPh>
    <rPh sb="8" eb="9">
      <t>ゾウ</t>
    </rPh>
    <phoneticPr fontId="4"/>
  </si>
  <si>
    <t>鉄骨造</t>
    <rPh sb="0" eb="2">
      <t>テッコツ</t>
    </rPh>
    <rPh sb="2" eb="3">
      <t>ゾウ</t>
    </rPh>
    <phoneticPr fontId="4"/>
  </si>
  <si>
    <t>軽量鉄骨造</t>
    <rPh sb="0" eb="2">
      <t>ケイリョウ</t>
    </rPh>
    <rPh sb="2" eb="4">
      <t>テッコツ</t>
    </rPh>
    <rPh sb="4" eb="5">
      <t>ゾウ</t>
    </rPh>
    <phoneticPr fontId="4"/>
  </si>
  <si>
    <t>れんが造　コンクリートブロック造</t>
    <rPh sb="3" eb="4">
      <t>ゾウ</t>
    </rPh>
    <rPh sb="15" eb="16">
      <t>ゾウ</t>
    </rPh>
    <phoneticPr fontId="4"/>
  </si>
  <si>
    <t>スプリング遊具</t>
    <rPh sb="5" eb="7">
      <t>ユウグ</t>
    </rPh>
    <phoneticPr fontId="4"/>
  </si>
  <si>
    <t>筋かいの
設置</t>
    <rPh sb="0" eb="1">
      <t>キン</t>
    </rPh>
    <rPh sb="5" eb="7">
      <t>セッチ</t>
    </rPh>
    <phoneticPr fontId="12"/>
  </si>
  <si>
    <t>壁の新設
・補強</t>
    <rPh sb="0" eb="1">
      <t>カベ</t>
    </rPh>
    <rPh sb="2" eb="4">
      <t>シンセツ</t>
    </rPh>
    <rPh sb="6" eb="8">
      <t>ホキョウ</t>
    </rPh>
    <phoneticPr fontId="12"/>
  </si>
  <si>
    <t>基礎の
補強</t>
    <rPh sb="0" eb="2">
      <t>キソ</t>
    </rPh>
    <rPh sb="4" eb="6">
      <t>ホキョウ</t>
    </rPh>
    <phoneticPr fontId="12"/>
  </si>
  <si>
    <t>耐震工事は
していない</t>
    <rPh sb="0" eb="2">
      <t>タイシン</t>
    </rPh>
    <rPh sb="2" eb="4">
      <t>コウジ</t>
    </rPh>
    <phoneticPr fontId="12"/>
  </si>
  <si>
    <t>金具に
よる補強</t>
    <rPh sb="0" eb="2">
      <t>カナグ</t>
    </rPh>
    <rPh sb="6" eb="8">
      <t>ホキョウ</t>
    </rPh>
    <phoneticPr fontId="12"/>
  </si>
  <si>
    <t>子がいる</t>
    <rPh sb="0" eb="1">
      <t>コ</t>
    </rPh>
    <rPh sb="1" eb="2">
      <t>セイシ</t>
    </rPh>
    <phoneticPr fontId="12"/>
  </si>
  <si>
    <t>子は
いない</t>
    <rPh sb="0" eb="1">
      <t>コ</t>
    </rPh>
    <rPh sb="1" eb="2">
      <t>セイシ</t>
    </rPh>
    <phoneticPr fontId="12"/>
  </si>
  <si>
    <t>公営・UR・公社の借家</t>
    <rPh sb="0" eb="2">
      <t>コウエイ</t>
    </rPh>
    <rPh sb="6" eb="8">
      <t>コウシャ</t>
    </rPh>
    <rPh sb="9" eb="11">
      <t>シャクヤ</t>
    </rPh>
    <phoneticPr fontId="12"/>
  </si>
  <si>
    <t>　　　　　面積及び非課税分の面積は除いてあります。</t>
    <phoneticPr fontId="4"/>
  </si>
  <si>
    <t>（注）１　建築の主要部分が高熱に対して強く、焼けても補修程度で再使用できるような構造を耐火構造といい、</t>
    <rPh sb="1" eb="2">
      <t>チュウ</t>
    </rPh>
    <rPh sb="5" eb="7">
      <t>ケンチク</t>
    </rPh>
    <rPh sb="8" eb="10">
      <t>シュヨウ</t>
    </rPh>
    <rPh sb="10" eb="12">
      <t>ブブン</t>
    </rPh>
    <rPh sb="13" eb="15">
      <t>コウネツ</t>
    </rPh>
    <rPh sb="16" eb="17">
      <t>タイ</t>
    </rPh>
    <rPh sb="19" eb="20">
      <t>ツヨ</t>
    </rPh>
    <rPh sb="22" eb="23">
      <t>ヤ</t>
    </rPh>
    <rPh sb="26" eb="28">
      <t>ホシュウ</t>
    </rPh>
    <rPh sb="28" eb="30">
      <t>テイド</t>
    </rPh>
    <rPh sb="31" eb="32">
      <t>サイ</t>
    </rPh>
    <rPh sb="32" eb="34">
      <t>シヨウ</t>
    </rPh>
    <rPh sb="40" eb="42">
      <t>コウゾウ</t>
    </rPh>
    <rPh sb="43" eb="45">
      <t>タイカ</t>
    </rPh>
    <rPh sb="45" eb="47">
      <t>コウゾウ</t>
    </rPh>
    <phoneticPr fontId="4"/>
  </si>
  <si>
    <t>　　　　　簡易耐火とは、耐火建築と木造建築との中間の耐火性能を持つ建築構造をいいます。</t>
    <rPh sb="17" eb="19">
      <t>モクゾウ</t>
    </rPh>
    <rPh sb="19" eb="21">
      <t>ケンチク</t>
    </rPh>
    <rPh sb="23" eb="25">
      <t>チュウカン</t>
    </rPh>
    <rPh sb="26" eb="28">
      <t>タイカ</t>
    </rPh>
    <rPh sb="28" eb="29">
      <t>セイ</t>
    </rPh>
    <rPh sb="29" eb="30">
      <t>ノウ</t>
    </rPh>
    <rPh sb="31" eb="32">
      <t>モ</t>
    </rPh>
    <rPh sb="33" eb="35">
      <t>ケンチク</t>
    </rPh>
    <rPh sb="35" eb="37">
      <t>コウゾウ</t>
    </rPh>
    <phoneticPr fontId="4"/>
  </si>
  <si>
    <t>（注）１　指定確認検査機関とは、国土交通大臣・都道府県知事等の指定を受けた民間の確認・検査機関です。</t>
    <rPh sb="1" eb="2">
      <t>チュウ</t>
    </rPh>
    <rPh sb="5" eb="7">
      <t>シテイ</t>
    </rPh>
    <phoneticPr fontId="12"/>
  </si>
  <si>
    <t xml:space="preserve">      　（計画幅員の２／３以上、又は４車線以上）を有する区間をいいます。</t>
    <phoneticPr fontId="4"/>
  </si>
  <si>
    <t>ｺﾝｸﾘｰﾄ
ﾌﾞﾛｯｸ造</t>
    <rPh sb="12" eb="13">
      <t>ツク</t>
    </rPh>
    <phoneticPr fontId="4"/>
  </si>
  <si>
    <t>鉄筋
ｺﾝｸﾘｰﾄ造</t>
    <rPh sb="0" eb="2">
      <t>テッキン</t>
    </rPh>
    <rPh sb="9" eb="10">
      <t>ツク</t>
    </rPh>
    <phoneticPr fontId="4"/>
  </si>
  <si>
    <t>鉄骨鉄筋
ｺﾝｸﾘｰﾄ造</t>
    <rPh sb="0" eb="2">
      <t>テッコツ</t>
    </rPh>
    <rPh sb="2" eb="4">
      <t>テッキン</t>
    </rPh>
    <rPh sb="11" eb="12">
      <t>ツク</t>
    </rPh>
    <phoneticPr fontId="4"/>
  </si>
  <si>
    <t>軽量
鉄骨造</t>
    <rPh sb="0" eb="2">
      <t>ケイリョウ</t>
    </rPh>
    <rPh sb="3" eb="5">
      <t>テッコツ</t>
    </rPh>
    <rPh sb="5" eb="6">
      <t>ツク</t>
    </rPh>
    <phoneticPr fontId="4"/>
  </si>
  <si>
    <t>鉄筋・鉄骨
ｺﾝｸﾘｰﾄ造</t>
    <rPh sb="0" eb="2">
      <t>テッキン</t>
    </rPh>
    <rPh sb="3" eb="5">
      <t>テッコツ</t>
    </rPh>
    <rPh sb="12" eb="13">
      <t>ツク</t>
    </rPh>
    <phoneticPr fontId="12"/>
  </si>
  <si>
    <t xml:space="preserve">     　２　この表は、固定資産概要調書により各年1月1日現在のものを表したものであり、免税点未満の</t>
    <phoneticPr fontId="4"/>
  </si>
  <si>
    <t>（注) １　地区とは、固定資産税を評価するにあたって、土地利用状況による分類です。</t>
    <rPh sb="1" eb="2">
      <t>チュウ</t>
    </rPh>
    <phoneticPr fontId="4"/>
  </si>
  <si>
    <t>簡易耐火</t>
    <phoneticPr fontId="4"/>
  </si>
  <si>
    <t>中層耐火</t>
    <phoneticPr fontId="4"/>
  </si>
  <si>
    <t>高層耐火</t>
    <rPh sb="3" eb="4">
      <t>ヒ</t>
    </rPh>
    <phoneticPr fontId="4"/>
  </si>
  <si>
    <t>香 川 住 宅</t>
    <phoneticPr fontId="4"/>
  </si>
  <si>
    <t>高 田 住 宅</t>
    <phoneticPr fontId="4"/>
  </si>
  <si>
    <t>菱 沼 住 宅</t>
    <phoneticPr fontId="4"/>
  </si>
  <si>
    <t>今 宿 住 宅</t>
    <phoneticPr fontId="4"/>
  </si>
  <si>
    <t>松 林 住 宅</t>
    <phoneticPr fontId="4"/>
  </si>
  <si>
    <t>つつじハイム香川</t>
    <phoneticPr fontId="4"/>
  </si>
  <si>
    <t>つつじハイム菱沼</t>
    <phoneticPr fontId="4"/>
  </si>
  <si>
    <t>つつじハイム松林</t>
    <phoneticPr fontId="4"/>
  </si>
  <si>
    <t>つつじハイム萩園</t>
    <phoneticPr fontId="4"/>
  </si>
  <si>
    <t>つつじハイム香川第２</t>
    <phoneticPr fontId="4"/>
  </si>
  <si>
    <t>コンフォール茅ヶ崎浜見平</t>
    <phoneticPr fontId="4"/>
  </si>
  <si>
    <t>昭和28年９月30日</t>
    <rPh sb="0" eb="2">
      <t>ショウワ</t>
    </rPh>
    <rPh sb="4" eb="5">
      <t>ネン</t>
    </rPh>
    <rPh sb="6" eb="7">
      <t>ガツ</t>
    </rPh>
    <rPh sb="9" eb="10">
      <t>ニチ</t>
    </rPh>
    <phoneticPr fontId="9"/>
  </si>
  <si>
    <t>昭和36年８月21日</t>
    <rPh sb="0" eb="2">
      <t>ショウワ</t>
    </rPh>
    <rPh sb="4" eb="5">
      <t>ネン</t>
    </rPh>
    <rPh sb="6" eb="7">
      <t>ガツ</t>
    </rPh>
    <rPh sb="9" eb="10">
      <t>ニチ</t>
    </rPh>
    <phoneticPr fontId="9"/>
  </si>
  <si>
    <t>昭和47年２月29日</t>
    <rPh sb="0" eb="2">
      <t>ショウワ</t>
    </rPh>
    <rPh sb="4" eb="5">
      <t>ネン</t>
    </rPh>
    <rPh sb="6" eb="7">
      <t>ガツ</t>
    </rPh>
    <rPh sb="9" eb="10">
      <t>ニチ</t>
    </rPh>
    <phoneticPr fontId="9"/>
  </si>
  <si>
    <t>昭和17年５月30日</t>
    <rPh sb="0" eb="2">
      <t>ショウワ</t>
    </rPh>
    <rPh sb="4" eb="5">
      <t>ネン</t>
    </rPh>
    <rPh sb="6" eb="7">
      <t>ガツ</t>
    </rPh>
    <rPh sb="9" eb="10">
      <t>ニチ</t>
    </rPh>
    <phoneticPr fontId="9"/>
  </si>
  <si>
    <t>２７路線</t>
    <rPh sb="2" eb="4">
      <t>ロセン</t>
    </rPh>
    <phoneticPr fontId="9"/>
  </si>
  <si>
    <t>-</t>
    <phoneticPr fontId="4"/>
  </si>
  <si>
    <t>（注）　概成済とは、改良済以外の区間のうち、路線として都市計画道路と同程度の機能を果たしうる現道　</t>
    <rPh sb="1" eb="2">
      <t>チュウ</t>
    </rPh>
    <rPh sb="6" eb="7">
      <t>スミ</t>
    </rPh>
    <phoneticPr fontId="4"/>
  </si>
  <si>
    <t>　　　３　（）内は受付件数を示しています。</t>
    <rPh sb="7" eb="8">
      <t>ナイ</t>
    </rPh>
    <rPh sb="9" eb="11">
      <t>ウケツケ</t>
    </rPh>
    <rPh sb="11" eb="13">
      <t>ケンスウ</t>
    </rPh>
    <rPh sb="14" eb="15">
      <t>シメ</t>
    </rPh>
    <phoneticPr fontId="12"/>
  </si>
  <si>
    <t>　　　２　（）内は受付件数を示しています。</t>
    <rPh sb="7" eb="8">
      <t>ナイ</t>
    </rPh>
    <rPh sb="9" eb="11">
      <t>ウケツケ</t>
    </rPh>
    <rPh sb="11" eb="13">
      <t>ケンスウ</t>
    </rPh>
    <rPh sb="14" eb="15">
      <t>シメ</t>
    </rPh>
    <phoneticPr fontId="5"/>
  </si>
  <si>
    <t>構  造  種  別</t>
    <phoneticPr fontId="4"/>
  </si>
  <si>
    <t>今宿サンハイム</t>
    <rPh sb="0" eb="2">
      <t>イマジュク</t>
    </rPh>
    <phoneticPr fontId="4"/>
  </si>
  <si>
    <t>今宿グリーンハイム</t>
    <rPh sb="0" eb="2">
      <t>イマジュク</t>
    </rPh>
    <phoneticPr fontId="4"/>
  </si>
  <si>
    <t>萩園サンハイム</t>
    <rPh sb="0" eb="2">
      <t>ハギゾノ</t>
    </rPh>
    <phoneticPr fontId="4"/>
  </si>
  <si>
    <t>湘南シャルム</t>
    <rPh sb="0" eb="2">
      <t>ショウナン</t>
    </rPh>
    <phoneticPr fontId="4"/>
  </si>
  <si>
    <t>グリーンハイム５</t>
    <phoneticPr fontId="4"/>
  </si>
  <si>
    <t>ルミエール香川</t>
    <rPh sb="5" eb="7">
      <t>カガワ</t>
    </rPh>
    <phoneticPr fontId="4"/>
  </si>
  <si>
    <t>２階耐火</t>
    <rPh sb="1" eb="2">
      <t>カイ</t>
    </rPh>
    <phoneticPr fontId="4"/>
  </si>
  <si>
    <t>中層耐火</t>
    <phoneticPr fontId="4"/>
  </si>
  <si>
    <t>高層耐火</t>
    <phoneticPr fontId="4"/>
  </si>
  <si>
    <t>0(0)</t>
  </si>
  <si>
    <t>-</t>
    <phoneticPr fontId="12"/>
  </si>
  <si>
    <t>-</t>
    <phoneticPr fontId="12"/>
  </si>
  <si>
    <t>-</t>
    <phoneticPr fontId="12"/>
  </si>
  <si>
    <t>-</t>
    <phoneticPr fontId="12"/>
  </si>
  <si>
    <t>-</t>
    <phoneticPr fontId="12"/>
  </si>
  <si>
    <t>-</t>
    <phoneticPr fontId="4"/>
  </si>
  <si>
    <t>-</t>
    <phoneticPr fontId="12"/>
  </si>
  <si>
    <t>-</t>
    <phoneticPr fontId="12"/>
  </si>
  <si>
    <t>-</t>
    <phoneticPr fontId="12"/>
  </si>
  <si>
    <t>-</t>
    <phoneticPr fontId="12"/>
  </si>
  <si>
    <t>-</t>
    <phoneticPr fontId="12"/>
  </si>
  <si>
    <t>-</t>
    <phoneticPr fontId="12"/>
  </si>
  <si>
    <t>-</t>
    <phoneticPr fontId="12"/>
  </si>
  <si>
    <t>-</t>
    <phoneticPr fontId="12"/>
  </si>
  <si>
    <t>-</t>
    <phoneticPr fontId="12"/>
  </si>
  <si>
    <t>2001年
～2005年</t>
    <rPh sb="4" eb="5">
      <t>ネン</t>
    </rPh>
    <rPh sb="11" eb="12">
      <t>ネン</t>
    </rPh>
    <phoneticPr fontId="12"/>
  </si>
  <si>
    <t>2006年
～2010年</t>
    <rPh sb="4" eb="5">
      <t>ネン</t>
    </rPh>
    <rPh sb="11" eb="12">
      <t>ネン</t>
    </rPh>
    <phoneticPr fontId="12"/>
  </si>
  <si>
    <t>1970年
以前</t>
    <rPh sb="4" eb="5">
      <t>ネン</t>
    </rPh>
    <rPh sb="6" eb="8">
      <t>イゼン</t>
    </rPh>
    <phoneticPr fontId="12"/>
  </si>
  <si>
    <t>1971年
～1980年</t>
    <rPh sb="4" eb="5">
      <t>ネン</t>
    </rPh>
    <rPh sb="11" eb="12">
      <t>ネン</t>
    </rPh>
    <phoneticPr fontId="12"/>
  </si>
  <si>
    <t>1981年
～1990年</t>
    <rPh sb="4" eb="5">
      <t>ネン</t>
    </rPh>
    <rPh sb="11" eb="12">
      <t>ネン</t>
    </rPh>
    <phoneticPr fontId="12"/>
  </si>
  <si>
    <t>2011年
～2015年</t>
    <rPh sb="4" eb="5">
      <t>ネン</t>
    </rPh>
    <rPh sb="11" eb="12">
      <t>ネン</t>
    </rPh>
    <phoneticPr fontId="12"/>
  </si>
  <si>
    <t>１１２　用途別の木造家屋棟数・床面積</t>
    <rPh sb="4" eb="7">
      <t>ヨウトベツ</t>
    </rPh>
    <rPh sb="8" eb="10">
      <t>モクゾウ</t>
    </rPh>
    <rPh sb="10" eb="12">
      <t>カオク</t>
    </rPh>
    <rPh sb="12" eb="14">
      <t>トウスウ</t>
    </rPh>
    <rPh sb="15" eb="18">
      <t>ユカメンセキ</t>
    </rPh>
    <phoneticPr fontId="3"/>
  </si>
  <si>
    <t>１１３　構造別（木造以外）の家屋棟数・床面積</t>
    <rPh sb="4" eb="7">
      <t>コウゾウベツ</t>
    </rPh>
    <rPh sb="8" eb="10">
      <t>モクゾウ</t>
    </rPh>
    <rPh sb="10" eb="12">
      <t>イガイ</t>
    </rPh>
    <rPh sb="14" eb="16">
      <t>カオク</t>
    </rPh>
    <rPh sb="16" eb="17">
      <t>ムネ</t>
    </rPh>
    <rPh sb="17" eb="18">
      <t>スウ</t>
    </rPh>
    <rPh sb="19" eb="22">
      <t>ユカメンセキ</t>
    </rPh>
    <phoneticPr fontId="4"/>
  </si>
  <si>
    <t>　　　２　本調査は標本調査であるため、統計表の数値は標本誤差を含みます。</t>
    <rPh sb="5" eb="8">
      <t>ホンチョウサ</t>
    </rPh>
    <rPh sb="9" eb="11">
      <t>ヒョウホン</t>
    </rPh>
    <rPh sb="11" eb="13">
      <t>チョウサ</t>
    </rPh>
    <rPh sb="19" eb="22">
      <t>トウケイヒョウ</t>
    </rPh>
    <rPh sb="23" eb="25">
      <t>スウチ</t>
    </rPh>
    <rPh sb="26" eb="28">
      <t>ヒョウホン</t>
    </rPh>
    <rPh sb="28" eb="30">
      <t>ゴサ</t>
    </rPh>
    <rPh sb="31" eb="32">
      <t>フク</t>
    </rPh>
    <phoneticPr fontId="12"/>
  </si>
  <si>
    <t>（注）１　総数に「不詳」の数を含むことから、総数と内訳の合計は必ずしも一致しません。</t>
    <rPh sb="1" eb="2">
      <t>チュウ</t>
    </rPh>
    <rPh sb="5" eb="7">
      <t>ソウスウ</t>
    </rPh>
    <rPh sb="9" eb="11">
      <t>フショウ</t>
    </rPh>
    <rPh sb="13" eb="14">
      <t>カズ</t>
    </rPh>
    <rPh sb="15" eb="16">
      <t>フク</t>
    </rPh>
    <rPh sb="22" eb="24">
      <t>ソウスウ</t>
    </rPh>
    <rPh sb="25" eb="27">
      <t>ウチワケ</t>
    </rPh>
    <rPh sb="28" eb="30">
      <t>ゴウケイ</t>
    </rPh>
    <rPh sb="31" eb="32">
      <t>カナラ</t>
    </rPh>
    <rPh sb="35" eb="37">
      <t>イッチ</t>
    </rPh>
    <phoneticPr fontId="12"/>
  </si>
  <si>
    <t>（注）１　総数に「不詳」の数を含むことから、総数と内訳の合計は必ずしも一致しません。</t>
    <phoneticPr fontId="12"/>
  </si>
  <si>
    <t>　　　　</t>
    <phoneticPr fontId="12"/>
  </si>
  <si>
    <t>廊下などが車いすで通行可能な幅</t>
    <rPh sb="0" eb="2">
      <t>ロウカ</t>
    </rPh>
    <rPh sb="5" eb="6">
      <t>クルマ</t>
    </rPh>
    <rPh sb="9" eb="11">
      <t>ツウコウ</t>
    </rPh>
    <rPh sb="11" eb="13">
      <t>カノウ</t>
    </rPh>
    <rPh sb="14" eb="15">
      <t>ハバ</t>
    </rPh>
    <phoneticPr fontId="4"/>
  </si>
  <si>
    <t>道路から玄関まで車いすで通行可能</t>
    <rPh sb="0" eb="2">
      <t>ドウロ</t>
    </rPh>
    <rPh sb="4" eb="6">
      <t>ゲンカン</t>
    </rPh>
    <rPh sb="8" eb="9">
      <t>クルマ</t>
    </rPh>
    <rPh sb="12" eb="14">
      <t>ツウコウ</t>
    </rPh>
    <rPh sb="14" eb="16">
      <t>カノウ</t>
    </rPh>
    <phoneticPr fontId="4"/>
  </si>
  <si>
    <t>一緒に住んでいる（同じ建物又は同じ敷地内に住んでいる）</t>
    <rPh sb="0" eb="2">
      <t>イッショ</t>
    </rPh>
    <rPh sb="3" eb="4">
      <t>ス</t>
    </rPh>
    <rPh sb="13" eb="14">
      <t>マタ</t>
    </rPh>
    <phoneticPr fontId="12"/>
  </si>
  <si>
    <t>　いずれか一方が65歳以上の夫婦</t>
    <rPh sb="5" eb="7">
      <t>イッポウ</t>
    </rPh>
    <rPh sb="10" eb="11">
      <t>サイ</t>
    </rPh>
    <rPh sb="11" eb="13">
      <t>イジョウ</t>
    </rPh>
    <rPh sb="14" eb="16">
      <t>フウフ</t>
    </rPh>
    <phoneticPr fontId="12"/>
  </si>
  <si>
    <t>　夫婦とも６５歳以上</t>
    <rPh sb="1" eb="3">
      <t>フウフ</t>
    </rPh>
    <rPh sb="7" eb="8">
      <t>サイ</t>
    </rPh>
    <rPh sb="8" eb="10">
      <t>イジョウ</t>
    </rPh>
    <phoneticPr fontId="12"/>
  </si>
  <si>
    <t>　　　２　総数に「不詳」の数を含むことから、総数と内訳の合計は必ずしも一致しません。</t>
    <phoneticPr fontId="12"/>
  </si>
  <si>
    <t>　　　３　本調査は標本調査であるため、統計表の数値は標本誤差を含みます。</t>
    <rPh sb="5" eb="8">
      <t>ホンチョウサ</t>
    </rPh>
    <rPh sb="9" eb="11">
      <t>ヒョウホン</t>
    </rPh>
    <rPh sb="11" eb="13">
      <t>チョウサ</t>
    </rPh>
    <rPh sb="19" eb="22">
      <t>トウケイヒョウ</t>
    </rPh>
    <rPh sb="23" eb="25">
      <t>スウチ</t>
    </rPh>
    <rPh sb="26" eb="28">
      <t>ヒョウホン</t>
    </rPh>
    <rPh sb="28" eb="30">
      <t>ゴサ</t>
    </rPh>
    <rPh sb="31" eb="32">
      <t>フク</t>
    </rPh>
    <phoneticPr fontId="12"/>
  </si>
  <si>
    <t>-</t>
    <phoneticPr fontId="12"/>
  </si>
  <si>
    <t>-</t>
    <phoneticPr fontId="12"/>
  </si>
  <si>
    <t>　　　２　各件数は、計画変更の件数を含みません。</t>
    <rPh sb="5" eb="6">
      <t>カク</t>
    </rPh>
    <rPh sb="15" eb="17">
      <t>ケンスウ</t>
    </rPh>
    <phoneticPr fontId="12"/>
  </si>
  <si>
    <t>（注）１　各件数は、計画変更の件数を含みません。</t>
    <rPh sb="1" eb="2">
      <t>チュウ</t>
    </rPh>
    <phoneticPr fontId="12"/>
  </si>
  <si>
    <t>UR・
公社の借家</t>
    <rPh sb="4" eb="6">
      <t>コウシャ</t>
    </rPh>
    <rPh sb="7" eb="9">
      <t>シャクヤ</t>
    </rPh>
    <phoneticPr fontId="12"/>
  </si>
  <si>
    <t>(各年４月１日現在)</t>
    <rPh sb="1" eb="3">
      <t>カクネン</t>
    </rPh>
    <rPh sb="4" eb="5">
      <t>ガツ</t>
    </rPh>
    <rPh sb="6" eb="7">
      <t>ニチ</t>
    </rPh>
    <rPh sb="7" eb="9">
      <t>ゲンザイ</t>
    </rPh>
    <phoneticPr fontId="4"/>
  </si>
  <si>
    <t>（各年４月１日現在）</t>
    <rPh sb="1" eb="3">
      <t>カクネン</t>
    </rPh>
    <rPh sb="4" eb="5">
      <t>ガツ</t>
    </rPh>
    <rPh sb="6" eb="7">
      <t>ニチ</t>
    </rPh>
    <rPh sb="7" eb="9">
      <t>ゲンザイ</t>
    </rPh>
    <phoneticPr fontId="4"/>
  </si>
  <si>
    <t xml:space="preserve">       </t>
    <phoneticPr fontId="12"/>
  </si>
  <si>
    <t>コンフォール茅ヶ崎浜見平第２</t>
    <phoneticPr fontId="4"/>
  </si>
  <si>
    <t>（㎡）</t>
    <phoneticPr fontId="4"/>
  </si>
  <si>
    <t>たいこ橋</t>
    <rPh sb="3" eb="4">
      <t>バシ</t>
    </rPh>
    <phoneticPr fontId="4"/>
  </si>
  <si>
    <t>円形登り棒</t>
    <rPh sb="0" eb="2">
      <t>エンケイ</t>
    </rPh>
    <rPh sb="2" eb="3">
      <t>ノボ</t>
    </rPh>
    <rPh sb="4" eb="5">
      <t>ボウ</t>
    </rPh>
    <phoneticPr fontId="4"/>
  </si>
  <si>
    <t>ロッキング遊具</t>
    <rPh sb="5" eb="7">
      <t>ユウグ</t>
    </rPh>
    <phoneticPr fontId="4"/>
  </si>
  <si>
    <t xml:space="preserve">総　　　　　　　 数 </t>
    <rPh sb="0" eb="1">
      <t>フサ</t>
    </rPh>
    <rPh sb="9" eb="10">
      <t>カズ</t>
    </rPh>
    <phoneticPr fontId="4"/>
  </si>
  <si>
    <t>ブランコ
等</t>
    <rPh sb="5" eb="6">
      <t>トウ</t>
    </rPh>
    <phoneticPr fontId="4"/>
  </si>
  <si>
    <t>市民１人当たり面積</t>
    <rPh sb="0" eb="2">
      <t>シミン</t>
    </rPh>
    <rPh sb="3" eb="4">
      <t>ニン</t>
    </rPh>
    <rPh sb="4" eb="5">
      <t>ア</t>
    </rPh>
    <rPh sb="7" eb="9">
      <t>メンセキ</t>
    </rPh>
    <phoneticPr fontId="4"/>
  </si>
  <si>
    <t>（各年１月１日現在）</t>
    <rPh sb="1" eb="3">
      <t>カクネン</t>
    </rPh>
    <rPh sb="4" eb="5">
      <t>ガツ</t>
    </rPh>
    <rPh sb="6" eb="7">
      <t>ニチ</t>
    </rPh>
    <rPh sb="7" eb="9">
      <t>ゲンザイ</t>
    </rPh>
    <phoneticPr fontId="3"/>
  </si>
  <si>
    <t>（各年１月１日現在）</t>
    <rPh sb="1" eb="3">
      <t>カクネン</t>
    </rPh>
    <rPh sb="4" eb="5">
      <t>ガツ</t>
    </rPh>
    <rPh sb="6" eb="7">
      <t>ヒ</t>
    </rPh>
    <rPh sb="7" eb="9">
      <t>ゲンザイ</t>
    </rPh>
    <phoneticPr fontId="4"/>
  </si>
  <si>
    <t>（各年１月１日現在　単位：　㎡）</t>
    <rPh sb="1" eb="2">
      <t>カク</t>
    </rPh>
    <rPh sb="2" eb="3">
      <t>ネン</t>
    </rPh>
    <rPh sb="4" eb="5">
      <t>ガツ</t>
    </rPh>
    <rPh sb="6" eb="7">
      <t>ニチ</t>
    </rPh>
    <rPh sb="7" eb="9">
      <t>ゲンザイ</t>
    </rPh>
    <rPh sb="10" eb="12">
      <t>タンイ</t>
    </rPh>
    <phoneticPr fontId="4"/>
  </si>
  <si>
    <t>　　　２　中層とは、３階から５階、高層とは、６階以上の共同住宅をいいます。</t>
    <rPh sb="24" eb="26">
      <t>イジョウ</t>
    </rPh>
    <phoneticPr fontId="4"/>
  </si>
  <si>
    <t>つつじハイム萩園第２</t>
    <phoneticPr fontId="4"/>
  </si>
  <si>
    <t>コンフォール茅ヶ崎浜見平第３</t>
    <phoneticPr fontId="4"/>
  </si>
  <si>
    <t>小和田住宅</t>
    <rPh sb="0" eb="3">
      <t>コワダ</t>
    </rPh>
    <rPh sb="3" eb="5">
      <t>ジュウタク</t>
    </rPh>
    <phoneticPr fontId="4"/>
  </si>
  <si>
    <t>資料：建築課</t>
    <rPh sb="0" eb="2">
      <t>シリョウ</t>
    </rPh>
    <rPh sb="3" eb="6">
      <t>ケンチクカ</t>
    </rPh>
    <phoneticPr fontId="4"/>
  </si>
  <si>
    <t>（注）中層とは、３階から５階、高層とは、６階以上の共同住宅をいいます。</t>
    <phoneticPr fontId="4"/>
  </si>
  <si>
    <r>
      <t>昭和47年９月</t>
    </r>
    <r>
      <rPr>
        <sz val="6"/>
        <color indexed="8"/>
        <rFont val="ＭＳ Ｐ明朝"/>
        <family val="1"/>
        <charset val="128"/>
      </rPr>
      <t xml:space="preserve"> </t>
    </r>
    <r>
      <rPr>
        <sz val="10"/>
        <color indexed="8"/>
        <rFont val="ＭＳ Ｐ明朝"/>
        <family val="1"/>
        <charset val="128"/>
      </rPr>
      <t>８</t>
    </r>
    <r>
      <rPr>
        <sz val="6"/>
        <color indexed="8"/>
        <rFont val="ＭＳ Ｐ明朝"/>
        <family val="1"/>
        <charset val="128"/>
      </rPr>
      <t xml:space="preserve"> </t>
    </r>
    <r>
      <rPr>
        <sz val="10"/>
        <color indexed="8"/>
        <rFont val="ＭＳ Ｐ明朝"/>
        <family val="1"/>
        <charset val="128"/>
      </rPr>
      <t>日</t>
    </r>
    <rPh sb="0" eb="2">
      <t>ショウワ</t>
    </rPh>
    <rPh sb="4" eb="5">
      <t>ネン</t>
    </rPh>
    <rPh sb="6" eb="7">
      <t>ガツ</t>
    </rPh>
    <rPh sb="10" eb="11">
      <t>ニチ</t>
    </rPh>
    <phoneticPr fontId="9"/>
  </si>
  <si>
    <r>
      <t>平成</t>
    </r>
    <r>
      <rPr>
        <sz val="6"/>
        <color indexed="8"/>
        <rFont val="ＭＳ Ｐ明朝"/>
        <family val="1"/>
        <charset val="128"/>
      </rPr>
      <t xml:space="preserve"> </t>
    </r>
    <r>
      <rPr>
        <sz val="10"/>
        <color indexed="8"/>
        <rFont val="ＭＳ Ｐ明朝"/>
        <family val="1"/>
        <charset val="128"/>
      </rPr>
      <t>６</t>
    </r>
    <r>
      <rPr>
        <sz val="8"/>
        <color indexed="8"/>
        <rFont val="ＭＳ Ｐ明朝"/>
        <family val="1"/>
        <charset val="128"/>
      </rPr>
      <t xml:space="preserve"> </t>
    </r>
    <r>
      <rPr>
        <sz val="10"/>
        <color indexed="8"/>
        <rFont val="ＭＳ Ｐ明朝"/>
        <family val="1"/>
        <charset val="128"/>
      </rPr>
      <t>年６月17日</t>
    </r>
    <rPh sb="0" eb="2">
      <t>ヘイセイ</t>
    </rPh>
    <rPh sb="5" eb="6">
      <t>ネン</t>
    </rPh>
    <rPh sb="7" eb="8">
      <t>ガツ</t>
    </rPh>
    <rPh sb="10" eb="11">
      <t>ニチ</t>
    </rPh>
    <phoneticPr fontId="9"/>
  </si>
  <si>
    <r>
      <t>昭和41年３月</t>
    </r>
    <r>
      <rPr>
        <sz val="6"/>
        <color indexed="8"/>
        <rFont val="ＭＳ Ｐ明朝"/>
        <family val="1"/>
        <charset val="128"/>
      </rPr>
      <t xml:space="preserve"> </t>
    </r>
    <r>
      <rPr>
        <sz val="10"/>
        <color indexed="8"/>
        <rFont val="ＭＳ Ｐ明朝"/>
        <family val="1"/>
        <charset val="128"/>
      </rPr>
      <t>２</t>
    </r>
    <r>
      <rPr>
        <sz val="8"/>
        <color indexed="8"/>
        <rFont val="ＭＳ Ｐ明朝"/>
        <family val="1"/>
        <charset val="128"/>
      </rPr>
      <t xml:space="preserve"> </t>
    </r>
    <r>
      <rPr>
        <sz val="10"/>
        <color indexed="8"/>
        <rFont val="ＭＳ Ｐ明朝"/>
        <family val="1"/>
        <charset val="128"/>
      </rPr>
      <t>日</t>
    </r>
    <rPh sb="0" eb="2">
      <t>ショウワ</t>
    </rPh>
    <rPh sb="4" eb="5">
      <t>ネン</t>
    </rPh>
    <rPh sb="6" eb="7">
      <t>ガツ</t>
    </rPh>
    <rPh sb="10" eb="11">
      <t>ニチ</t>
    </rPh>
    <phoneticPr fontId="9"/>
  </si>
  <si>
    <r>
      <t>昭和41年３月</t>
    </r>
    <r>
      <rPr>
        <sz val="8"/>
        <color indexed="8"/>
        <rFont val="ＭＳ Ｐ明朝"/>
        <family val="1"/>
        <charset val="128"/>
      </rPr>
      <t xml:space="preserve"> </t>
    </r>
    <r>
      <rPr>
        <sz val="10"/>
        <color indexed="8"/>
        <rFont val="ＭＳ Ｐ明朝"/>
        <family val="1"/>
        <charset val="128"/>
      </rPr>
      <t>２</t>
    </r>
    <r>
      <rPr>
        <sz val="8"/>
        <color indexed="8"/>
        <rFont val="ＭＳ Ｐ明朝"/>
        <family val="1"/>
        <charset val="128"/>
      </rPr>
      <t xml:space="preserve"> </t>
    </r>
    <r>
      <rPr>
        <sz val="10"/>
        <color indexed="8"/>
        <rFont val="ＭＳ Ｐ明朝"/>
        <family val="1"/>
        <charset val="128"/>
      </rPr>
      <t>日</t>
    </r>
    <rPh sb="0" eb="2">
      <t>ショウワ</t>
    </rPh>
    <rPh sb="4" eb="5">
      <t>ネン</t>
    </rPh>
    <rPh sb="6" eb="7">
      <t>ガツ</t>
    </rPh>
    <rPh sb="10" eb="11">
      <t>ニチ</t>
    </rPh>
    <phoneticPr fontId="9"/>
  </si>
  <si>
    <r>
      <t>平成</t>
    </r>
    <r>
      <rPr>
        <sz val="2"/>
        <color indexed="8"/>
        <rFont val="ＭＳ Ｐ明朝"/>
        <family val="1"/>
        <charset val="128"/>
      </rPr>
      <t xml:space="preserve"> </t>
    </r>
    <r>
      <rPr>
        <sz val="10"/>
        <color indexed="8"/>
        <rFont val="ＭＳ Ｐ明朝"/>
        <family val="1"/>
        <charset val="128"/>
      </rPr>
      <t>元年３月17日</t>
    </r>
    <rPh sb="0" eb="2">
      <t>ヘイセイ</t>
    </rPh>
    <rPh sb="3" eb="4">
      <t>ガン</t>
    </rPh>
    <rPh sb="4" eb="5">
      <t>ネン</t>
    </rPh>
    <rPh sb="6" eb="7">
      <t>ガツ</t>
    </rPh>
    <rPh sb="9" eb="10">
      <t>ニチ</t>
    </rPh>
    <phoneticPr fontId="9"/>
  </si>
  <si>
    <r>
      <t>平成</t>
    </r>
    <r>
      <rPr>
        <sz val="6"/>
        <color indexed="8"/>
        <rFont val="ＭＳ Ｐ明朝"/>
        <family val="1"/>
        <charset val="128"/>
      </rPr>
      <t xml:space="preserve"> </t>
    </r>
    <r>
      <rPr>
        <sz val="10"/>
        <color indexed="8"/>
        <rFont val="ＭＳ Ｐ明朝"/>
        <family val="1"/>
        <charset val="128"/>
      </rPr>
      <t>５</t>
    </r>
    <r>
      <rPr>
        <sz val="8"/>
        <color indexed="8"/>
        <rFont val="ＭＳ Ｐ明朝"/>
        <family val="1"/>
        <charset val="128"/>
      </rPr>
      <t xml:space="preserve"> </t>
    </r>
    <r>
      <rPr>
        <sz val="10"/>
        <color indexed="8"/>
        <rFont val="ＭＳ Ｐ明朝"/>
        <family val="1"/>
        <charset val="128"/>
      </rPr>
      <t>年２月23日</t>
    </r>
    <rPh sb="0" eb="2">
      <t>ヘイセイ</t>
    </rPh>
    <rPh sb="5" eb="6">
      <t>ネン</t>
    </rPh>
    <rPh sb="7" eb="8">
      <t>ガツ</t>
    </rPh>
    <rPh sb="10" eb="11">
      <t>ニチ</t>
    </rPh>
    <phoneticPr fontId="9"/>
  </si>
  <si>
    <r>
      <t>昭和56年１月</t>
    </r>
    <r>
      <rPr>
        <sz val="6"/>
        <color indexed="8"/>
        <rFont val="ＭＳ Ｐ明朝"/>
        <family val="1"/>
        <charset val="128"/>
      </rPr>
      <t xml:space="preserve"> </t>
    </r>
    <r>
      <rPr>
        <sz val="10"/>
        <color indexed="8"/>
        <rFont val="ＭＳ Ｐ明朝"/>
        <family val="1"/>
        <charset val="128"/>
      </rPr>
      <t>８</t>
    </r>
    <r>
      <rPr>
        <sz val="8"/>
        <color indexed="8"/>
        <rFont val="ＭＳ Ｐ明朝"/>
        <family val="1"/>
        <charset val="128"/>
      </rPr>
      <t xml:space="preserve"> </t>
    </r>
    <r>
      <rPr>
        <sz val="10"/>
        <color indexed="8"/>
        <rFont val="ＭＳ Ｐ明朝"/>
        <family val="1"/>
        <charset val="128"/>
      </rPr>
      <t>日</t>
    </r>
    <rPh sb="0" eb="2">
      <t>ショウワ</t>
    </rPh>
    <rPh sb="4" eb="5">
      <t>ネン</t>
    </rPh>
    <rPh sb="6" eb="7">
      <t>ガツ</t>
    </rPh>
    <rPh sb="10" eb="11">
      <t>ニチ</t>
    </rPh>
    <phoneticPr fontId="9"/>
  </si>
  <si>
    <t>運動公園</t>
    <rPh sb="0" eb="1">
      <t>ウン</t>
    </rPh>
    <rPh sb="1" eb="2">
      <t>ドウ</t>
    </rPh>
    <rPh sb="2" eb="3">
      <t>コウ</t>
    </rPh>
    <rPh sb="3" eb="4">
      <t>エン</t>
    </rPh>
    <phoneticPr fontId="4"/>
  </si>
  <si>
    <t>浴室</t>
    <rPh sb="0" eb="2">
      <t>ヨクシツ</t>
    </rPh>
    <phoneticPr fontId="12"/>
  </si>
  <si>
    <t>面積総数</t>
    <rPh sb="0" eb="2">
      <t>メンセキ</t>
    </rPh>
    <rPh sb="2" eb="4">
      <t>ソウスウ</t>
    </rPh>
    <phoneticPr fontId="4"/>
  </si>
  <si>
    <t>令　和　　　５　年　</t>
    <rPh sb="0" eb="1">
      <t>レイ</t>
    </rPh>
    <rPh sb="2" eb="3">
      <t>ワ</t>
    </rPh>
    <phoneticPr fontId="4"/>
  </si>
  <si>
    <t>令　和　５　年</t>
    <rPh sb="0" eb="1">
      <t>レイ</t>
    </rPh>
    <rPh sb="2" eb="3">
      <t>ワ</t>
    </rPh>
    <rPh sb="6" eb="7">
      <t>トシ</t>
    </rPh>
    <phoneticPr fontId="4"/>
  </si>
  <si>
    <t>令和４年度</t>
    <rPh sb="0" eb="2">
      <t>レイワ</t>
    </rPh>
    <rPh sb="3" eb="5">
      <t>ネンド</t>
    </rPh>
    <rPh sb="4" eb="5">
      <t>ド</t>
    </rPh>
    <phoneticPr fontId="12"/>
  </si>
  <si>
    <t>令和５年</t>
    <rPh sb="0" eb="2">
      <t>レイワ</t>
    </rPh>
    <rPh sb="3" eb="4">
      <t>ネン</t>
    </rPh>
    <phoneticPr fontId="4"/>
  </si>
  <si>
    <t>令和５年</t>
    <rPh sb="0" eb="2">
      <t>レイワ</t>
    </rPh>
    <rPh sb="3" eb="4">
      <t>ネン</t>
    </rPh>
    <phoneticPr fontId="8"/>
  </si>
  <si>
    <t>１１４　構造別新増分家屋の床面積</t>
    <rPh sb="4" eb="7">
      <t>コウゾウベツ</t>
    </rPh>
    <rPh sb="7" eb="8">
      <t>シン</t>
    </rPh>
    <rPh sb="8" eb="9">
      <t>ゾウ</t>
    </rPh>
    <rPh sb="9" eb="10">
      <t>ブン</t>
    </rPh>
    <rPh sb="10" eb="12">
      <t>カオク</t>
    </rPh>
    <rPh sb="13" eb="16">
      <t>ユカメンセキ</t>
    </rPh>
    <phoneticPr fontId="4"/>
  </si>
  <si>
    <t>１１５　宅地の業態地区別面積</t>
    <rPh sb="4" eb="6">
      <t>タクチ</t>
    </rPh>
    <rPh sb="7" eb="9">
      <t>ギョウタイ</t>
    </rPh>
    <rPh sb="9" eb="12">
      <t>チクベツ</t>
    </rPh>
    <rPh sb="12" eb="14">
      <t>メンセキ</t>
    </rPh>
    <phoneticPr fontId="4"/>
  </si>
  <si>
    <t>１１６　市営住宅数</t>
    <rPh sb="4" eb="6">
      <t>シエイ</t>
    </rPh>
    <rPh sb="6" eb="8">
      <t>ジュウタク</t>
    </rPh>
    <rPh sb="8" eb="9">
      <t>スウ</t>
    </rPh>
    <phoneticPr fontId="4"/>
  </si>
  <si>
    <t>１１７　県営住宅数</t>
    <rPh sb="4" eb="6">
      <t>ケンエイ</t>
    </rPh>
    <rPh sb="6" eb="8">
      <t>ジュウタク</t>
    </rPh>
    <rPh sb="8" eb="9">
      <t>スウ</t>
    </rPh>
    <phoneticPr fontId="4"/>
  </si>
  <si>
    <t>１１８　住宅の種類・構造、建築の時期別住宅数</t>
    <rPh sb="4" eb="6">
      <t>ジュウタク</t>
    </rPh>
    <rPh sb="7" eb="9">
      <t>シュルイ</t>
    </rPh>
    <rPh sb="10" eb="12">
      <t>コウゾウ</t>
    </rPh>
    <rPh sb="13" eb="15">
      <t>ケンチク</t>
    </rPh>
    <rPh sb="16" eb="18">
      <t>ジキ</t>
    </rPh>
    <rPh sb="18" eb="19">
      <t>ベツ</t>
    </rPh>
    <rPh sb="19" eb="21">
      <t>ジュウタク</t>
    </rPh>
    <rPh sb="21" eb="22">
      <t>スウ</t>
    </rPh>
    <phoneticPr fontId="12"/>
  </si>
  <si>
    <t>１１９　住宅の建て方、構造、階数別住宅数</t>
    <rPh sb="4" eb="6">
      <t>ジュウタク</t>
    </rPh>
    <rPh sb="7" eb="8">
      <t>タ</t>
    </rPh>
    <rPh sb="9" eb="10">
      <t>カタ</t>
    </rPh>
    <rPh sb="11" eb="13">
      <t>コウゾウ</t>
    </rPh>
    <rPh sb="14" eb="16">
      <t>カイスウ</t>
    </rPh>
    <rPh sb="16" eb="17">
      <t>ベツ</t>
    </rPh>
    <rPh sb="17" eb="19">
      <t>ジュウタク</t>
    </rPh>
    <rPh sb="19" eb="20">
      <t>スウ</t>
    </rPh>
    <phoneticPr fontId="12"/>
  </si>
  <si>
    <t>１２０　住宅の所有の関係、建て方・階数別専用住宅数</t>
    <rPh sb="4" eb="6">
      <t>ジュウタク</t>
    </rPh>
    <rPh sb="7" eb="9">
      <t>ショユウ</t>
    </rPh>
    <rPh sb="10" eb="12">
      <t>カンケイ</t>
    </rPh>
    <rPh sb="13" eb="14">
      <t>タ</t>
    </rPh>
    <rPh sb="15" eb="16">
      <t>カタ</t>
    </rPh>
    <rPh sb="17" eb="19">
      <t>カイスウ</t>
    </rPh>
    <rPh sb="19" eb="20">
      <t>ベツ</t>
    </rPh>
    <rPh sb="20" eb="22">
      <t>センヨウ</t>
    </rPh>
    <rPh sb="22" eb="24">
      <t>ジュウタク</t>
    </rPh>
    <rPh sb="24" eb="25">
      <t>スウ</t>
    </rPh>
    <phoneticPr fontId="12"/>
  </si>
  <si>
    <t>１２２　住宅の種類・住宅の所有関係・建て方、高齢者等のための設備状況別住宅数</t>
    <rPh sb="4" eb="6">
      <t>ジュウタク</t>
    </rPh>
    <rPh sb="7" eb="9">
      <t>シュルイ</t>
    </rPh>
    <rPh sb="10" eb="12">
      <t>ジュウタク</t>
    </rPh>
    <rPh sb="13" eb="15">
      <t>ショユウ</t>
    </rPh>
    <rPh sb="15" eb="17">
      <t>カンケイ</t>
    </rPh>
    <rPh sb="18" eb="19">
      <t>タ</t>
    </rPh>
    <rPh sb="20" eb="21">
      <t>カタ</t>
    </rPh>
    <rPh sb="22" eb="25">
      <t>コウレイシャ</t>
    </rPh>
    <rPh sb="25" eb="26">
      <t>トウ</t>
    </rPh>
    <rPh sb="30" eb="32">
      <t>セツビ</t>
    </rPh>
    <rPh sb="32" eb="34">
      <t>ジョウキョウ</t>
    </rPh>
    <rPh sb="34" eb="35">
      <t>ベツ</t>
    </rPh>
    <rPh sb="35" eb="37">
      <t>ジュウタク</t>
    </rPh>
    <rPh sb="37" eb="38">
      <t>スウ</t>
    </rPh>
    <phoneticPr fontId="4"/>
  </si>
  <si>
    <t>１２３　住宅の所有の関係、別世帯となっている子の居住地　６５歳以上の単身及び夫婦のみの普通世帯数</t>
    <rPh sb="4" eb="6">
      <t>ジュウタク</t>
    </rPh>
    <rPh sb="7" eb="9">
      <t>ショユウ</t>
    </rPh>
    <rPh sb="10" eb="12">
      <t>カンケイ</t>
    </rPh>
    <rPh sb="13" eb="14">
      <t>ベツ</t>
    </rPh>
    <rPh sb="14" eb="16">
      <t>セタイ</t>
    </rPh>
    <rPh sb="22" eb="23">
      <t>コ</t>
    </rPh>
    <rPh sb="24" eb="27">
      <t>キョジュウチ</t>
    </rPh>
    <rPh sb="30" eb="33">
      <t>サイイジョウ</t>
    </rPh>
    <rPh sb="34" eb="36">
      <t>タンシン</t>
    </rPh>
    <rPh sb="36" eb="37">
      <t>オヨ</t>
    </rPh>
    <rPh sb="38" eb="40">
      <t>フウフ</t>
    </rPh>
    <rPh sb="43" eb="45">
      <t>フツウ</t>
    </rPh>
    <rPh sb="45" eb="48">
      <t>セタイスウ</t>
    </rPh>
    <phoneticPr fontId="4"/>
  </si>
  <si>
    <t>１２４　開発許可等申請件数</t>
    <rPh sb="4" eb="6">
      <t>カイハツ</t>
    </rPh>
    <rPh sb="6" eb="8">
      <t>キョカ</t>
    </rPh>
    <rPh sb="8" eb="9">
      <t>トウ</t>
    </rPh>
    <rPh sb="9" eb="11">
      <t>シンセイ</t>
    </rPh>
    <rPh sb="11" eb="13">
      <t>ケンスウ</t>
    </rPh>
    <phoneticPr fontId="4"/>
  </si>
  <si>
    <t>１２５　建築確認済証交付件数</t>
    <rPh sb="4" eb="6">
      <t>ケンチク</t>
    </rPh>
    <rPh sb="6" eb="8">
      <t>カクニン</t>
    </rPh>
    <rPh sb="8" eb="9">
      <t>ズ</t>
    </rPh>
    <rPh sb="9" eb="10">
      <t>ショウ</t>
    </rPh>
    <rPh sb="10" eb="12">
      <t>コウフ</t>
    </rPh>
    <rPh sb="12" eb="14">
      <t>ケンスウ</t>
    </rPh>
    <phoneticPr fontId="4"/>
  </si>
  <si>
    <t>１２６　計画通知確認済証交付件数</t>
    <rPh sb="8" eb="10">
      <t>カクニン</t>
    </rPh>
    <rPh sb="10" eb="11">
      <t>ズ</t>
    </rPh>
    <rPh sb="11" eb="12">
      <t>ショウ</t>
    </rPh>
    <rPh sb="12" eb="14">
      <t>コウフ</t>
    </rPh>
    <phoneticPr fontId="12"/>
  </si>
  <si>
    <t>１２７　道路</t>
    <rPh sb="4" eb="6">
      <t>ドウロ</t>
    </rPh>
    <phoneticPr fontId="4"/>
  </si>
  <si>
    <t>１２８　橋りょう</t>
    <rPh sb="4" eb="5">
      <t>ハシ</t>
    </rPh>
    <phoneticPr fontId="4"/>
  </si>
  <si>
    <t>１２９　都市公園数及び面積</t>
    <rPh sb="4" eb="6">
      <t>トシ</t>
    </rPh>
    <rPh sb="6" eb="8">
      <t>コウエン</t>
    </rPh>
    <rPh sb="8" eb="9">
      <t>カズ</t>
    </rPh>
    <rPh sb="9" eb="10">
      <t>オヨ</t>
    </rPh>
    <rPh sb="11" eb="13">
      <t>メンセキ</t>
    </rPh>
    <phoneticPr fontId="4"/>
  </si>
  <si>
    <t>１３０　児童遊園数及び設備</t>
    <rPh sb="4" eb="6">
      <t>ジドウ</t>
    </rPh>
    <rPh sb="6" eb="8">
      <t>ユウエン</t>
    </rPh>
    <rPh sb="8" eb="9">
      <t>スウ</t>
    </rPh>
    <rPh sb="9" eb="10">
      <t>オヨ</t>
    </rPh>
    <rPh sb="11" eb="13">
      <t>セツビ</t>
    </rPh>
    <phoneticPr fontId="4"/>
  </si>
  <si>
    <t>2(1)</t>
  </si>
  <si>
    <t>5(5)</t>
  </si>
  <si>
    <t>4(4)</t>
  </si>
  <si>
    <t>1(1)</t>
  </si>
  <si>
    <t>令和６年</t>
    <rPh sb="0" eb="2">
      <t>レイワ</t>
    </rPh>
    <rPh sb="3" eb="4">
      <t>ネン</t>
    </rPh>
    <phoneticPr fontId="4"/>
  </si>
  <si>
    <t>令　和　　　６　年　</t>
    <rPh sb="0" eb="1">
      <t>レイ</t>
    </rPh>
    <rPh sb="2" eb="3">
      <t>ワ</t>
    </rPh>
    <phoneticPr fontId="4"/>
  </si>
  <si>
    <t>令　和　６　年</t>
    <rPh sb="0" eb="1">
      <t>レイ</t>
    </rPh>
    <rPh sb="2" eb="3">
      <t>ワ</t>
    </rPh>
    <rPh sb="6" eb="7">
      <t>トシ</t>
    </rPh>
    <phoneticPr fontId="4"/>
  </si>
  <si>
    <t>令和５年度</t>
    <rPh sb="0" eb="2">
      <t>レイワ</t>
    </rPh>
    <rPh sb="3" eb="5">
      <t>ネンド</t>
    </rPh>
    <rPh sb="4" eb="5">
      <t>ド</t>
    </rPh>
    <phoneticPr fontId="12"/>
  </si>
  <si>
    <t>令和６年</t>
    <rPh sb="0" eb="2">
      <t>レイワ</t>
    </rPh>
    <rPh sb="3" eb="4">
      <t>ネン</t>
    </rPh>
    <phoneticPr fontId="8"/>
  </si>
  <si>
    <t>令和５年度</t>
    <phoneticPr fontId="4"/>
  </si>
  <si>
    <t>（令和５年１０月１日現在）</t>
    <rPh sb="1" eb="3">
      <t>レイワ</t>
    </rPh>
    <rPh sb="4" eb="5">
      <t>ネン</t>
    </rPh>
    <rPh sb="7" eb="8">
      <t>ガツ</t>
    </rPh>
    <rPh sb="9" eb="10">
      <t>ニチ</t>
    </rPh>
    <rPh sb="10" eb="12">
      <t>ゲンザイ</t>
    </rPh>
    <phoneticPr fontId="12"/>
  </si>
  <si>
    <t>1991年
～2000年</t>
    <rPh sb="4" eb="5">
      <t>ネン</t>
    </rPh>
    <rPh sb="11" eb="12">
      <t>ネン</t>
    </rPh>
    <phoneticPr fontId="12"/>
  </si>
  <si>
    <t>2016年
～2020年</t>
    <rPh sb="4" eb="5">
      <t>ネン</t>
    </rPh>
    <rPh sb="11" eb="12">
      <t>ネン</t>
    </rPh>
    <phoneticPr fontId="12"/>
  </si>
  <si>
    <t>2021年
～2023年</t>
    <rPh sb="4" eb="5">
      <t>ネン</t>
    </rPh>
    <rPh sb="11" eb="12">
      <t>ネン</t>
    </rPh>
    <phoneticPr fontId="12"/>
  </si>
  <si>
    <t>木　　造</t>
    <rPh sb="0" eb="1">
      <t>キ</t>
    </rPh>
    <rPh sb="3" eb="4">
      <t>ヅクリ</t>
    </rPh>
    <phoneticPr fontId="12"/>
  </si>
  <si>
    <t>浴室暖房乾燥機</t>
    <rPh sb="0" eb="2">
      <t>ヨクシツ</t>
    </rPh>
    <rPh sb="2" eb="4">
      <t>ダンボウ</t>
    </rPh>
    <rPh sb="4" eb="7">
      <t>カンソウキ</t>
    </rPh>
    <phoneticPr fontId="4"/>
  </si>
  <si>
    <t>4(4)</t>
    <phoneticPr fontId="12"/>
  </si>
  <si>
    <t>10(10)</t>
    <phoneticPr fontId="12"/>
  </si>
  <si>
    <t>6(6)</t>
    <phoneticPr fontId="12"/>
  </si>
  <si>
    <t>-</t>
    <phoneticPr fontId="3"/>
  </si>
  <si>
    <t>（注）令和６年度から土蔵は廃止、工場・倉庫へ統合</t>
  </si>
  <si>
    <t>１２１　建物の建て方、構造、２０１９年以降における住宅の耐震改修工事の状況別持ち家数</t>
    <rPh sb="4" eb="6">
      <t>タテモノ</t>
    </rPh>
    <rPh sb="7" eb="8">
      <t>タ</t>
    </rPh>
    <rPh sb="9" eb="10">
      <t>カタ</t>
    </rPh>
    <rPh sb="11" eb="13">
      <t>コウゾウ</t>
    </rPh>
    <rPh sb="18" eb="19">
      <t>ネン</t>
    </rPh>
    <rPh sb="19" eb="21">
      <t>イコウ</t>
    </rPh>
    <rPh sb="25" eb="27">
      <t>ジュウタク</t>
    </rPh>
    <rPh sb="28" eb="30">
      <t>タイシン</t>
    </rPh>
    <rPh sb="30" eb="32">
      <t>カイシュウ</t>
    </rPh>
    <rPh sb="32" eb="34">
      <t>コウジ</t>
    </rPh>
    <rPh sb="35" eb="37">
      <t>ジョウキョウ</t>
    </rPh>
    <rPh sb="37" eb="38">
      <t>ベツ</t>
    </rPh>
    <rPh sb="38" eb="39">
      <t>モ</t>
    </rPh>
    <rPh sb="40" eb="41">
      <t>イエ</t>
    </rPh>
    <rPh sb="41" eb="42">
      <t>スウ</t>
    </rPh>
    <phoneticPr fontId="12"/>
  </si>
  <si>
    <t>長屋建・共同住宅・その他</t>
    <rPh sb="0" eb="2">
      <t>ナガヤ</t>
    </rPh>
    <rPh sb="2" eb="3">
      <t>ダ</t>
    </rPh>
    <rPh sb="4" eb="6">
      <t>キョウドウ</t>
    </rPh>
    <rPh sb="6" eb="8">
      <t>ジュウタク</t>
    </rPh>
    <rPh sb="11" eb="12">
      <t>タ</t>
    </rPh>
    <phoneticPr fontId="12"/>
  </si>
  <si>
    <t>（注）１　耐震工事の件数については２０１９年以降の件数を計上しています。</t>
    <rPh sb="5" eb="7">
      <t>タイシン</t>
    </rPh>
    <rPh sb="7" eb="9">
      <t>コウジ</t>
    </rPh>
    <rPh sb="10" eb="12">
      <t>ケンスウ</t>
    </rPh>
    <rPh sb="21" eb="22">
      <t>ネン</t>
    </rPh>
    <rPh sb="22" eb="24">
      <t>イコウ</t>
    </rPh>
    <rPh sb="25" eb="27">
      <t>ケンスウ</t>
    </rPh>
    <rPh sb="28" eb="30">
      <t>ケイジョウ</t>
    </rPh>
    <phoneticPr fontId="12"/>
  </si>
  <si>
    <t>令　和　　　７　年　</t>
    <rPh sb="0" eb="1">
      <t>レイ</t>
    </rPh>
    <rPh sb="2" eb="3">
      <t>ワ</t>
    </rPh>
    <phoneticPr fontId="4"/>
  </si>
  <si>
    <t>令　和　７　年</t>
    <rPh sb="0" eb="1">
      <t>レイ</t>
    </rPh>
    <rPh sb="2" eb="3">
      <t>ワ</t>
    </rPh>
    <rPh sb="6" eb="7">
      <t>トシ</t>
    </rPh>
    <phoneticPr fontId="4"/>
  </si>
  <si>
    <t>令和６年度</t>
    <rPh sb="0" eb="2">
      <t>レイワ</t>
    </rPh>
    <rPh sb="3" eb="5">
      <t>ネンド</t>
    </rPh>
    <phoneticPr fontId="12"/>
  </si>
  <si>
    <t>（令和７年３月３１日現在　単位：ｍ）</t>
    <rPh sb="1" eb="2">
      <t>レイ</t>
    </rPh>
    <rPh sb="2" eb="3">
      <t>ワ</t>
    </rPh>
    <rPh sb="6" eb="7">
      <t>ガツ</t>
    </rPh>
    <rPh sb="9" eb="10">
      <t>ニチ</t>
    </rPh>
    <phoneticPr fontId="4"/>
  </si>
  <si>
    <t>（令和７年３月３１日現在）</t>
    <rPh sb="1" eb="3">
      <t>レイワ</t>
    </rPh>
    <rPh sb="4" eb="5">
      <t>ネン</t>
    </rPh>
    <rPh sb="6" eb="7">
      <t>ツキ</t>
    </rPh>
    <rPh sb="9" eb="12">
      <t>ニチゲンザイ</t>
    </rPh>
    <rPh sb="10" eb="12">
      <t>ゲンザイ</t>
    </rPh>
    <phoneticPr fontId="4"/>
  </si>
  <si>
    <t>（令和7年３月３１日現在）</t>
    <rPh sb="1" eb="3">
      <t>レイワ</t>
    </rPh>
    <rPh sb="4" eb="5">
      <t>ネン</t>
    </rPh>
    <rPh sb="6" eb="7">
      <t>ツキ</t>
    </rPh>
    <rPh sb="9" eb="12">
      <t>ニチゲンザイ</t>
    </rPh>
    <rPh sb="10" eb="12">
      <t>ゲンザイ</t>
    </rPh>
    <phoneticPr fontId="4"/>
  </si>
  <si>
    <t>令和７年</t>
    <rPh sb="0" eb="2">
      <t>レイワ</t>
    </rPh>
    <rPh sb="3" eb="4">
      <t>ネン</t>
    </rPh>
    <phoneticPr fontId="8"/>
  </si>
  <si>
    <t>令和４年度</t>
    <phoneticPr fontId="4"/>
  </si>
  <si>
    <t>令和６年度</t>
    <phoneticPr fontId="4"/>
  </si>
  <si>
    <t>令和５年</t>
    <rPh sb="0" eb="2">
      <t>レイワ</t>
    </rPh>
    <rPh sb="3" eb="4">
      <t>ネン</t>
    </rPh>
    <phoneticPr fontId="5"/>
  </si>
  <si>
    <t>令和６年</t>
    <rPh sb="0" eb="2">
      <t>レイワ</t>
    </rPh>
    <rPh sb="3" eb="4">
      <t>ネン</t>
    </rPh>
    <phoneticPr fontId="5"/>
  </si>
  <si>
    <t>棟数</t>
    <phoneticPr fontId="3"/>
  </si>
  <si>
    <t>令和６年度</t>
    <rPh sb="0" eb="2">
      <t>レイワ</t>
    </rPh>
    <rPh sb="3" eb="5">
      <t>ネンド</t>
    </rPh>
    <rPh sb="4" eb="5">
      <t>ド</t>
    </rPh>
    <phoneticPr fontId="12"/>
  </si>
  <si>
    <t>令和７年</t>
    <rPh sb="0" eb="2">
      <t>レイワ</t>
    </rPh>
    <rPh sb="3" eb="4">
      <t>ネン</t>
    </rPh>
    <phoneticPr fontId="4"/>
  </si>
  <si>
    <t>令和７年３月３１日現在</t>
    <rPh sb="0" eb="1">
      <t>レイ</t>
    </rPh>
    <rPh sb="1" eb="2">
      <t>ワ</t>
    </rPh>
    <rPh sb="3" eb="4">
      <t>ネン</t>
    </rPh>
    <rPh sb="5" eb="6">
      <t>ガツ</t>
    </rPh>
    <rPh sb="8" eb="9">
      <t>ヒ</t>
    </rPh>
    <rPh sb="9" eb="11">
      <t>ゲンザイ</t>
    </rPh>
    <phoneticPr fontId="4"/>
  </si>
  <si>
    <t>-</t>
    <phoneticPr fontId="3"/>
  </si>
  <si>
    <t>-</t>
    <phoneticPr fontId="4"/>
  </si>
  <si>
    <t>22･20.2</t>
  </si>
  <si>
    <t>25・40</t>
  </si>
  <si>
    <t>24･22</t>
  </si>
  <si>
    <t>20･15･18</t>
  </si>
  <si>
    <t>16･12</t>
  </si>
  <si>
    <t>16･20</t>
  </si>
  <si>
    <t>22･15</t>
  </si>
  <si>
    <t>15･11</t>
  </si>
  <si>
    <t>11･12</t>
  </si>
  <si>
    <t>11･21</t>
  </si>
  <si>
    <t>11･20･15</t>
  </si>
  <si>
    <t>3（3）</t>
    <phoneticPr fontId="12"/>
  </si>
  <si>
    <t>2（2）</t>
    <phoneticPr fontId="12"/>
  </si>
  <si>
    <t>-</t>
    <phoneticPr fontId="4"/>
  </si>
  <si>
    <t>令和７年</t>
    <rPh sb="0" eb="2">
      <t>レイワ</t>
    </rPh>
    <rPh sb="3" eb="4">
      <t>ネン</t>
    </rPh>
    <phoneticPr fontId="5"/>
  </si>
  <si>
    <t>（令和７年３月３１日現在）</t>
    <rPh sb="1" eb="2">
      <t>レイ</t>
    </rPh>
    <rPh sb="2" eb="3">
      <t>ワ</t>
    </rPh>
    <rPh sb="4" eb="5">
      <t>ネン</t>
    </rPh>
    <rPh sb="6" eb="7">
      <t>ガツ</t>
    </rPh>
    <rPh sb="9" eb="10">
      <t>ニチ</t>
    </rPh>
    <rPh sb="10" eb="12">
      <t>ゲンザイ</t>
    </rPh>
    <phoneticPr fontId="4"/>
  </si>
  <si>
    <t>5(6)</t>
    <phoneticPr fontId="12"/>
  </si>
  <si>
    <t>（各年３月３１日現在）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</si>
</sst>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41" formatCode="_ * #,##0_ ;_ * \-#,##0_ ;_ * &quot;-&quot;_ ;_ @_ "/>
    <numFmt numFmtId="176" formatCode="#,##0_ "/>
    <numFmt numFmtId="177" formatCode="0_ "/>
    <numFmt numFmtId="178" formatCode="0.00_ "/>
    <numFmt numFmtId="179" formatCode="#,##0_);[Red]\(#,##0\)"/>
    <numFmt numFmtId="180" formatCode="#,##0.0_ "/>
    <numFmt numFmtId="181" formatCode="0_);[Red]\(0\)"/>
    <numFmt numFmtId="182" formatCode="#,##0.00_);[Red]\(#,##0.00\)"/>
    <numFmt numFmtId="183" formatCode="##,###,###,###,##0;&quot;-&quot;#,###,###,###,##0"/>
    <numFmt numFmtId="184" formatCode="##,###,###,##0;&quot;-&quot;#,###,###,##0"/>
    <numFmt numFmtId="185" formatCode="\ ###,###,###,###,##0;&quot;-&quot;###,###,###,###,##0"/>
    <numFmt numFmtId="186" formatCode="###,###,###,##0;&quot;-&quot;##,###,###,##0"/>
    <numFmt numFmtId="187" formatCode="0.0_ "/>
    <numFmt numFmtId="188" formatCode="#,##0_);\(#,##0\)"/>
    <numFmt numFmtId="189" formatCode="0.0%"/>
  </numFmts>
  <fonts count="35" x14ac:knownFonts="1">
    <font>
      <sz val="11"/>
      <name val="ＭＳ Ｐゴシック"/>
      <family val="3"/>
      <charset val="128"/>
    </font>
    <font>
      <sz val="11"/>
      <name val="ＭＳ Ｐゴシック"/>
      <family val="3"/>
      <charset val="128"/>
    </font>
    <font>
      <sz val="11"/>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10"/>
      <name val="ＭＳ Ｐ明朝"/>
      <family val="1"/>
      <charset val="128"/>
    </font>
    <font>
      <sz val="10"/>
      <name val="ＭＳ Ｐゴシック"/>
      <family val="3"/>
      <charset val="128"/>
    </font>
    <font>
      <u/>
      <sz val="11"/>
      <color indexed="12"/>
      <name val="ＭＳ Ｐゴシック"/>
      <family val="3"/>
      <charset val="128"/>
    </font>
    <font>
      <u/>
      <sz val="11"/>
      <color indexed="36"/>
      <name val="ＭＳ Ｐゴシック"/>
      <family val="3"/>
      <charset val="128"/>
    </font>
    <font>
      <b/>
      <sz val="10"/>
      <name val="ＭＳ Ｐゴシック"/>
      <family val="3"/>
      <charset val="128"/>
    </font>
    <font>
      <sz val="11"/>
      <name val="ＭＳ Ｐゴシック"/>
      <family val="3"/>
      <charset val="128"/>
    </font>
    <font>
      <sz val="6"/>
      <name val="ＭＳ Ｐ明朝"/>
      <family val="1"/>
      <charset val="128"/>
    </font>
    <font>
      <sz val="12"/>
      <name val="ＭＳ Ｐゴシック"/>
      <family val="3"/>
      <charset val="128"/>
    </font>
    <font>
      <sz val="8"/>
      <name val="ＭＳ Ｐ明朝"/>
      <family val="1"/>
      <charset val="128"/>
    </font>
    <font>
      <b/>
      <sz val="11"/>
      <name val="ＭＳ Ｐゴシック"/>
      <family val="3"/>
      <charset val="128"/>
    </font>
    <font>
      <sz val="10"/>
      <name val="HG丸ｺﾞｼｯｸM-PRO"/>
      <family val="3"/>
      <charset val="128"/>
    </font>
    <font>
      <sz val="10"/>
      <name val="ＭＳ 明朝"/>
      <family val="1"/>
      <charset val="128"/>
    </font>
    <font>
      <sz val="12"/>
      <name val="ＭＳ Ｐ明朝"/>
      <family val="1"/>
      <charset val="128"/>
    </font>
    <font>
      <sz val="10"/>
      <color indexed="8"/>
      <name val="ＭＳ Ｐ明朝"/>
      <family val="1"/>
      <charset val="128"/>
    </font>
    <font>
      <sz val="6"/>
      <color indexed="8"/>
      <name val="ＭＳ Ｐ明朝"/>
      <family val="1"/>
      <charset val="128"/>
    </font>
    <font>
      <sz val="8"/>
      <color indexed="8"/>
      <name val="ＭＳ Ｐ明朝"/>
      <family val="1"/>
      <charset val="128"/>
    </font>
    <font>
      <sz val="2"/>
      <color indexed="8"/>
      <name val="ＭＳ Ｐ明朝"/>
      <family val="1"/>
      <charset val="128"/>
    </font>
    <font>
      <sz val="12"/>
      <name val="ＭＳ Ｐゴシック"/>
      <family val="3"/>
      <charset val="128"/>
      <scheme val="major"/>
    </font>
    <font>
      <sz val="11"/>
      <name val="ＭＳ Ｐゴシック"/>
      <family val="3"/>
      <charset val="128"/>
      <scheme val="major"/>
    </font>
    <font>
      <sz val="12"/>
      <name val="ＭＳ Ｐゴシック"/>
      <family val="3"/>
      <charset val="128"/>
      <scheme val="minor"/>
    </font>
    <font>
      <sz val="11"/>
      <name val="ＭＳ Ｐゴシック"/>
      <family val="3"/>
      <charset val="128"/>
      <scheme val="minor"/>
    </font>
    <font>
      <sz val="10"/>
      <name val="ＭＳ Ｐゴシック"/>
      <family val="3"/>
      <charset val="128"/>
      <scheme val="major"/>
    </font>
    <font>
      <sz val="10"/>
      <name val="ＭＳ Ｐゴシック"/>
      <family val="3"/>
      <charset val="128"/>
      <scheme val="minor"/>
    </font>
    <font>
      <b/>
      <sz val="10"/>
      <name val="ＭＳ Ｐゴシック"/>
      <family val="3"/>
      <charset val="128"/>
      <scheme val="major"/>
    </font>
    <font>
      <sz val="11"/>
      <color theme="1"/>
      <name val="ＭＳ Ｐゴシック"/>
      <family val="3"/>
      <charset val="128"/>
    </font>
    <font>
      <sz val="11"/>
      <color theme="1"/>
      <name val="ＭＳ Ｐ明朝"/>
      <family val="1"/>
      <charset val="128"/>
    </font>
    <font>
      <sz val="10"/>
      <color theme="1"/>
      <name val="ＭＳ Ｐ明朝"/>
      <family val="1"/>
      <charset val="128"/>
    </font>
    <font>
      <sz val="10"/>
      <color theme="1"/>
      <name val="ＭＳ Ｐゴシック"/>
      <family val="3"/>
      <charset val="128"/>
      <scheme val="minor"/>
    </font>
    <font>
      <sz val="10"/>
      <color theme="1"/>
      <name val="ＭＳ Ｐゴシック"/>
      <family val="3"/>
      <charset val="128"/>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36">
    <border>
      <left/>
      <right/>
      <top/>
      <bottom/>
      <diagonal/>
    </border>
    <border>
      <left/>
      <right/>
      <top style="double">
        <color indexed="64"/>
      </top>
      <bottom/>
      <diagonal/>
    </border>
    <border>
      <left/>
      <right/>
      <top/>
      <bottom style="double">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double">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bottom/>
      <diagonal/>
    </border>
    <border>
      <left/>
      <right/>
      <top/>
      <bottom style="dashed">
        <color indexed="64"/>
      </bottom>
      <diagonal/>
    </border>
    <border>
      <left/>
      <right style="hair">
        <color indexed="64"/>
      </right>
      <top style="double">
        <color indexed="64"/>
      </top>
      <bottom style="hair">
        <color indexed="64"/>
      </bottom>
      <diagonal/>
    </border>
    <border>
      <left/>
      <right/>
      <top style="double">
        <color indexed="64"/>
      </top>
      <bottom style="hair">
        <color indexed="64"/>
      </bottom>
      <diagonal/>
    </border>
    <border>
      <left style="hair">
        <color indexed="64"/>
      </left>
      <right style="hair">
        <color indexed="64"/>
      </right>
      <top style="hair">
        <color indexed="64"/>
      </top>
      <bottom/>
      <diagonal/>
    </border>
    <border>
      <left/>
      <right style="hair">
        <color indexed="64"/>
      </right>
      <top style="dashed">
        <color indexed="64"/>
      </top>
      <bottom/>
      <diagonal/>
    </border>
    <border>
      <left style="hair">
        <color indexed="64"/>
      </left>
      <right/>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double">
        <color indexed="64"/>
      </top>
      <bottom/>
      <diagonal/>
    </border>
    <border>
      <left/>
      <right/>
      <top style="hair">
        <color indexed="64"/>
      </top>
      <bottom style="hair">
        <color indexed="64"/>
      </bottom>
      <diagonal/>
    </border>
    <border>
      <left style="hair">
        <color indexed="64"/>
      </left>
      <right style="hair">
        <color indexed="64"/>
      </right>
      <top style="double">
        <color indexed="64"/>
      </top>
      <bottom/>
      <diagonal/>
    </border>
    <border>
      <left style="hair">
        <color indexed="64"/>
      </left>
      <right/>
      <top/>
      <bottom style="dashed">
        <color indexed="64"/>
      </bottom>
      <diagonal/>
    </border>
    <border>
      <left/>
      <right style="hair">
        <color indexed="64"/>
      </right>
      <top/>
      <bottom style="dashed">
        <color indexed="64"/>
      </bottom>
      <diagonal/>
    </border>
    <border>
      <left/>
      <right/>
      <top style="dashed">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double">
        <color indexed="64"/>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s>
  <cellStyleXfs count="9">
    <xf numFmtId="0" fontId="0" fillId="0" borderId="0"/>
    <xf numFmtId="38" fontId="11" fillId="0" borderId="0" applyFont="0" applyFill="0" applyBorder="0" applyAlignment="0" applyProtection="0"/>
    <xf numFmtId="0" fontId="11" fillId="0" borderId="0"/>
    <xf numFmtId="0" fontId="1" fillId="0" borderId="0"/>
    <xf numFmtId="0" fontId="2" fillId="0" borderId="0"/>
    <xf numFmtId="0" fontId="2" fillId="0" borderId="0"/>
    <xf numFmtId="0" fontId="2" fillId="0" borderId="0"/>
    <xf numFmtId="0" fontId="1" fillId="0" borderId="0"/>
    <xf numFmtId="0" fontId="16" fillId="0" borderId="0">
      <alignment vertical="center"/>
    </xf>
  </cellStyleXfs>
  <cellXfs count="745">
    <xf numFmtId="0" fontId="0" fillId="0" borderId="0" xfId="0"/>
    <xf numFmtId="0" fontId="16" fillId="0" borderId="0" xfId="8">
      <alignment vertical="center"/>
    </xf>
    <xf numFmtId="0" fontId="6" fillId="0" borderId="0" xfId="0" applyFont="1" applyFill="1" applyAlignment="1">
      <alignment vertical="center"/>
    </xf>
    <xf numFmtId="183" fontId="3" fillId="0" borderId="0" xfId="7" applyNumberFormat="1" applyFont="1" applyFill="1" applyBorder="1" applyAlignment="1">
      <alignment horizontal="right" vertical="center"/>
    </xf>
    <xf numFmtId="183" fontId="5" fillId="0" borderId="0" xfId="7" applyNumberFormat="1" applyFont="1" applyFill="1" applyBorder="1" applyAlignment="1">
      <alignment horizontal="right" vertical="center"/>
    </xf>
    <xf numFmtId="0" fontId="16" fillId="2" borderId="0" xfId="8" applyFill="1">
      <alignment vertical="center"/>
    </xf>
    <xf numFmtId="0" fontId="16" fillId="0" borderId="0" xfId="8" applyBorder="1">
      <alignment vertical="center"/>
    </xf>
    <xf numFmtId="0" fontId="16" fillId="2" borderId="0" xfId="8" applyFill="1" applyBorder="1">
      <alignment vertical="center"/>
    </xf>
    <xf numFmtId="186" fontId="3" fillId="0" borderId="0" xfId="7" applyNumberFormat="1" applyFont="1" applyFill="1" applyBorder="1" applyAlignment="1">
      <alignment vertical="center" wrapText="1"/>
    </xf>
    <xf numFmtId="0" fontId="17" fillId="0" borderId="0" xfId="7" applyFont="1" applyFill="1" applyAlignment="1">
      <alignment vertical="center"/>
    </xf>
    <xf numFmtId="0" fontId="2" fillId="0" borderId="0" xfId="4" applyFill="1"/>
    <xf numFmtId="0" fontId="2" fillId="0" borderId="0" xfId="4" applyFill="1" applyAlignment="1">
      <alignment vertical="center"/>
    </xf>
    <xf numFmtId="0" fontId="6" fillId="0" borderId="0" xfId="4" applyFont="1" applyFill="1"/>
    <xf numFmtId="0" fontId="6" fillId="0" borderId="0" xfId="4" applyFont="1" applyFill="1" applyAlignment="1"/>
    <xf numFmtId="0" fontId="0" fillId="0" borderId="0" xfId="0" applyFill="1"/>
    <xf numFmtId="0" fontId="6" fillId="0" borderId="0" xfId="0" applyFont="1" applyFill="1"/>
    <xf numFmtId="0" fontId="7" fillId="0" borderId="0" xfId="0" applyFont="1" applyFill="1"/>
    <xf numFmtId="0" fontId="7" fillId="0" borderId="0" xfId="4" applyFont="1" applyFill="1"/>
    <xf numFmtId="0" fontId="3" fillId="0" borderId="0" xfId="0" applyFont="1" applyFill="1" applyBorder="1" applyAlignment="1">
      <alignment horizontal="right" vertical="center"/>
    </xf>
    <xf numFmtId="0" fontId="2" fillId="0" borderId="0" xfId="0" applyFont="1" applyFill="1"/>
    <xf numFmtId="0" fontId="3" fillId="0" borderId="0" xfId="0" applyFont="1" applyFill="1"/>
    <xf numFmtId="0" fontId="3" fillId="0" borderId="0" xfId="0" applyFont="1" applyFill="1" applyAlignment="1"/>
    <xf numFmtId="0" fontId="6" fillId="0" borderId="0" xfId="0" applyFont="1" applyFill="1" applyBorder="1" applyAlignment="1">
      <alignment vertical="center"/>
    </xf>
    <xf numFmtId="0" fontId="23" fillId="0" borderId="0" xfId="0" applyFont="1" applyFill="1" applyAlignment="1">
      <alignment vertical="center"/>
    </xf>
    <xf numFmtId="0" fontId="24" fillId="0" borderId="0" xfId="0" applyFont="1" applyFill="1"/>
    <xf numFmtId="0" fontId="25" fillId="0" borderId="0" xfId="0" applyFont="1" applyFill="1" applyAlignment="1">
      <alignment vertical="center"/>
    </xf>
    <xf numFmtId="0" fontId="26" fillId="0" borderId="0" xfId="0" applyFont="1" applyFill="1"/>
    <xf numFmtId="0" fontId="13" fillId="0" borderId="0" xfId="0" applyFont="1" applyFill="1" applyAlignment="1">
      <alignment vertical="center"/>
    </xf>
    <xf numFmtId="0" fontId="24" fillId="0" borderId="0" xfId="0" applyFont="1" applyFill="1" applyAlignment="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horizontal="right" vertical="center" indent="2"/>
    </xf>
    <xf numFmtId="0" fontId="27" fillId="0" borderId="0" xfId="0" applyFont="1" applyFill="1" applyAlignment="1" applyProtection="1">
      <alignment horizontal="right" vertical="center" indent="2"/>
    </xf>
    <xf numFmtId="0" fontId="24" fillId="0" borderId="0" xfId="0" applyFont="1" applyFill="1" applyAlignment="1" applyProtection="1"/>
    <xf numFmtId="0" fontId="24" fillId="0" borderId="0" xfId="0" applyFont="1" applyFill="1" applyProtection="1"/>
    <xf numFmtId="0" fontId="6" fillId="0" borderId="0" xfId="0" applyFont="1" applyFill="1" applyAlignment="1" applyProtection="1">
      <alignment vertical="center"/>
    </xf>
    <xf numFmtId="0" fontId="6" fillId="0" borderId="0" xfId="0" applyFont="1" applyFill="1" applyAlignment="1" applyProtection="1">
      <alignment horizontal="right" vertical="center" indent="2"/>
    </xf>
    <xf numFmtId="0" fontId="0" fillId="0" borderId="0" xfId="0" applyFill="1" applyProtection="1"/>
    <xf numFmtId="0" fontId="0" fillId="0" borderId="0" xfId="0" applyFill="1" applyAlignment="1" applyProtection="1">
      <alignment horizontal="right"/>
    </xf>
    <xf numFmtId="0" fontId="6" fillId="0" borderId="0" xfId="0" applyFont="1" applyFill="1" applyBorder="1" applyAlignment="1" applyProtection="1">
      <alignment horizontal="center" vertical="center"/>
    </xf>
    <xf numFmtId="0" fontId="6" fillId="0" borderId="0" xfId="0" applyFont="1" applyFill="1" applyProtection="1"/>
    <xf numFmtId="0" fontId="0" fillId="0" borderId="0" xfId="0" applyFill="1" applyProtection="1">
      <protection locked="0"/>
    </xf>
    <xf numFmtId="0" fontId="2" fillId="0" borderId="0" xfId="0" applyFont="1" applyFill="1" applyAlignment="1">
      <alignment horizontal="right" indent="2"/>
    </xf>
    <xf numFmtId="0" fontId="0" fillId="0" borderId="0" xfId="0" applyFill="1" applyAlignment="1">
      <alignment horizontal="right" indent="2"/>
    </xf>
    <xf numFmtId="0" fontId="0" fillId="0" borderId="0" xfId="0" applyFill="1" applyAlignment="1">
      <alignment vertical="center"/>
    </xf>
    <xf numFmtId="0" fontId="6" fillId="0" borderId="0" xfId="0" applyFont="1" applyFill="1" applyAlignment="1">
      <alignment horizontal="right"/>
    </xf>
    <xf numFmtId="0" fontId="27" fillId="0" borderId="0" xfId="0" applyFont="1" applyFill="1" applyAlignment="1">
      <alignment vertical="center"/>
    </xf>
    <xf numFmtId="0" fontId="6" fillId="0" borderId="0" xfId="0" applyFont="1" applyFill="1" applyAlignment="1">
      <alignment vertical="top"/>
    </xf>
    <xf numFmtId="0" fontId="3" fillId="0" borderId="0" xfId="0" applyFont="1" applyFill="1" applyBorder="1" applyAlignment="1">
      <alignment horizontal="right" vertical="top"/>
    </xf>
    <xf numFmtId="0" fontId="0" fillId="0" borderId="0" xfId="0" applyFill="1" applyBorder="1" applyAlignment="1">
      <alignment horizontal="right" vertical="top"/>
    </xf>
    <xf numFmtId="0" fontId="28" fillId="0" borderId="0" xfId="0" applyFont="1" applyFill="1" applyAlignment="1">
      <alignment vertical="center"/>
    </xf>
    <xf numFmtId="0" fontId="23" fillId="0" borderId="0" xfId="0" applyFont="1" applyFill="1" applyBorder="1" applyAlignment="1">
      <alignment vertical="center"/>
    </xf>
    <xf numFmtId="0" fontId="27" fillId="0" borderId="0" xfId="0" applyFont="1" applyFill="1" applyBorder="1" applyAlignment="1">
      <alignment vertical="center"/>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23" fillId="0" borderId="0" xfId="5" applyFont="1" applyFill="1" applyAlignment="1">
      <alignment vertical="center"/>
    </xf>
    <xf numFmtId="0" fontId="24" fillId="0" borderId="0" xfId="5" applyFont="1" applyFill="1"/>
    <xf numFmtId="0" fontId="2" fillId="0" borderId="0" xfId="5" applyFont="1" applyFill="1"/>
    <xf numFmtId="0" fontId="1" fillId="0" borderId="0" xfId="5" applyFont="1" applyFill="1"/>
    <xf numFmtId="0" fontId="24" fillId="0" borderId="0" xfId="0" applyFont="1" applyFill="1" applyAlignment="1">
      <alignment vertical="center"/>
    </xf>
    <xf numFmtId="0" fontId="6" fillId="0" borderId="0" xfId="0" applyFont="1" applyFill="1" applyAlignment="1" applyProtection="1">
      <alignment horizontal="right"/>
      <protection locked="0"/>
    </xf>
    <xf numFmtId="0" fontId="24" fillId="0" borderId="0" xfId="0" applyFont="1" applyFill="1" applyBorder="1" applyAlignment="1">
      <alignment vertical="center"/>
    </xf>
    <xf numFmtId="0" fontId="29" fillId="0" borderId="0"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0" xfId="0" applyFont="1" applyFill="1" applyAlignment="1"/>
    <xf numFmtId="0" fontId="24" fillId="0" borderId="0" xfId="3" applyFont="1" applyFill="1" applyAlignment="1">
      <alignment vertical="center"/>
    </xf>
    <xf numFmtId="0" fontId="24" fillId="0" borderId="0" xfId="3" applyFont="1" applyFill="1" applyAlignment="1"/>
    <xf numFmtId="0" fontId="6" fillId="0" borderId="0" xfId="3" applyFont="1" applyFill="1" applyAlignment="1">
      <alignment horizontal="right"/>
    </xf>
    <xf numFmtId="0" fontId="6" fillId="0" borderId="0" xfId="3" applyFont="1" applyFill="1" applyAlignment="1">
      <alignment vertical="center"/>
    </xf>
    <xf numFmtId="0" fontId="27" fillId="0" borderId="0" xfId="3" applyFont="1" applyFill="1" applyAlignment="1">
      <alignment vertical="center"/>
    </xf>
    <xf numFmtId="0" fontId="23" fillId="0" borderId="0" xfId="3" applyFont="1" applyFill="1" applyBorder="1" applyAlignment="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0" xfId="0" applyFont="1" applyFill="1" applyBorder="1" applyAlignment="1">
      <alignment horizontal="distributed" vertical="center" wrapText="1" shrinkToFit="1"/>
    </xf>
    <xf numFmtId="0" fontId="6" fillId="0" borderId="5" xfId="0" applyFont="1" applyFill="1" applyBorder="1" applyAlignment="1">
      <alignment horizontal="distributed" vertical="center"/>
    </xf>
    <xf numFmtId="0" fontId="2" fillId="0" borderId="0" xfId="0" applyFont="1" applyFill="1" applyBorder="1" applyAlignment="1">
      <alignment vertical="center"/>
    </xf>
    <xf numFmtId="0" fontId="2" fillId="0" borderId="7" xfId="0" applyFont="1" applyFill="1" applyBorder="1" applyAlignment="1">
      <alignment vertical="center"/>
    </xf>
    <xf numFmtId="41" fontId="6" fillId="0" borderId="8" xfId="0" applyNumberFormat="1" applyFont="1" applyFill="1" applyBorder="1" applyAlignment="1">
      <alignment vertical="center"/>
    </xf>
    <xf numFmtId="0" fontId="3" fillId="0" borderId="9" xfId="0" applyFont="1" applyFill="1" applyBorder="1" applyAlignment="1">
      <alignment horizontal="center" vertical="center" wrapText="1"/>
    </xf>
    <xf numFmtId="179" fontId="6" fillId="0" borderId="0" xfId="0" applyNumberFormat="1" applyFont="1" applyFill="1" applyBorder="1" applyAlignment="1">
      <alignment horizontal="right"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horizontal="right" vertical="center" wrapText="1" indent="2"/>
    </xf>
    <xf numFmtId="0" fontId="6" fillId="0" borderId="11" xfId="0" applyFont="1" applyFill="1" applyBorder="1" applyAlignment="1" applyProtection="1">
      <alignment horizontal="center" vertical="center" wrapText="1"/>
    </xf>
    <xf numFmtId="0" fontId="2" fillId="0" borderId="0" xfId="0" applyFont="1" applyFill="1" applyBorder="1" applyAlignment="1">
      <alignment horizontal="center" vertical="center" shrinkToFit="1"/>
    </xf>
    <xf numFmtId="0" fontId="14" fillId="0" borderId="0" xfId="0" applyFont="1" applyFill="1" applyBorder="1" applyAlignment="1">
      <alignment vertical="center" wrapText="1"/>
    </xf>
    <xf numFmtId="0" fontId="14" fillId="0" borderId="2" xfId="0" applyFont="1" applyFill="1" applyBorder="1" applyAlignment="1">
      <alignment vertical="center" wrapText="1"/>
    </xf>
    <xf numFmtId="0" fontId="1" fillId="0" borderId="0" xfId="4" applyFont="1" applyFill="1" applyAlignment="1">
      <alignment vertical="center"/>
    </xf>
    <xf numFmtId="0" fontId="3" fillId="0" borderId="9" xfId="4" applyFont="1" applyFill="1" applyBorder="1" applyAlignment="1">
      <alignment horizontal="center" vertical="center" wrapText="1"/>
    </xf>
    <xf numFmtId="0" fontId="14" fillId="0" borderId="9" xfId="4" applyFont="1" applyFill="1" applyBorder="1" applyAlignment="1">
      <alignment horizontal="center" vertical="center" wrapText="1"/>
    </xf>
    <xf numFmtId="0" fontId="6" fillId="0" borderId="0" xfId="4" applyFont="1" applyFill="1" applyBorder="1" applyAlignment="1">
      <alignment vertical="center"/>
    </xf>
    <xf numFmtId="0" fontId="6" fillId="0" borderId="0" xfId="4" applyFont="1" applyFill="1" applyBorder="1" applyAlignment="1">
      <alignment horizontal="distributed" vertical="center"/>
    </xf>
    <xf numFmtId="176" fontId="3" fillId="0" borderId="0" xfId="4" applyNumberFormat="1" applyFont="1" applyFill="1" applyBorder="1" applyAlignment="1">
      <alignment horizontal="right" vertical="center"/>
    </xf>
    <xf numFmtId="41" fontId="3" fillId="0" borderId="0" xfId="4" applyNumberFormat="1" applyFont="1" applyFill="1" applyBorder="1" applyAlignment="1">
      <alignment horizontal="right" vertical="center"/>
    </xf>
    <xf numFmtId="0" fontId="6" fillId="0" borderId="2" xfId="4" applyFont="1" applyFill="1" applyBorder="1" applyAlignment="1">
      <alignment vertical="center"/>
    </xf>
    <xf numFmtId="0" fontId="6" fillId="0" borderId="2" xfId="4" applyFont="1" applyFill="1" applyBorder="1" applyAlignment="1">
      <alignment horizontal="distributed" vertical="center"/>
    </xf>
    <xf numFmtId="0" fontId="3" fillId="0" borderId="0" xfId="4" applyFont="1" applyFill="1"/>
    <xf numFmtId="0" fontId="13" fillId="0" borderId="0" xfId="4" applyFont="1" applyFill="1" applyAlignment="1">
      <alignment vertical="center"/>
    </xf>
    <xf numFmtId="0" fontId="3" fillId="0" borderId="12" xfId="0" applyFont="1" applyFill="1" applyBorder="1" applyAlignment="1">
      <alignment horizontal="center" vertical="center"/>
    </xf>
    <xf numFmtId="0" fontId="3" fillId="0" borderId="12" xfId="7" applyFont="1" applyFill="1" applyBorder="1" applyAlignment="1">
      <alignment horizontal="center" vertical="distributed" textRotation="255"/>
    </xf>
    <xf numFmtId="0" fontId="6" fillId="0" borderId="7" xfId="0" applyFont="1" applyFill="1" applyBorder="1" applyAlignment="1">
      <alignment horizontal="center" vertical="center"/>
    </xf>
    <xf numFmtId="0" fontId="6" fillId="0" borderId="13" xfId="0" applyFont="1" applyFill="1" applyBorder="1" applyAlignment="1">
      <alignment horizontal="center" vertical="center"/>
    </xf>
    <xf numFmtId="0" fontId="5" fillId="0" borderId="14" xfId="7" applyFont="1" applyFill="1" applyBorder="1" applyAlignment="1">
      <alignment horizontal="center" vertical="center"/>
    </xf>
    <xf numFmtId="0" fontId="3" fillId="0" borderId="14" xfId="7" applyFont="1" applyFill="1" applyBorder="1" applyAlignment="1">
      <alignment horizontal="center" vertical="center" textRotation="255"/>
    </xf>
    <xf numFmtId="0" fontId="3" fillId="0" borderId="14" xfId="0" applyFont="1" applyFill="1" applyBorder="1" applyAlignment="1">
      <alignment horizontal="center" vertical="top" textRotation="255" wrapText="1"/>
    </xf>
    <xf numFmtId="0" fontId="3" fillId="0" borderId="0" xfId="0" applyFont="1" applyFill="1" applyAlignment="1">
      <alignment horizontal="center" vertical="top" textRotation="255" wrapText="1"/>
    </xf>
    <xf numFmtId="183" fontId="5" fillId="0" borderId="15" xfId="7" applyNumberFormat="1" applyFont="1" applyFill="1" applyBorder="1" applyAlignment="1">
      <alignment horizontal="right" vertical="center"/>
    </xf>
    <xf numFmtId="0" fontId="2" fillId="0" borderId="15" xfId="0" applyFont="1" applyFill="1" applyBorder="1"/>
    <xf numFmtId="0" fontId="2" fillId="0" borderId="0" xfId="0" applyFont="1" applyFill="1" applyBorder="1"/>
    <xf numFmtId="0" fontId="3" fillId="0" borderId="16" xfId="7" applyFont="1" applyFill="1" applyBorder="1" applyAlignment="1">
      <alignment horizontal="distributed" vertical="center"/>
    </xf>
    <xf numFmtId="186" fontId="3" fillId="0" borderId="16" xfId="7" applyNumberFormat="1" applyFont="1" applyFill="1" applyBorder="1" applyAlignment="1">
      <alignment horizontal="distributed" vertical="center"/>
    </xf>
    <xf numFmtId="0" fontId="2" fillId="0" borderId="2" xfId="0" applyFont="1" applyFill="1" applyBorder="1"/>
    <xf numFmtId="183" fontId="5" fillId="0" borderId="2" xfId="7" applyNumberFormat="1" applyFont="1" applyFill="1" applyBorder="1" applyAlignment="1">
      <alignment horizontal="right" vertical="center"/>
    </xf>
    <xf numFmtId="183" fontId="3" fillId="0" borderId="2" xfId="7" applyNumberFormat="1" applyFont="1" applyFill="1" applyBorder="1" applyAlignment="1">
      <alignment horizontal="right" vertical="center"/>
    </xf>
    <xf numFmtId="0" fontId="6" fillId="0" borderId="0" xfId="4" applyFont="1" applyFill="1" applyBorder="1" applyAlignment="1">
      <alignment horizontal="right"/>
    </xf>
    <xf numFmtId="0" fontId="0" fillId="0" borderId="0" xfId="0" applyFill="1" applyBorder="1" applyAlignment="1"/>
    <xf numFmtId="0" fontId="6" fillId="0" borderId="0" xfId="4" applyFont="1" applyFill="1" applyBorder="1" applyAlignment="1">
      <alignment horizontal="distributed" vertical="center" justifyLastLine="1"/>
    </xf>
    <xf numFmtId="0" fontId="6" fillId="0" borderId="0" xfId="4" applyFont="1" applyFill="1" applyBorder="1" applyAlignment="1">
      <alignment horizontal="center" vertical="center"/>
    </xf>
    <xf numFmtId="0" fontId="6" fillId="0" borderId="2" xfId="4" applyFont="1" applyFill="1" applyBorder="1" applyAlignment="1">
      <alignment horizontal="center" vertical="center"/>
    </xf>
    <xf numFmtId="0" fontId="2" fillId="0" borderId="0" xfId="4" applyFill="1" applyAlignment="1">
      <alignment wrapText="1"/>
    </xf>
    <xf numFmtId="176" fontId="7" fillId="0" borderId="17" xfId="4" applyNumberFormat="1" applyFont="1" applyFill="1" applyBorder="1" applyAlignment="1">
      <alignment vertical="center"/>
    </xf>
    <xf numFmtId="176" fontId="6" fillId="0" borderId="0" xfId="4" applyNumberFormat="1" applyFont="1" applyFill="1" applyBorder="1" applyAlignment="1">
      <alignment vertical="center"/>
    </xf>
    <xf numFmtId="0" fontId="2" fillId="0" borderId="0" xfId="4" applyFont="1" applyFill="1"/>
    <xf numFmtId="0" fontId="2" fillId="0" borderId="0" xfId="4" applyFont="1" applyFill="1" applyBorder="1"/>
    <xf numFmtId="176" fontId="7" fillId="0" borderId="0" xfId="4" applyNumberFormat="1" applyFont="1" applyFill="1" applyBorder="1" applyAlignment="1">
      <alignment vertical="center"/>
    </xf>
    <xf numFmtId="0" fontId="2" fillId="0" borderId="18" xfId="4" applyFont="1" applyFill="1" applyBorder="1"/>
    <xf numFmtId="0" fontId="2" fillId="0" borderId="2" xfId="4" applyFont="1" applyFill="1" applyBorder="1"/>
    <xf numFmtId="0" fontId="0" fillId="0" borderId="0" xfId="0" applyFill="1" applyBorder="1" applyAlignment="1">
      <alignment horizontal="distributed" vertical="center"/>
    </xf>
    <xf numFmtId="41" fontId="6" fillId="0" borderId="0" xfId="4" applyNumberFormat="1" applyFont="1" applyFill="1" applyBorder="1" applyAlignment="1">
      <alignment vertical="center"/>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3" fillId="0" borderId="0" xfId="0" applyFont="1" applyFill="1" applyBorder="1" applyAlignment="1">
      <alignment vertical="center"/>
    </xf>
    <xf numFmtId="176" fontId="3" fillId="0" borderId="0" xfId="4" applyNumberFormat="1" applyFont="1" applyFill="1" applyBorder="1" applyAlignment="1">
      <alignment vertical="center"/>
    </xf>
    <xf numFmtId="41" fontId="3" fillId="0" borderId="0" xfId="4" applyNumberFormat="1" applyFont="1" applyFill="1" applyBorder="1" applyAlignment="1">
      <alignment vertical="center"/>
    </xf>
    <xf numFmtId="0" fontId="2" fillId="0" borderId="0" xfId="4" applyFill="1" applyBorder="1" applyAlignment="1">
      <alignment vertical="center"/>
    </xf>
    <xf numFmtId="0" fontId="2" fillId="0" borderId="0" xfId="4" applyFill="1" applyBorder="1"/>
    <xf numFmtId="0" fontId="3" fillId="0" borderId="0" xfId="4" applyFont="1" applyFill="1" applyBorder="1" applyAlignment="1">
      <alignment vertical="center"/>
    </xf>
    <xf numFmtId="0" fontId="5" fillId="0" borderId="0" xfId="4" applyFont="1" applyFill="1" applyBorder="1" applyAlignment="1">
      <alignment vertical="center"/>
    </xf>
    <xf numFmtId="0" fontId="3" fillId="0" borderId="6" xfId="0" applyFont="1" applyFill="1" applyBorder="1" applyAlignment="1">
      <alignment horizontal="center" vertical="center" wrapText="1"/>
    </xf>
    <xf numFmtId="0" fontId="3" fillId="0" borderId="0" xfId="0" applyFont="1" applyFill="1" applyBorder="1" applyAlignment="1">
      <alignment horizontal="right"/>
    </xf>
    <xf numFmtId="0" fontId="6" fillId="0" borderId="0" xfId="4" applyFont="1" applyFill="1" applyAlignment="1">
      <alignment horizontal="left"/>
    </xf>
    <xf numFmtId="0" fontId="3" fillId="0" borderId="0" xfId="4" applyFont="1" applyFill="1" applyAlignment="1">
      <alignment horizontal="left" wrapText="1"/>
    </xf>
    <xf numFmtId="0" fontId="3" fillId="0" borderId="0" xfId="4" applyFont="1" applyFill="1" applyAlignment="1">
      <alignment shrinkToFit="1"/>
    </xf>
    <xf numFmtId="0" fontId="6" fillId="0" borderId="0" xfId="4" applyFont="1" applyFill="1" applyAlignment="1">
      <alignment vertical="top"/>
    </xf>
    <xf numFmtId="0" fontId="6" fillId="0" borderId="0" xfId="4" applyFont="1" applyFill="1" applyAlignment="1">
      <alignment horizontal="left" vertical="top"/>
    </xf>
    <xf numFmtId="0" fontId="6" fillId="0" borderId="0" xfId="0" applyFont="1" applyFill="1" applyBorder="1" applyAlignment="1" applyProtection="1">
      <alignment horizontal="right"/>
      <protection locked="0"/>
    </xf>
    <xf numFmtId="0" fontId="2" fillId="0" borderId="0" xfId="4" applyFill="1" applyAlignment="1">
      <alignment horizontal="left" vertical="center"/>
    </xf>
    <xf numFmtId="0" fontId="6" fillId="0" borderId="0" xfId="4" applyFont="1" applyFill="1" applyAlignment="1">
      <alignment horizontal="left" vertical="center" shrinkToFit="1"/>
    </xf>
    <xf numFmtId="0" fontId="6" fillId="0" borderId="0" xfId="0" applyFont="1" applyFill="1" applyAlignment="1">
      <alignment horizontal="left" vertical="center"/>
    </xf>
    <xf numFmtId="0" fontId="6" fillId="0" borderId="12"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4" xfId="0" applyFont="1" applyFill="1" applyBorder="1" applyAlignment="1">
      <alignment vertical="center"/>
    </xf>
    <xf numFmtId="0" fontId="6" fillId="0" borderId="0" xfId="0" applyFont="1" applyFill="1" applyBorder="1" applyAlignment="1">
      <alignment horizontal="distributed" vertical="center" justifyLastLine="1"/>
    </xf>
    <xf numFmtId="0" fontId="3" fillId="0" borderId="0" xfId="0" applyFont="1" applyFill="1" applyBorder="1" applyAlignment="1">
      <alignment horizontal="center" vertical="center" wrapText="1"/>
    </xf>
    <xf numFmtId="0" fontId="6" fillId="0" borderId="1" xfId="0" applyFont="1" applyFill="1" applyBorder="1" applyAlignment="1">
      <alignment vertical="center"/>
    </xf>
    <xf numFmtId="0" fontId="6" fillId="0" borderId="21" xfId="0" applyFont="1" applyFill="1" applyBorder="1" applyAlignment="1">
      <alignment horizontal="right" vertical="center"/>
    </xf>
    <xf numFmtId="0" fontId="7" fillId="0" borderId="22" xfId="0" applyFont="1" applyFill="1" applyBorder="1" applyAlignment="1"/>
    <xf numFmtId="0" fontId="6" fillId="0" borderId="0" xfId="4" applyFont="1" applyFill="1" applyBorder="1" applyAlignment="1">
      <alignment vertical="center" wrapText="1"/>
    </xf>
    <xf numFmtId="0" fontId="2" fillId="0" borderId="2" xfId="4" applyFill="1" applyBorder="1"/>
    <xf numFmtId="0" fontId="33" fillId="0" borderId="0" xfId="0" applyFont="1" applyFill="1" applyAlignment="1">
      <alignment vertical="center"/>
    </xf>
    <xf numFmtId="176" fontId="5" fillId="0" borderId="0" xfId="4" applyNumberFormat="1" applyFont="1" applyFill="1" applyBorder="1" applyAlignment="1">
      <alignment horizontal="right" vertical="center"/>
    </xf>
    <xf numFmtId="176" fontId="5" fillId="0" borderId="17" xfId="4" applyNumberFormat="1" applyFont="1" applyFill="1" applyBorder="1" applyAlignment="1">
      <alignment horizontal="right" vertical="center"/>
    </xf>
    <xf numFmtId="41" fontId="5" fillId="0" borderId="17" xfId="4" applyNumberFormat="1" applyFont="1" applyFill="1" applyBorder="1" applyAlignment="1">
      <alignment horizontal="right" vertical="center"/>
    </xf>
    <xf numFmtId="0" fontId="3" fillId="0" borderId="0" xfId="4" applyFont="1" applyFill="1" applyAlignment="1">
      <alignment vertical="center"/>
    </xf>
    <xf numFmtId="0" fontId="3" fillId="0" borderId="0" xfId="4" applyFont="1" applyFill="1" applyAlignment="1">
      <alignment horizontal="left" vertical="center"/>
    </xf>
    <xf numFmtId="0" fontId="6" fillId="0" borderId="0" xfId="4" applyFont="1" applyFill="1" applyAlignment="1">
      <alignment vertical="center" shrinkToFit="1"/>
    </xf>
    <xf numFmtId="0" fontId="6" fillId="0" borderId="0" xfId="4" applyFont="1" applyFill="1" applyBorder="1" applyAlignment="1"/>
    <xf numFmtId="0" fontId="14" fillId="0" borderId="0" xfId="4"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4" applyFont="1" applyFill="1" applyAlignment="1">
      <alignment horizontal="right"/>
    </xf>
    <xf numFmtId="0" fontId="32" fillId="0" borderId="0" xfId="0" applyFont="1" applyFill="1" applyAlignment="1">
      <alignment vertical="center"/>
    </xf>
    <xf numFmtId="179" fontId="7" fillId="0" borderId="0" xfId="0" applyNumberFormat="1" applyFont="1" applyFill="1" applyBorder="1" applyAlignment="1">
      <alignment horizontal="right" vertical="center"/>
    </xf>
    <xf numFmtId="0" fontId="3" fillId="0" borderId="9" xfId="0" applyFont="1" applyFill="1" applyBorder="1" applyAlignment="1">
      <alignment horizontal="center" vertical="center" wrapText="1" shrinkToFit="1"/>
    </xf>
    <xf numFmtId="0" fontId="0" fillId="0" borderId="0" xfId="0" applyFont="1" applyFill="1"/>
    <xf numFmtId="0" fontId="0" fillId="0" borderId="0" xfId="0" applyFont="1" applyFill="1" applyAlignment="1">
      <alignment horizontal="right"/>
    </xf>
    <xf numFmtId="0" fontId="0" fillId="0" borderId="0" xfId="0" applyFont="1" applyFill="1" applyAlignment="1">
      <alignment horizontal="left"/>
    </xf>
    <xf numFmtId="0" fontId="2" fillId="0" borderId="4"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0" fillId="0" borderId="0" xfId="0" applyFont="1" applyFill="1" applyAlignment="1"/>
    <xf numFmtId="0" fontId="0" fillId="0" borderId="0" xfId="0" applyFont="1" applyFill="1" applyBorder="1" applyAlignment="1">
      <alignment horizontal="right"/>
    </xf>
    <xf numFmtId="0" fontId="0" fillId="0" borderId="0" xfId="3" applyFont="1" applyFill="1" applyAlignment="1"/>
    <xf numFmtId="0" fontId="1" fillId="0" borderId="0" xfId="5" applyFont="1" applyFill="1" applyAlignment="1">
      <alignment vertical="center"/>
    </xf>
    <xf numFmtId="0" fontId="3" fillId="0" borderId="0" xfId="0" applyFont="1" applyFill="1" applyAlignment="1" applyProtection="1">
      <alignment horizontal="right"/>
      <protection locked="0"/>
    </xf>
    <xf numFmtId="0" fontId="3" fillId="0" borderId="0" xfId="3" applyFont="1" applyFill="1" applyAlignment="1">
      <alignment horizontal="right"/>
    </xf>
    <xf numFmtId="0" fontId="3" fillId="0" borderId="0" xfId="3" applyFont="1" applyFill="1" applyAlignment="1" applyProtection="1">
      <alignment horizontal="right"/>
      <protection locked="0"/>
    </xf>
    <xf numFmtId="0" fontId="0" fillId="0" borderId="0" xfId="0" applyFont="1" applyFill="1" applyAlignment="1">
      <alignment vertical="center"/>
    </xf>
    <xf numFmtId="0" fontId="2" fillId="0" borderId="0" xfId="0" applyFont="1" applyFill="1" applyAlignment="1">
      <alignment vertical="center"/>
    </xf>
    <xf numFmtId="0" fontId="3" fillId="0" borderId="0" xfId="4" applyFont="1" applyFill="1" applyBorder="1" applyAlignment="1">
      <alignment horizontal="right"/>
    </xf>
    <xf numFmtId="0" fontId="3" fillId="0" borderId="0" xfId="4" applyFont="1" applyFill="1" applyBorder="1" applyAlignment="1"/>
    <xf numFmtId="0" fontId="3" fillId="0" borderId="0" xfId="4" applyFont="1" applyFill="1" applyAlignment="1"/>
    <xf numFmtId="0" fontId="3" fillId="0" borderId="0" xfId="0" applyFont="1" applyFill="1" applyAlignment="1">
      <alignment vertical="top"/>
    </xf>
    <xf numFmtId="0" fontId="3" fillId="0" borderId="0" xfId="5" applyFont="1" applyFill="1" applyAlignment="1"/>
    <xf numFmtId="49" fontId="32" fillId="0" borderId="0" xfId="0" applyNumberFormat="1" applyFont="1" applyFill="1" applyBorder="1" applyAlignment="1" applyProtection="1">
      <alignment horizontal="distributed" vertical="center" indent="1" shrinkToFit="1"/>
    </xf>
    <xf numFmtId="49" fontId="32" fillId="0" borderId="0" xfId="0" applyNumberFormat="1" applyFont="1" applyFill="1" applyBorder="1" applyAlignment="1" applyProtection="1">
      <alignment horizontal="distributed" vertical="center" indent="1"/>
    </xf>
    <xf numFmtId="0" fontId="32" fillId="0" borderId="24" xfId="0" applyFont="1" applyFill="1" applyBorder="1" applyAlignment="1" applyProtection="1">
      <alignment horizontal="center" vertical="center" shrinkToFit="1"/>
    </xf>
    <xf numFmtId="0" fontId="2" fillId="0" borderId="0" xfId="5" applyFont="1" applyFill="1" applyBorder="1"/>
    <xf numFmtId="0" fontId="18" fillId="0" borderId="0" xfId="0" applyFont="1" applyFill="1" applyBorder="1" applyAlignment="1">
      <alignment vertical="center"/>
    </xf>
    <xf numFmtId="0" fontId="30" fillId="0" borderId="0" xfId="0" applyFont="1" applyFill="1" applyBorder="1" applyAlignment="1" applyProtection="1"/>
    <xf numFmtId="0" fontId="30" fillId="0" borderId="0" xfId="0" applyFont="1" applyFill="1" applyBorder="1" applyAlignment="1" applyProtection="1">
      <protection locked="0"/>
    </xf>
    <xf numFmtId="58" fontId="3" fillId="0" borderId="0" xfId="0" applyNumberFormat="1" applyFont="1" applyFill="1" applyAlignment="1" applyProtection="1">
      <alignment horizontal="right"/>
    </xf>
    <xf numFmtId="0" fontId="7" fillId="0" borderId="5" xfId="0" applyFont="1" applyFill="1" applyBorder="1" applyAlignment="1">
      <alignment horizontal="center" vertical="center" wrapText="1"/>
    </xf>
    <xf numFmtId="0" fontId="3" fillId="0" borderId="0" xfId="0" applyFont="1" applyFill="1" applyAlignment="1">
      <alignment horizontal="right"/>
    </xf>
    <xf numFmtId="0" fontId="6" fillId="0" borderId="0" xfId="0" applyFont="1" applyFill="1" applyAlignment="1">
      <alignment horizontal="right" vertical="center"/>
    </xf>
    <xf numFmtId="0" fontId="7" fillId="0" borderId="0" xfId="0" applyFont="1" applyFill="1" applyBorder="1" applyAlignment="1">
      <alignment horizontal="right" vertical="center"/>
    </xf>
    <xf numFmtId="0" fontId="6" fillId="0" borderId="2" xfId="0" applyFont="1" applyFill="1" applyBorder="1" applyAlignment="1">
      <alignment horizontal="distributed" vertical="center"/>
    </xf>
    <xf numFmtId="0" fontId="6" fillId="0" borderId="0" xfId="0" applyFont="1" applyFill="1" applyBorder="1" applyAlignment="1">
      <alignment horizontal="distributed" vertical="center" wrapText="1"/>
    </xf>
    <xf numFmtId="0" fontId="6" fillId="0" borderId="0" xfId="0" applyFont="1" applyFill="1" applyBorder="1" applyAlignment="1">
      <alignment horizontal="distributed" vertical="center" shrinkToFit="1"/>
    </xf>
    <xf numFmtId="0" fontId="6" fillId="0" borderId="10" xfId="0" applyFont="1" applyFill="1" applyBorder="1" applyAlignment="1" applyProtection="1">
      <alignment horizontal="center" vertical="center" wrapText="1"/>
    </xf>
    <xf numFmtId="0" fontId="0" fillId="0" borderId="0" xfId="0" applyFont="1" applyFill="1" applyBorder="1" applyAlignment="1">
      <alignment horizontal="right" vertical="center"/>
    </xf>
    <xf numFmtId="0" fontId="6" fillId="0" borderId="9" xfId="2" applyFont="1" applyFill="1" applyBorder="1" applyAlignment="1">
      <alignment horizontal="center" vertical="center" shrinkToFit="1"/>
    </xf>
    <xf numFmtId="0" fontId="6" fillId="0" borderId="6" xfId="2" applyFont="1" applyFill="1" applyBorder="1" applyAlignment="1">
      <alignment horizontal="center" vertical="center" wrapText="1"/>
    </xf>
    <xf numFmtId="179" fontId="6" fillId="0" borderId="0" xfId="2" applyNumberFormat="1" applyFont="1" applyFill="1" applyBorder="1" applyAlignment="1">
      <alignment vertical="center"/>
    </xf>
    <xf numFmtId="179" fontId="6" fillId="0" borderId="0" xfId="2" applyNumberFormat="1" applyFont="1" applyFill="1" applyBorder="1" applyAlignment="1">
      <alignment horizontal="right" vertical="center"/>
    </xf>
    <xf numFmtId="179" fontId="6" fillId="0" borderId="2" xfId="2" applyNumberFormat="1" applyFont="1" applyFill="1" applyBorder="1" applyAlignment="1">
      <alignment vertical="center"/>
    </xf>
    <xf numFmtId="179" fontId="6" fillId="0" borderId="2" xfId="2" applyNumberFormat="1" applyFont="1" applyFill="1" applyBorder="1" applyAlignment="1">
      <alignment horizontal="right" vertical="center"/>
    </xf>
    <xf numFmtId="0" fontId="7" fillId="0" borderId="0" xfId="0" applyFont="1" applyFill="1" applyBorder="1" applyAlignment="1">
      <alignment vertical="center"/>
    </xf>
    <xf numFmtId="0" fontId="3" fillId="0" borderId="0" xfId="0" applyFont="1" applyFill="1" applyBorder="1" applyAlignment="1">
      <alignment horizontal="left" vertical="center"/>
    </xf>
    <xf numFmtId="0" fontId="2" fillId="0" borderId="0" xfId="5" applyFont="1" applyFill="1" applyAlignment="1">
      <alignment vertical="center"/>
    </xf>
    <xf numFmtId="0" fontId="3" fillId="0" borderId="4" xfId="6" applyFont="1" applyFill="1" applyBorder="1" applyAlignment="1">
      <alignment vertical="center"/>
    </xf>
    <xf numFmtId="0" fontId="3" fillId="0" borderId="0" xfId="5" applyFont="1" applyFill="1" applyAlignment="1">
      <alignment horizontal="left"/>
    </xf>
    <xf numFmtId="0" fontId="3" fillId="0" borderId="0" xfId="5" applyFont="1" applyFill="1" applyBorder="1"/>
    <xf numFmtId="0" fontId="3" fillId="0" borderId="0" xfId="5" applyFont="1" applyFill="1"/>
    <xf numFmtId="0" fontId="3" fillId="0" borderId="0" xfId="6" applyFont="1" applyFill="1" applyBorder="1" applyAlignment="1">
      <alignment horizontal="left"/>
    </xf>
    <xf numFmtId="0" fontId="7" fillId="0" borderId="0" xfId="6" applyFont="1" applyFill="1" applyBorder="1" applyAlignment="1">
      <alignment horizontal="center" vertical="center"/>
    </xf>
    <xf numFmtId="0" fontId="7" fillId="0" borderId="0" xfId="6" applyFont="1" applyFill="1" applyBorder="1" applyAlignment="1">
      <alignment horizontal="right" vertical="center"/>
    </xf>
    <xf numFmtId="180" fontId="7" fillId="0" borderId="15" xfId="0" applyNumberFormat="1" applyFont="1" applyFill="1" applyBorder="1" applyAlignment="1">
      <alignment vertical="center"/>
    </xf>
    <xf numFmtId="180" fontId="6" fillId="0" borderId="0" xfId="0" applyNumberFormat="1" applyFont="1" applyFill="1" applyBorder="1" applyAlignment="1">
      <alignment vertical="center"/>
    </xf>
    <xf numFmtId="180" fontId="6" fillId="0" borderId="2" xfId="0" applyNumberFormat="1" applyFont="1" applyFill="1" applyBorder="1" applyAlignment="1">
      <alignment vertical="center"/>
    </xf>
    <xf numFmtId="0" fontId="1" fillId="0" borderId="0" xfId="0" applyFont="1" applyFill="1" applyAlignment="1"/>
    <xf numFmtId="0" fontId="1" fillId="0" borderId="0" xfId="0" applyFont="1" applyFill="1"/>
    <xf numFmtId="40" fontId="1" fillId="0" borderId="0" xfId="0" applyNumberFormat="1" applyFont="1" applyFill="1"/>
    <xf numFmtId="0" fontId="1" fillId="0" borderId="0" xfId="0" applyFont="1" applyFill="1" applyAlignment="1">
      <alignment vertical="center"/>
    </xf>
    <xf numFmtId="0" fontId="1" fillId="0" borderId="0" xfId="0" applyFont="1" applyFill="1" applyAlignment="1">
      <alignment horizontal="right"/>
    </xf>
    <xf numFmtId="0" fontId="1" fillId="0" borderId="0" xfId="0" applyFont="1" applyFill="1" applyBorder="1" applyAlignment="1">
      <alignment vertical="center"/>
    </xf>
    <xf numFmtId="0" fontId="6" fillId="0" borderId="6" xfId="0" applyFont="1" applyFill="1" applyBorder="1" applyAlignment="1">
      <alignment horizontal="center" vertical="center"/>
    </xf>
    <xf numFmtId="41" fontId="3" fillId="0" borderId="2" xfId="4" applyNumberFormat="1" applyFont="1" applyFill="1" applyBorder="1" applyAlignment="1">
      <alignment horizontal="right" vertical="center"/>
    </xf>
    <xf numFmtId="176" fontId="5" fillId="0" borderId="0" xfId="4" applyNumberFormat="1" applyFont="1" applyFill="1" applyBorder="1" applyAlignment="1">
      <alignment horizontal="right" vertical="center"/>
    </xf>
    <xf numFmtId="41" fontId="3" fillId="0" borderId="0" xfId="4" applyNumberFormat="1" applyFont="1" applyFill="1" applyBorder="1" applyAlignment="1">
      <alignment horizontal="right" vertical="center"/>
    </xf>
    <xf numFmtId="0" fontId="6" fillId="0" borderId="2" xfId="4" applyFont="1" applyFill="1" applyBorder="1" applyAlignment="1">
      <alignment horizontal="distributed" vertical="center"/>
    </xf>
    <xf numFmtId="176" fontId="5" fillId="0" borderId="17" xfId="4" applyNumberFormat="1" applyFont="1" applyFill="1" applyBorder="1" applyAlignment="1">
      <alignment horizontal="right" vertical="center"/>
    </xf>
    <xf numFmtId="41" fontId="5" fillId="0" borderId="2" xfId="4" applyNumberFormat="1" applyFont="1" applyFill="1" applyBorder="1" applyAlignment="1">
      <alignment horizontal="right" vertical="center"/>
    </xf>
    <xf numFmtId="0" fontId="0" fillId="0" borderId="0" xfId="0" applyFont="1" applyFill="1" applyProtection="1"/>
    <xf numFmtId="180" fontId="7"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0" fontId="15"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176" fontId="6" fillId="0" borderId="0" xfId="4" applyNumberFormat="1" applyFont="1" applyFill="1" applyBorder="1" applyAlignment="1">
      <alignment vertical="center"/>
    </xf>
    <xf numFmtId="0" fontId="28" fillId="0" borderId="9" xfId="2" applyFont="1" applyFill="1" applyBorder="1" applyAlignment="1">
      <alignment horizontal="center" vertical="center" shrinkToFit="1"/>
    </xf>
    <xf numFmtId="0" fontId="28" fillId="0" borderId="6" xfId="2" applyFont="1" applyFill="1" applyBorder="1" applyAlignment="1">
      <alignment horizontal="center" vertical="center" wrapText="1"/>
    </xf>
    <xf numFmtId="0" fontId="27" fillId="0" borderId="9" xfId="2" applyFont="1" applyFill="1" applyBorder="1" applyAlignment="1">
      <alignment horizontal="center" vertical="center" shrinkToFit="1"/>
    </xf>
    <xf numFmtId="0" fontId="27" fillId="0" borderId="6" xfId="2" applyFont="1" applyFill="1" applyBorder="1" applyAlignment="1">
      <alignment horizontal="center" vertical="center" wrapText="1"/>
    </xf>
    <xf numFmtId="0" fontId="7" fillId="0" borderId="0" xfId="0" applyFont="1" applyFill="1" applyAlignment="1">
      <alignment vertical="center"/>
    </xf>
    <xf numFmtId="0" fontId="1" fillId="0" borderId="0" xfId="4" applyFont="1" applyFill="1" applyBorder="1"/>
    <xf numFmtId="0" fontId="1" fillId="0" borderId="4" xfId="4" applyFont="1" applyFill="1" applyBorder="1"/>
    <xf numFmtId="0" fontId="7" fillId="0" borderId="4" xfId="0" applyFont="1" applyFill="1" applyBorder="1" applyAlignment="1"/>
    <xf numFmtId="0" fontId="7" fillId="0" borderId="6" xfId="0" applyFont="1" applyFill="1" applyBorder="1" applyAlignment="1">
      <alignment horizontal="center" vertical="center"/>
    </xf>
    <xf numFmtId="0" fontId="6" fillId="0" borderId="0" xfId="4" applyFont="1" applyFill="1" applyBorder="1" applyAlignment="1">
      <alignment horizontal="distributed" vertical="center"/>
    </xf>
    <xf numFmtId="179" fontId="6" fillId="0" borderId="0" xfId="2" applyNumberFormat="1" applyFont="1" applyFill="1" applyAlignment="1">
      <alignment vertical="center"/>
    </xf>
    <xf numFmtId="179" fontId="6" fillId="0" borderId="0" xfId="2" applyNumberFormat="1" applyFont="1" applyFill="1" applyAlignment="1">
      <alignment horizontal="right" vertical="center"/>
    </xf>
    <xf numFmtId="0" fontId="6" fillId="3" borderId="21" xfId="0" applyFont="1" applyFill="1" applyBorder="1" applyAlignment="1">
      <alignment horizontal="right" vertical="center"/>
    </xf>
    <xf numFmtId="0" fontId="6" fillId="3" borderId="12" xfId="0" applyFont="1" applyFill="1" applyBorder="1" applyAlignment="1">
      <alignment horizontal="right" vertical="center"/>
    </xf>
    <xf numFmtId="0" fontId="6" fillId="3" borderId="14" xfId="0" applyFont="1" applyFill="1" applyBorder="1" applyAlignment="1">
      <alignment horizontal="right" vertical="center"/>
    </xf>
    <xf numFmtId="41" fontId="6" fillId="3" borderId="8" xfId="0" applyNumberFormat="1" applyFont="1" applyFill="1" applyBorder="1" applyAlignment="1">
      <alignment vertical="center"/>
    </xf>
    <xf numFmtId="179" fontId="6" fillId="0" borderId="0" xfId="0" applyNumberFormat="1" applyFont="1" applyFill="1" applyBorder="1" applyAlignment="1">
      <alignment horizontal="right" vertical="center"/>
    </xf>
    <xf numFmtId="0" fontId="7" fillId="0" borderId="2" xfId="0" applyFont="1" applyFill="1" applyBorder="1" applyAlignment="1">
      <alignment vertical="center"/>
    </xf>
    <xf numFmtId="179" fontId="7" fillId="0" borderId="0" xfId="2" applyNumberFormat="1" applyFont="1" applyFill="1" applyAlignment="1">
      <alignment vertical="center"/>
    </xf>
    <xf numFmtId="179" fontId="7" fillId="0" borderId="0" xfId="2" applyNumberFormat="1" applyFont="1" applyFill="1" applyAlignment="1">
      <alignment horizontal="right" vertical="center"/>
    </xf>
    <xf numFmtId="179" fontId="7" fillId="0" borderId="2" xfId="2" applyNumberFormat="1" applyFont="1" applyFill="1" applyBorder="1" applyAlignment="1">
      <alignment vertical="center"/>
    </xf>
    <xf numFmtId="179" fontId="7" fillId="0" borderId="0" xfId="2" applyNumberFormat="1" applyFont="1" applyFill="1" applyBorder="1" applyAlignment="1">
      <alignment vertical="center"/>
    </xf>
    <xf numFmtId="179" fontId="27" fillId="0" borderId="0" xfId="2" applyNumberFormat="1" applyFont="1" applyFill="1" applyBorder="1" applyAlignment="1">
      <alignment vertical="center"/>
    </xf>
    <xf numFmtId="179" fontId="27" fillId="0" borderId="0" xfId="2" applyNumberFormat="1" applyFont="1" applyFill="1" applyAlignment="1">
      <alignment vertical="center"/>
    </xf>
    <xf numFmtId="179" fontId="27" fillId="0" borderId="0" xfId="2" applyNumberFormat="1" applyFont="1" applyFill="1" applyAlignment="1">
      <alignment horizontal="right" vertical="center"/>
    </xf>
    <xf numFmtId="179" fontId="27" fillId="0" borderId="2" xfId="2" applyNumberFormat="1" applyFont="1" applyFill="1" applyBorder="1" applyAlignment="1">
      <alignment horizontal="right" vertical="center"/>
    </xf>
    <xf numFmtId="0" fontId="6" fillId="0" borderId="7" xfId="0" applyFont="1" applyFill="1" applyBorder="1" applyAlignment="1">
      <alignment horizontal="center" vertical="center"/>
    </xf>
    <xf numFmtId="178" fontId="6" fillId="0" borderId="0" xfId="0" applyNumberFormat="1" applyFont="1" applyFill="1" applyAlignment="1">
      <alignment horizontal="center" vertical="center" wrapText="1"/>
    </xf>
    <xf numFmtId="179" fontId="6" fillId="0" borderId="15" xfId="0" applyNumberFormat="1" applyFont="1" applyFill="1" applyBorder="1" applyAlignment="1">
      <alignment horizontal="right" vertical="center"/>
    </xf>
    <xf numFmtId="176" fontId="6" fillId="0" borderId="15" xfId="0" applyNumberFormat="1" applyFont="1" applyFill="1" applyBorder="1" applyAlignment="1">
      <alignment horizontal="right" vertical="center"/>
    </xf>
    <xf numFmtId="187" fontId="6" fillId="0" borderId="0" xfId="0" applyNumberFormat="1" applyFont="1" applyFill="1" applyAlignment="1">
      <alignment horizontal="right" vertical="center"/>
    </xf>
    <xf numFmtId="0" fontId="6" fillId="0" borderId="0" xfId="0" applyFont="1" applyFill="1" applyAlignment="1">
      <alignment horizontal="center" vertical="center"/>
    </xf>
    <xf numFmtId="179" fontId="6" fillId="0" borderId="0" xfId="0" applyNumberFormat="1" applyFont="1" applyFill="1" applyAlignment="1">
      <alignment horizontal="right" vertical="center"/>
    </xf>
    <xf numFmtId="176" fontId="6" fillId="0" borderId="0" xfId="0" applyNumberFormat="1" applyFont="1" applyFill="1" applyAlignment="1">
      <alignment horizontal="right" vertical="center"/>
    </xf>
    <xf numFmtId="177"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179" fontId="6" fillId="0" borderId="7" xfId="0" applyNumberFormat="1" applyFont="1" applyFill="1" applyBorder="1" applyAlignment="1">
      <alignment horizontal="right" vertical="center"/>
    </xf>
    <xf numFmtId="178" fontId="6" fillId="0" borderId="24" xfId="0" applyNumberFormat="1" applyFont="1" applyFill="1" applyBorder="1" applyAlignment="1" applyProtection="1">
      <alignment horizontal="center" vertical="center"/>
      <protection locked="0"/>
    </xf>
    <xf numFmtId="179" fontId="6" fillId="0" borderId="24" xfId="0" applyNumberFormat="1" applyFont="1" applyFill="1" applyBorder="1" applyAlignment="1">
      <alignment horizontal="right" vertical="center"/>
    </xf>
    <xf numFmtId="176" fontId="6" fillId="0" borderId="24" xfId="0" applyNumberFormat="1" applyFont="1" applyFill="1" applyBorder="1" applyAlignment="1">
      <alignment horizontal="right" vertical="center"/>
    </xf>
    <xf numFmtId="187" fontId="6" fillId="0" borderId="8" xfId="0" applyNumberFormat="1" applyFont="1" applyFill="1" applyBorder="1" applyAlignment="1">
      <alignment horizontal="right" vertical="center"/>
    </xf>
    <xf numFmtId="0" fontId="7" fillId="0" borderId="21" xfId="0" applyFont="1" applyFill="1" applyBorder="1" applyAlignment="1">
      <alignment horizontal="right" vertical="center"/>
    </xf>
    <xf numFmtId="0" fontId="7" fillId="0" borderId="12" xfId="0" applyFont="1" applyFill="1" applyBorder="1" applyAlignment="1">
      <alignment horizontal="right" vertical="center"/>
    </xf>
    <xf numFmtId="0" fontId="7" fillId="0" borderId="14" xfId="0" applyFont="1" applyFill="1" applyBorder="1" applyAlignment="1">
      <alignment horizontal="right" vertical="center"/>
    </xf>
    <xf numFmtId="41" fontId="7" fillId="0" borderId="8" xfId="0" applyNumberFormat="1" applyFont="1" applyFill="1" applyBorder="1" applyAlignment="1">
      <alignment vertical="center"/>
    </xf>
    <xf numFmtId="0" fontId="5" fillId="0" borderId="5" xfId="6" applyFont="1" applyFill="1" applyBorder="1" applyAlignment="1">
      <alignment vertical="center"/>
    </xf>
    <xf numFmtId="179" fontId="7" fillId="0" borderId="2"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11" xfId="2" applyFont="1" applyFill="1" applyBorder="1" applyAlignment="1">
      <alignment horizontal="center" vertical="center"/>
    </xf>
    <xf numFmtId="0" fontId="6" fillId="0" borderId="20" xfId="2" applyFont="1" applyFill="1" applyBorder="1" applyAlignment="1">
      <alignment horizontal="center" vertical="center"/>
    </xf>
    <xf numFmtId="0" fontId="7" fillId="0" borderId="11" xfId="2" applyFont="1" applyFill="1" applyBorder="1" applyAlignment="1">
      <alignment horizontal="center" vertical="center"/>
    </xf>
    <xf numFmtId="0" fontId="7" fillId="0" borderId="20" xfId="2" applyFont="1" applyFill="1" applyBorder="1" applyAlignment="1">
      <alignment horizontal="center" vertical="center"/>
    </xf>
    <xf numFmtId="0" fontId="3" fillId="0" borderId="0" xfId="0" applyFont="1" applyFill="1" applyAlignment="1">
      <alignment horizontal="right"/>
    </xf>
    <xf numFmtId="0" fontId="6" fillId="0" borderId="10" xfId="2" applyFont="1" applyFill="1" applyBorder="1" applyAlignment="1">
      <alignment horizontal="center" vertical="center"/>
    </xf>
    <xf numFmtId="0" fontId="28" fillId="0" borderId="10" xfId="2" applyFont="1" applyFill="1" applyBorder="1" applyAlignment="1">
      <alignment horizontal="center" vertical="center"/>
    </xf>
    <xf numFmtId="0" fontId="28" fillId="0" borderId="11" xfId="2" applyFont="1" applyFill="1" applyBorder="1" applyAlignment="1">
      <alignment horizontal="center" vertical="center"/>
    </xf>
    <xf numFmtId="0" fontId="3" fillId="0" borderId="2" xfId="0" applyFont="1" applyFill="1" applyBorder="1" applyAlignment="1">
      <alignment horizontal="right"/>
    </xf>
    <xf numFmtId="0" fontId="5" fillId="0" borderId="2" xfId="0" applyFont="1" applyFill="1" applyBorder="1" applyAlignment="1">
      <alignment horizontal="right"/>
    </xf>
    <xf numFmtId="38" fontId="6" fillId="0" borderId="0" xfId="1" applyFont="1" applyFill="1" applyBorder="1" applyAlignment="1">
      <alignment horizontal="right" vertical="center"/>
    </xf>
    <xf numFmtId="176" fontId="6" fillId="0" borderId="0" xfId="2" applyNumberFormat="1" applyFont="1" applyFill="1" applyBorder="1" applyAlignment="1">
      <alignment vertical="center"/>
    </xf>
    <xf numFmtId="181" fontId="6" fillId="0" borderId="0" xfId="2" applyNumberFormat="1" applyFont="1" applyFill="1" applyBorder="1" applyAlignment="1">
      <alignment horizontal="right" vertical="center"/>
    </xf>
    <xf numFmtId="0" fontId="6" fillId="0" borderId="10" xfId="0" applyFont="1" applyFill="1" applyBorder="1" applyAlignment="1">
      <alignment horizontal="center" vertical="center" wrapText="1"/>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1" xfId="0" applyFont="1" applyFill="1" applyBorder="1" applyAlignment="1">
      <alignment horizontal="center" vertical="center"/>
    </xf>
    <xf numFmtId="0" fontId="6" fillId="0" borderId="20"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176" fontId="6" fillId="0" borderId="17" xfId="2" applyNumberFormat="1" applyFont="1" applyFill="1" applyBorder="1" applyAlignment="1">
      <alignment vertical="center"/>
    </xf>
    <xf numFmtId="38" fontId="7" fillId="0" borderId="2" xfId="1" applyFont="1" applyFill="1" applyBorder="1" applyAlignment="1">
      <alignment horizontal="right" vertical="center"/>
    </xf>
    <xf numFmtId="176" fontId="7" fillId="0" borderId="2" xfId="2" applyNumberFormat="1" applyFont="1" applyFill="1" applyBorder="1" applyAlignment="1">
      <alignment vertical="center"/>
    </xf>
    <xf numFmtId="181" fontId="7" fillId="0" borderId="2" xfId="2" applyNumberFormat="1" applyFont="1" applyFill="1" applyBorder="1" applyAlignment="1">
      <alignment horizontal="right" vertical="center"/>
    </xf>
    <xf numFmtId="176" fontId="7" fillId="0" borderId="23" xfId="2" applyNumberFormat="1" applyFont="1" applyFill="1" applyBorder="1" applyAlignment="1">
      <alignment vertical="center"/>
    </xf>
    <xf numFmtId="176" fontId="7" fillId="0" borderId="2" xfId="0" applyNumberFormat="1" applyFont="1" applyFill="1" applyBorder="1" applyAlignment="1">
      <alignment vertical="center"/>
    </xf>
    <xf numFmtId="176" fontId="6" fillId="0" borderId="31" xfId="0" applyNumberFormat="1" applyFont="1" applyFill="1" applyBorder="1" applyAlignment="1">
      <alignment vertical="center"/>
    </xf>
    <xf numFmtId="176" fontId="6" fillId="0" borderId="15" xfId="0" applyNumberFormat="1" applyFont="1" applyFill="1" applyBorder="1" applyAlignment="1">
      <alignment vertical="center"/>
    </xf>
    <xf numFmtId="176" fontId="6" fillId="0" borderId="0" xfId="0" applyNumberFormat="1" applyFont="1" applyFill="1" applyBorder="1" applyAlignment="1">
      <alignment vertical="center"/>
    </xf>
    <xf numFmtId="176" fontId="6" fillId="0" borderId="17" xfId="0" applyNumberFormat="1" applyFont="1" applyFill="1" applyBorder="1" applyAlignment="1">
      <alignment vertical="center"/>
    </xf>
    <xf numFmtId="176" fontId="7" fillId="0" borderId="23" xfId="0" applyNumberFormat="1"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8" fillId="0" borderId="2" xfId="0" applyFont="1" applyFill="1" applyBorder="1" applyAlignment="1">
      <alignment horizontal="right" vertical="center"/>
    </xf>
    <xf numFmtId="0" fontId="28" fillId="0" borderId="5" xfId="0" applyFont="1" applyFill="1" applyBorder="1" applyAlignment="1">
      <alignment horizontal="right" vertical="center"/>
    </xf>
    <xf numFmtId="0" fontId="7" fillId="0" borderId="23" xfId="0" applyFont="1" applyFill="1" applyBorder="1" applyAlignment="1">
      <alignment horizontal="right" vertical="center"/>
    </xf>
    <xf numFmtId="0" fontId="7" fillId="0" borderId="2" xfId="0" applyFont="1" applyFill="1" applyBorder="1" applyAlignment="1">
      <alignment horizontal="right" vertical="center"/>
    </xf>
    <xf numFmtId="0" fontId="28" fillId="0" borderId="0" xfId="0" applyFont="1" applyFill="1" applyBorder="1" applyAlignment="1">
      <alignment horizontal="right" vertical="center"/>
    </xf>
    <xf numFmtId="0" fontId="28" fillId="0" borderId="4" xfId="0" applyFont="1" applyFill="1" applyBorder="1" applyAlignment="1">
      <alignment horizontal="right" vertical="center"/>
    </xf>
    <xf numFmtId="0" fontId="7" fillId="0" borderId="17" xfId="0" applyFont="1" applyFill="1" applyBorder="1" applyAlignment="1">
      <alignment horizontal="right" vertical="center"/>
    </xf>
    <xf numFmtId="0" fontId="7" fillId="0" borderId="0" xfId="0" applyFont="1" applyFill="1" applyAlignment="1">
      <alignment horizontal="right"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7" xfId="0" applyFont="1" applyFill="1" applyBorder="1" applyAlignment="1">
      <alignment horizontal="right" vertical="center"/>
    </xf>
    <xf numFmtId="0" fontId="6" fillId="0" borderId="0" xfId="0" applyFont="1" applyFill="1" applyBorder="1" applyAlignment="1">
      <alignment horizontal="right" vertical="center"/>
    </xf>
    <xf numFmtId="0" fontId="6" fillId="0" borderId="0" xfId="0" applyFont="1" applyFill="1" applyAlignment="1">
      <alignment horizontal="right"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28" fillId="0" borderId="17" xfId="0" applyFont="1" applyFill="1" applyBorder="1" applyAlignment="1">
      <alignment horizontal="right" vertical="center"/>
    </xf>
    <xf numFmtId="0" fontId="28" fillId="0" borderId="0" xfId="0" applyFont="1" applyFill="1" applyAlignment="1">
      <alignment horizontal="right" vertical="center"/>
    </xf>
    <xf numFmtId="0" fontId="6" fillId="0" borderId="1"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4" xfId="0" applyFont="1" applyFill="1" applyBorder="1" applyAlignment="1">
      <alignment horizontal="right" vertical="center"/>
    </xf>
    <xf numFmtId="0" fontId="7" fillId="0" borderId="0" xfId="0" applyFont="1" applyFill="1" applyBorder="1" applyAlignment="1">
      <alignment horizontal="right" vertical="center"/>
    </xf>
    <xf numFmtId="0" fontId="7" fillId="0" borderId="4" xfId="0" applyFont="1" applyFill="1" applyBorder="1" applyAlignment="1">
      <alignment horizontal="right" vertical="center"/>
    </xf>
    <xf numFmtId="0" fontId="7" fillId="0" borderId="5" xfId="0" applyFont="1" applyFill="1" applyBorder="1" applyAlignment="1">
      <alignment horizontal="right" vertical="center"/>
    </xf>
    <xf numFmtId="176" fontId="5" fillId="0" borderId="15" xfId="4" applyNumberFormat="1" applyFont="1" applyFill="1" applyBorder="1" applyAlignment="1">
      <alignment horizontal="right" vertical="center"/>
    </xf>
    <xf numFmtId="176" fontId="3" fillId="0" borderId="0" xfId="4" applyNumberFormat="1" applyFont="1" applyFill="1" applyBorder="1" applyAlignment="1">
      <alignment horizontal="right" vertical="center"/>
    </xf>
    <xf numFmtId="176" fontId="5" fillId="0" borderId="31" xfId="4" applyNumberFormat="1" applyFont="1" applyFill="1" applyBorder="1" applyAlignment="1">
      <alignment horizontal="right" vertical="center"/>
    </xf>
    <xf numFmtId="176" fontId="5" fillId="0" borderId="17" xfId="4" applyNumberFormat="1" applyFont="1" applyFill="1" applyBorder="1" applyAlignment="1">
      <alignment horizontal="right" vertical="center"/>
    </xf>
    <xf numFmtId="176" fontId="5" fillId="0" borderId="0" xfId="4" applyNumberFormat="1" applyFont="1" applyFill="1" applyBorder="1" applyAlignment="1">
      <alignment horizontal="right" vertical="center"/>
    </xf>
    <xf numFmtId="0" fontId="6" fillId="0" borderId="0" xfId="4" applyFont="1" applyFill="1" applyBorder="1" applyAlignment="1">
      <alignment horizontal="distributed" vertical="center"/>
    </xf>
    <xf numFmtId="0" fontId="6" fillId="0" borderId="4" xfId="4" applyFont="1" applyFill="1" applyBorder="1" applyAlignment="1">
      <alignment horizontal="distributed" vertical="center"/>
    </xf>
    <xf numFmtId="0" fontId="6" fillId="0" borderId="2" xfId="4" applyFont="1" applyFill="1" applyBorder="1" applyAlignment="1">
      <alignment horizontal="distributed" vertical="center"/>
    </xf>
    <xf numFmtId="0" fontId="6" fillId="0" borderId="5" xfId="4" applyFont="1" applyFill="1" applyBorder="1" applyAlignment="1">
      <alignment horizontal="distributed" vertical="center"/>
    </xf>
    <xf numFmtId="0" fontId="7" fillId="0" borderId="15" xfId="4" applyFont="1" applyFill="1" applyBorder="1" applyAlignment="1">
      <alignment horizontal="center" vertical="center"/>
    </xf>
    <xf numFmtId="0" fontId="7" fillId="0" borderId="3" xfId="4" applyFont="1" applyFill="1" applyBorder="1" applyAlignment="1">
      <alignment horizontal="center" vertical="center"/>
    </xf>
    <xf numFmtId="0" fontId="6" fillId="0" borderId="0" xfId="4" applyFont="1" applyFill="1" applyBorder="1" applyAlignment="1">
      <alignment horizontal="distributed" vertical="center" wrapText="1"/>
    </xf>
    <xf numFmtId="0" fontId="6" fillId="0" borderId="4" xfId="4" applyFont="1" applyFill="1" applyBorder="1" applyAlignment="1">
      <alignment horizontal="distributed" vertical="center" wrapText="1"/>
    </xf>
    <xf numFmtId="176" fontId="5" fillId="0" borderId="23" xfId="4" applyNumberFormat="1" applyFont="1" applyFill="1" applyBorder="1" applyAlignment="1">
      <alignment horizontal="right" vertical="center"/>
    </xf>
    <xf numFmtId="176" fontId="5" fillId="0" borderId="2" xfId="4" applyNumberFormat="1" applyFont="1" applyFill="1" applyBorder="1" applyAlignment="1">
      <alignment horizontal="right" vertical="center"/>
    </xf>
    <xf numFmtId="176" fontId="5" fillId="0" borderId="3" xfId="4" applyNumberFormat="1" applyFont="1" applyFill="1" applyBorder="1" applyAlignment="1">
      <alignment horizontal="right" vertical="center"/>
    </xf>
    <xf numFmtId="176" fontId="5" fillId="0" borderId="4" xfId="4" applyNumberFormat="1" applyFont="1" applyFill="1" applyBorder="1" applyAlignment="1">
      <alignment horizontal="right" vertical="center"/>
    </xf>
    <xf numFmtId="176" fontId="5" fillId="0" borderId="5" xfId="4" applyNumberFormat="1" applyFont="1" applyFill="1" applyBorder="1" applyAlignment="1">
      <alignment horizontal="right" vertical="center"/>
    </xf>
    <xf numFmtId="176" fontId="6" fillId="0" borderId="0" xfId="4" applyNumberFormat="1" applyFont="1" applyFill="1" applyBorder="1" applyAlignment="1">
      <alignment vertical="center"/>
    </xf>
    <xf numFmtId="0" fontId="3" fillId="0" borderId="33"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17"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32" xfId="4" applyFont="1" applyFill="1" applyBorder="1" applyAlignment="1">
      <alignment horizontal="center" vertical="center"/>
    </xf>
    <xf numFmtId="0" fontId="3" fillId="0" borderId="7" xfId="4" applyFont="1" applyFill="1" applyBorder="1" applyAlignment="1">
      <alignment horizontal="center" vertical="center"/>
    </xf>
    <xf numFmtId="0" fontId="3" fillId="0" borderId="32" xfId="4" applyFont="1" applyFill="1" applyBorder="1" applyAlignment="1">
      <alignment horizontal="center" vertical="center" shrinkToFit="1"/>
    </xf>
    <xf numFmtId="0" fontId="3" fillId="0" borderId="13" xfId="4" applyFont="1" applyFill="1" applyBorder="1" applyAlignment="1">
      <alignment horizontal="center" vertical="center" shrinkToFit="1"/>
    </xf>
    <xf numFmtId="0" fontId="3" fillId="0" borderId="7" xfId="4" applyFont="1" applyFill="1" applyBorder="1" applyAlignment="1">
      <alignment horizontal="center" vertical="center" shrinkToFit="1"/>
    </xf>
    <xf numFmtId="41" fontId="3" fillId="0" borderId="0" xfId="4" applyNumberFormat="1" applyFont="1" applyFill="1" applyBorder="1" applyAlignment="1">
      <alignment horizontal="right" vertical="center"/>
    </xf>
    <xf numFmtId="0" fontId="3" fillId="0" borderId="2" xfId="4" applyFont="1" applyFill="1" applyBorder="1" applyAlignment="1">
      <alignment horizontal="right"/>
    </xf>
    <xf numFmtId="181" fontId="6" fillId="0" borderId="2" xfId="4" applyNumberFormat="1" applyFont="1" applyFill="1" applyBorder="1" applyAlignment="1">
      <alignment horizontal="right" vertical="center"/>
    </xf>
    <xf numFmtId="0" fontId="3" fillId="0" borderId="6" xfId="4" applyFont="1" applyFill="1" applyBorder="1" applyAlignment="1">
      <alignment horizontal="center" vertical="center" wrapText="1"/>
    </xf>
    <xf numFmtId="0" fontId="3" fillId="0" borderId="26" xfId="4" applyFont="1" applyFill="1" applyBorder="1" applyAlignment="1">
      <alignment horizontal="center" vertical="center" wrapText="1"/>
    </xf>
    <xf numFmtId="176" fontId="7" fillId="0" borderId="15" xfId="4" applyNumberFormat="1" applyFont="1" applyFill="1" applyBorder="1" applyAlignment="1">
      <alignment vertical="center"/>
    </xf>
    <xf numFmtId="176" fontId="6" fillId="0" borderId="18" xfId="4" applyNumberFormat="1" applyFont="1" applyFill="1" applyBorder="1" applyAlignment="1">
      <alignment vertical="center"/>
    </xf>
    <xf numFmtId="0" fontId="6" fillId="0" borderId="11" xfId="4" applyFont="1" applyFill="1" applyBorder="1" applyAlignment="1">
      <alignment horizontal="center" vertical="center"/>
    </xf>
    <xf numFmtId="0" fontId="6" fillId="0" borderId="20" xfId="4" applyFont="1" applyFill="1" applyBorder="1" applyAlignment="1">
      <alignment horizontal="center" vertical="center"/>
    </xf>
    <xf numFmtId="0" fontId="3" fillId="0" borderId="16" xfId="4" applyFont="1" applyFill="1" applyBorder="1" applyAlignment="1">
      <alignment horizontal="center" vertical="center" wrapText="1"/>
    </xf>
    <xf numFmtId="41" fontId="3" fillId="0" borderId="2" xfId="4" applyNumberFormat="1" applyFont="1" applyFill="1" applyBorder="1" applyAlignment="1">
      <alignment horizontal="right" vertical="center"/>
    </xf>
    <xf numFmtId="181" fontId="3" fillId="0" borderId="0" xfId="4" applyNumberFormat="1" applyFont="1" applyFill="1" applyBorder="1" applyAlignment="1">
      <alignment horizontal="right" vertical="center"/>
    </xf>
    <xf numFmtId="181" fontId="3" fillId="0" borderId="2" xfId="4" applyNumberFormat="1" applyFont="1" applyFill="1" applyBorder="1" applyAlignment="1">
      <alignment horizontal="right" vertical="center"/>
    </xf>
    <xf numFmtId="176" fontId="3" fillId="0" borderId="2" xfId="4" applyNumberFormat="1" applyFont="1" applyFill="1" applyBorder="1" applyAlignment="1">
      <alignment horizontal="right" vertical="center"/>
    </xf>
    <xf numFmtId="181" fontId="5" fillId="0" borderId="2" xfId="4" applyNumberFormat="1" applyFont="1" applyFill="1" applyBorder="1" applyAlignment="1">
      <alignment horizontal="right" vertical="center"/>
    </xf>
    <xf numFmtId="179" fontId="5" fillId="0" borderId="0" xfId="4" applyNumberFormat="1" applyFont="1" applyFill="1" applyBorder="1" applyAlignment="1">
      <alignment horizontal="right" vertical="center"/>
    </xf>
    <xf numFmtId="0" fontId="5" fillId="0" borderId="15" xfId="4" applyFont="1" applyFill="1" applyBorder="1" applyAlignment="1">
      <alignment horizontal="right" vertical="center"/>
    </xf>
    <xf numFmtId="179" fontId="5" fillId="0" borderId="15" xfId="4" applyNumberFormat="1" applyFont="1" applyFill="1" applyBorder="1" applyAlignment="1">
      <alignment horizontal="right" vertical="center"/>
    </xf>
    <xf numFmtId="0" fontId="6" fillId="0" borderId="25" xfId="4" applyFont="1" applyFill="1" applyBorder="1" applyAlignment="1">
      <alignment horizontal="center" vertical="center"/>
    </xf>
    <xf numFmtId="0" fontId="6" fillId="0" borderId="27" xfId="4" applyFont="1" applyFill="1" applyBorder="1" applyAlignment="1">
      <alignment horizontal="center" vertical="center"/>
    </xf>
    <xf numFmtId="0" fontId="6" fillId="0" borderId="4" xfId="4" applyFont="1" applyFill="1" applyBorder="1" applyAlignment="1">
      <alignment horizontal="center" vertical="center"/>
    </xf>
    <xf numFmtId="0" fontId="6" fillId="0" borderId="12" xfId="4" applyFont="1" applyFill="1" applyBorder="1" applyAlignment="1">
      <alignment horizontal="center" vertical="center"/>
    </xf>
    <xf numFmtId="0" fontId="6" fillId="0" borderId="13" xfId="4" applyFont="1" applyFill="1" applyBorder="1" applyAlignment="1">
      <alignment horizontal="center" vertical="center"/>
    </xf>
    <xf numFmtId="0" fontId="6" fillId="0" borderId="14" xfId="4" applyFont="1" applyFill="1" applyBorder="1" applyAlignment="1">
      <alignment horizontal="center" vertical="center"/>
    </xf>
    <xf numFmtId="0" fontId="5" fillId="0" borderId="33" xfId="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25" xfId="4" applyFont="1" applyFill="1" applyBorder="1" applyAlignment="1">
      <alignment horizontal="center" vertical="center" wrapText="1"/>
    </xf>
    <xf numFmtId="0" fontId="5" fillId="0" borderId="17"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5" fillId="0" borderId="32" xfId="4" applyFont="1" applyFill="1" applyBorder="1" applyAlignment="1">
      <alignment horizontal="center" vertical="center" wrapText="1"/>
    </xf>
    <xf numFmtId="0" fontId="5" fillId="0" borderId="7" xfId="4" applyFont="1" applyFill="1" applyBorder="1" applyAlignment="1">
      <alignment horizontal="center" vertical="center" wrapText="1"/>
    </xf>
    <xf numFmtId="0" fontId="5" fillId="0" borderId="13" xfId="4" applyFont="1" applyFill="1" applyBorder="1" applyAlignment="1">
      <alignment horizontal="center" vertical="center" wrapText="1"/>
    </xf>
    <xf numFmtId="0" fontId="3" fillId="0" borderId="27" xfId="4" applyFont="1" applyFill="1" applyBorder="1" applyAlignment="1">
      <alignment horizontal="center" vertical="center"/>
    </xf>
    <xf numFmtId="0" fontId="3" fillId="0" borderId="14" xfId="4" applyFont="1" applyFill="1" applyBorder="1" applyAlignment="1">
      <alignment horizontal="center" vertical="center"/>
    </xf>
    <xf numFmtId="0" fontId="5" fillId="0" borderId="7" xfId="4" applyFont="1" applyFill="1" applyBorder="1" applyAlignment="1">
      <alignment horizontal="center" vertical="center" shrinkToFit="1"/>
    </xf>
    <xf numFmtId="0" fontId="5" fillId="0" borderId="13" xfId="4" applyFont="1" applyFill="1" applyBorder="1" applyAlignment="1">
      <alignment horizontal="center" vertical="center" shrinkToFit="1"/>
    </xf>
    <xf numFmtId="0" fontId="7" fillId="0" borderId="4" xfId="4" applyFont="1" applyFill="1" applyBorder="1" applyAlignment="1">
      <alignment horizontal="center" vertical="center"/>
    </xf>
    <xf numFmtId="0" fontId="0" fillId="0" borderId="12" xfId="0" applyFont="1" applyFill="1" applyBorder="1" applyAlignment="1"/>
    <xf numFmtId="0" fontId="0" fillId="0" borderId="17" xfId="0" applyFont="1" applyFill="1" applyBorder="1" applyAlignment="1"/>
    <xf numFmtId="0" fontId="2" fillId="0" borderId="17" xfId="0" applyFont="1" applyFill="1" applyBorder="1" applyAlignment="1">
      <alignment horizontal="distributed" vertical="center"/>
    </xf>
    <xf numFmtId="176" fontId="7" fillId="0" borderId="17" xfId="4" applyNumberFormat="1" applyFont="1" applyFill="1" applyBorder="1" applyAlignment="1">
      <alignment vertical="center"/>
    </xf>
    <xf numFmtId="176" fontId="7" fillId="0" borderId="0" xfId="4" applyNumberFormat="1" applyFont="1" applyFill="1" applyBorder="1" applyAlignment="1">
      <alignment vertical="center"/>
    </xf>
    <xf numFmtId="176" fontId="7" fillId="0" borderId="4" xfId="4" applyNumberFormat="1" applyFont="1" applyFill="1" applyBorder="1" applyAlignment="1">
      <alignment vertical="center"/>
    </xf>
    <xf numFmtId="0" fontId="5" fillId="0" borderId="32" xfId="4" applyFont="1" applyFill="1" applyBorder="1" applyAlignment="1">
      <alignment horizontal="center" vertical="center" shrinkToFit="1"/>
    </xf>
    <xf numFmtId="0" fontId="2" fillId="0" borderId="4" xfId="0" applyFont="1" applyFill="1" applyBorder="1" applyAlignment="1">
      <alignment horizontal="distributed" vertical="center" wrapText="1"/>
    </xf>
    <xf numFmtId="0" fontId="2" fillId="0" borderId="23" xfId="0" applyFont="1" applyFill="1" applyBorder="1" applyAlignment="1">
      <alignment horizontal="distributed" vertical="center"/>
    </xf>
    <xf numFmtId="176" fontId="6" fillId="0" borderId="17" xfId="4" applyNumberFormat="1" applyFont="1" applyFill="1" applyBorder="1" applyAlignment="1">
      <alignment horizontal="right" vertical="center"/>
    </xf>
    <xf numFmtId="176" fontId="6" fillId="0" borderId="0" xfId="4" applyNumberFormat="1" applyFont="1" applyFill="1" applyBorder="1" applyAlignment="1">
      <alignment horizontal="right" vertical="center"/>
    </xf>
    <xf numFmtId="176" fontId="7" fillId="0" borderId="23" xfId="4" applyNumberFormat="1" applyFont="1" applyFill="1" applyBorder="1" applyAlignment="1">
      <alignment vertical="center"/>
    </xf>
    <xf numFmtId="176" fontId="7" fillId="0" borderId="2" xfId="4" applyNumberFormat="1" applyFont="1" applyFill="1" applyBorder="1" applyAlignment="1">
      <alignment vertical="center"/>
    </xf>
    <xf numFmtId="176" fontId="7" fillId="0" borderId="5" xfId="4" applyNumberFormat="1" applyFont="1" applyFill="1" applyBorder="1" applyAlignment="1">
      <alignment vertical="center"/>
    </xf>
    <xf numFmtId="0" fontId="2" fillId="0" borderId="27" xfId="0" applyFont="1" applyFill="1" applyBorder="1" applyAlignment="1">
      <alignment vertical="center"/>
    </xf>
    <xf numFmtId="0" fontId="2" fillId="0" borderId="27" xfId="0" applyFont="1" applyFill="1" applyBorder="1" applyAlignment="1"/>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4" xfId="0" applyFont="1" applyFill="1" applyBorder="1" applyAlignment="1"/>
    <xf numFmtId="176" fontId="7" fillId="0" borderId="28" xfId="4" applyNumberFormat="1" applyFont="1" applyFill="1" applyBorder="1" applyAlignment="1">
      <alignment vertical="center"/>
    </xf>
    <xf numFmtId="176" fontId="7" fillId="0" borderId="18" xfId="4" applyNumberFormat="1" applyFont="1" applyFill="1" applyBorder="1" applyAlignment="1">
      <alignment vertical="center"/>
    </xf>
    <xf numFmtId="176" fontId="7" fillId="0" borderId="29" xfId="4" applyNumberFormat="1" applyFont="1" applyFill="1" applyBorder="1" applyAlignment="1">
      <alignment vertical="center"/>
    </xf>
    <xf numFmtId="0" fontId="7" fillId="0" borderId="30" xfId="0" applyFont="1" applyFill="1" applyBorder="1" applyAlignment="1">
      <alignment horizontal="distributed" vertical="center"/>
    </xf>
    <xf numFmtId="0" fontId="7" fillId="0" borderId="0" xfId="4" applyFont="1" applyFill="1" applyBorder="1" applyAlignment="1">
      <alignment horizontal="distributed" vertical="center"/>
    </xf>
    <xf numFmtId="176" fontId="7" fillId="0" borderId="31" xfId="4" applyNumberFormat="1" applyFont="1" applyFill="1" applyBorder="1" applyAlignment="1">
      <alignment vertical="center"/>
    </xf>
    <xf numFmtId="176" fontId="7" fillId="0" borderId="3" xfId="4" applyNumberFormat="1" applyFont="1" applyFill="1" applyBorder="1" applyAlignment="1">
      <alignment vertical="center"/>
    </xf>
    <xf numFmtId="0" fontId="3" fillId="0" borderId="18" xfId="4" applyFont="1" applyFill="1" applyBorder="1" applyAlignment="1">
      <alignment horizontal="center" vertical="center" wrapText="1"/>
    </xf>
    <xf numFmtId="0" fontId="2" fillId="0" borderId="18" xfId="0" applyFont="1" applyFill="1" applyBorder="1" applyAlignment="1">
      <alignment wrapText="1"/>
    </xf>
    <xf numFmtId="0" fontId="7" fillId="0" borderId="33" xfId="4" applyFont="1" applyFill="1" applyBorder="1" applyAlignment="1">
      <alignment horizontal="center" vertical="center"/>
    </xf>
    <xf numFmtId="0" fontId="7" fillId="0" borderId="1" xfId="4" applyFont="1" applyFill="1" applyBorder="1" applyAlignment="1">
      <alignment horizontal="center" vertical="center"/>
    </xf>
    <xf numFmtId="0" fontId="7" fillId="0" borderId="25" xfId="4" applyFont="1" applyFill="1" applyBorder="1" applyAlignment="1">
      <alignment horizontal="center" vertical="center"/>
    </xf>
    <xf numFmtId="0" fontId="7" fillId="0" borderId="32" xfId="4" applyFont="1" applyFill="1" applyBorder="1" applyAlignment="1">
      <alignment horizontal="center" vertical="center"/>
    </xf>
    <xf numFmtId="0" fontId="7" fillId="0" borderId="7" xfId="4" applyFont="1" applyFill="1" applyBorder="1" applyAlignment="1">
      <alignment horizontal="center" vertical="center"/>
    </xf>
    <xf numFmtId="0" fontId="7" fillId="0" borderId="13" xfId="4" applyFont="1" applyFill="1" applyBorder="1" applyAlignment="1">
      <alignment horizontal="center" vertical="center"/>
    </xf>
    <xf numFmtId="0" fontId="3" fillId="0" borderId="0" xfId="4" applyFont="1" applyFill="1" applyAlignment="1">
      <alignment horizontal="left" vertical="center" shrinkToFit="1"/>
    </xf>
    <xf numFmtId="0" fontId="7" fillId="0" borderId="0" xfId="4" applyFont="1" applyFill="1" applyBorder="1" applyAlignment="1">
      <alignment horizontal="distributed" vertical="center" justifyLastLine="1"/>
    </xf>
    <xf numFmtId="0" fontId="11" fillId="0" borderId="0" xfId="0" applyFont="1" applyFill="1" applyBorder="1" applyAlignment="1">
      <alignment horizontal="distributed" vertical="center" justifyLastLine="1"/>
    </xf>
    <xf numFmtId="0" fontId="11" fillId="0" borderId="4" xfId="0" applyFont="1" applyFill="1" applyBorder="1" applyAlignment="1">
      <alignment horizontal="distributed" vertical="center" justifyLastLine="1"/>
    </xf>
    <xf numFmtId="0" fontId="6" fillId="0" borderId="19" xfId="4" applyFont="1" applyFill="1" applyBorder="1" applyAlignment="1">
      <alignment horizontal="center" vertical="center"/>
    </xf>
    <xf numFmtId="0" fontId="2" fillId="0" borderId="16" xfId="0" applyFont="1" applyFill="1" applyBorder="1" applyAlignment="1">
      <alignment vertical="center"/>
    </xf>
    <xf numFmtId="0" fontId="2" fillId="0" borderId="9" xfId="0" applyFont="1" applyFill="1" applyBorder="1" applyAlignment="1">
      <alignment vertical="center"/>
    </xf>
    <xf numFmtId="176" fontId="7" fillId="0" borderId="0" xfId="4" applyNumberFormat="1" applyFont="1" applyFill="1" applyBorder="1" applyAlignment="1">
      <alignment horizontal="right" vertical="center"/>
    </xf>
    <xf numFmtId="0" fontId="3" fillId="0" borderId="0" xfId="4" applyFont="1" applyFill="1" applyBorder="1" applyAlignment="1">
      <alignment horizontal="distributed" vertical="center" wrapText="1"/>
    </xf>
    <xf numFmtId="0" fontId="3" fillId="0" borderId="0"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7" fillId="0" borderId="4" xfId="4" applyFont="1" applyFill="1" applyBorder="1" applyAlignment="1">
      <alignment horizontal="distributed" vertical="center"/>
    </xf>
    <xf numFmtId="179" fontId="5" fillId="0" borderId="17" xfId="4" applyNumberFormat="1" applyFont="1" applyFill="1" applyBorder="1" applyAlignment="1">
      <alignment vertical="center"/>
    </xf>
    <xf numFmtId="179" fontId="5" fillId="0" borderId="0" xfId="4" applyNumberFormat="1" applyFont="1" applyFill="1" applyBorder="1" applyAlignment="1">
      <alignment vertical="center"/>
    </xf>
    <xf numFmtId="0" fontId="6" fillId="0" borderId="10" xfId="4" applyFont="1" applyFill="1" applyBorder="1" applyAlignment="1">
      <alignment horizontal="center" vertical="center"/>
    </xf>
    <xf numFmtId="0" fontId="3" fillId="0" borderId="9" xfId="4" applyFont="1" applyFill="1" applyBorder="1" applyAlignment="1">
      <alignment horizontal="center" vertical="center" wrapText="1"/>
    </xf>
    <xf numFmtId="0" fontId="3" fillId="0" borderId="0" xfId="4" applyFont="1" applyFill="1" applyBorder="1" applyAlignment="1">
      <alignment horizontal="distributed" vertical="center"/>
    </xf>
    <xf numFmtId="0" fontId="3" fillId="0" borderId="4" xfId="4" applyFont="1" applyFill="1" applyBorder="1" applyAlignment="1">
      <alignment horizontal="distributed" vertical="center"/>
    </xf>
    <xf numFmtId="176" fontId="3" fillId="0" borderId="17" xfId="4" applyNumberFormat="1" applyFont="1" applyFill="1" applyBorder="1" applyAlignment="1">
      <alignment horizontal="right" vertical="center"/>
    </xf>
    <xf numFmtId="41" fontId="5" fillId="0" borderId="0" xfId="4" applyNumberFormat="1" applyFont="1" applyFill="1" applyBorder="1" applyAlignment="1">
      <alignment horizontal="right" vertical="center"/>
    </xf>
    <xf numFmtId="0" fontId="3" fillId="0" borderId="1" xfId="4" applyFont="1" applyFill="1" applyBorder="1" applyAlignment="1">
      <alignment horizontal="left" vertical="center"/>
    </xf>
    <xf numFmtId="179" fontId="5" fillId="0" borderId="2" xfId="4" applyNumberFormat="1" applyFont="1" applyFill="1" applyBorder="1" applyAlignment="1">
      <alignment horizontal="right" vertical="center"/>
    </xf>
    <xf numFmtId="179" fontId="3" fillId="0" borderId="2" xfId="4" applyNumberFormat="1" applyFont="1" applyFill="1" applyBorder="1" applyAlignment="1">
      <alignment horizontal="right" vertical="center"/>
    </xf>
    <xf numFmtId="0" fontId="6" fillId="0" borderId="9" xfId="4" applyFont="1" applyFill="1" applyBorder="1" applyAlignment="1">
      <alignment horizontal="center" vertical="center"/>
    </xf>
    <xf numFmtId="0" fontId="6" fillId="0" borderId="9" xfId="4" applyFont="1" applyFill="1" applyBorder="1" applyAlignment="1">
      <alignment horizontal="center" vertical="center" wrapText="1"/>
    </xf>
    <xf numFmtId="0" fontId="3" fillId="0" borderId="2" xfId="4" applyFont="1" applyFill="1" applyBorder="1" applyAlignment="1">
      <alignment horizontal="distributed" vertical="center" wrapText="1"/>
    </xf>
    <xf numFmtId="176" fontId="7" fillId="0" borderId="17" xfId="4" applyNumberFormat="1" applyFont="1" applyFill="1" applyBorder="1" applyAlignment="1">
      <alignment horizontal="right" vertical="center"/>
    </xf>
    <xf numFmtId="0" fontId="6" fillId="0" borderId="6" xfId="4" applyFont="1" applyFill="1" applyBorder="1" applyAlignment="1">
      <alignment horizontal="center" vertical="center" wrapText="1"/>
    </xf>
    <xf numFmtId="0" fontId="6" fillId="0" borderId="26" xfId="4" applyFont="1" applyFill="1" applyBorder="1" applyAlignment="1">
      <alignment horizontal="center" vertical="center" wrapText="1"/>
    </xf>
    <xf numFmtId="0" fontId="6" fillId="0" borderId="16" xfId="4" applyFont="1" applyFill="1" applyBorder="1" applyAlignment="1">
      <alignment horizontal="center" vertical="center" wrapText="1"/>
    </xf>
    <xf numFmtId="176" fontId="5" fillId="0" borderId="17" xfId="4" applyNumberFormat="1" applyFont="1" applyFill="1" applyBorder="1" applyAlignment="1">
      <alignment vertical="center"/>
    </xf>
    <xf numFmtId="176" fontId="5" fillId="0" borderId="0" xfId="4" applyNumberFormat="1" applyFont="1" applyFill="1" applyBorder="1" applyAlignment="1">
      <alignment vertical="center"/>
    </xf>
    <xf numFmtId="176" fontId="5" fillId="0" borderId="4" xfId="4" applyNumberFormat="1" applyFont="1" applyFill="1" applyBorder="1" applyAlignment="1">
      <alignment vertical="center"/>
    </xf>
    <xf numFmtId="179" fontId="5" fillId="0" borderId="17" xfId="4" applyNumberFormat="1" applyFont="1" applyFill="1" applyBorder="1" applyAlignment="1">
      <alignment horizontal="right" vertical="center"/>
    </xf>
    <xf numFmtId="179" fontId="3" fillId="0" borderId="0" xfId="4" applyNumberFormat="1" applyFont="1" applyFill="1" applyBorder="1" applyAlignment="1">
      <alignment horizontal="right" vertical="center"/>
    </xf>
    <xf numFmtId="41" fontId="5" fillId="0" borderId="17" xfId="4" applyNumberFormat="1" applyFont="1" applyFill="1" applyBorder="1" applyAlignment="1">
      <alignment horizontal="right" vertical="center"/>
    </xf>
    <xf numFmtId="179" fontId="3" fillId="0" borderId="0" xfId="4" applyNumberFormat="1" applyFont="1" applyFill="1" applyBorder="1" applyAlignment="1">
      <alignment vertical="center"/>
    </xf>
    <xf numFmtId="0" fontId="3" fillId="0" borderId="0" xfId="4" applyFont="1" applyFill="1" applyAlignment="1">
      <alignment horizontal="right"/>
    </xf>
    <xf numFmtId="0" fontId="6" fillId="0" borderId="33" xfId="4" applyFont="1" applyFill="1" applyBorder="1" applyAlignment="1">
      <alignment vertical="center" shrinkToFit="1"/>
    </xf>
    <xf numFmtId="0" fontId="6" fillId="0" borderId="1" xfId="4" applyFont="1" applyFill="1" applyBorder="1" applyAlignment="1">
      <alignment vertical="center" shrinkToFit="1"/>
    </xf>
    <xf numFmtId="0" fontId="6" fillId="0" borderId="32" xfId="4" applyFont="1" applyFill="1" applyBorder="1" applyAlignment="1">
      <alignment vertical="center" shrinkToFit="1"/>
    </xf>
    <xf numFmtId="0" fontId="6" fillId="0" borderId="7" xfId="4" applyFont="1" applyFill="1" applyBorder="1" applyAlignment="1">
      <alignment vertical="center" shrinkToFit="1"/>
    </xf>
    <xf numFmtId="0" fontId="5" fillId="0" borderId="9" xfId="4" applyFont="1" applyFill="1" applyBorder="1" applyAlignment="1">
      <alignment horizontal="center" vertical="center" wrapText="1"/>
    </xf>
    <xf numFmtId="0" fontId="5" fillId="0" borderId="9" xfId="0" applyFont="1" applyFill="1" applyBorder="1" applyAlignment="1">
      <alignment horizontal="center" vertical="center" wrapText="1"/>
    </xf>
    <xf numFmtId="176" fontId="5" fillId="0" borderId="23" xfId="4" applyNumberFormat="1" applyFont="1" applyFill="1" applyBorder="1" applyAlignment="1">
      <alignment vertical="center"/>
    </xf>
    <xf numFmtId="176" fontId="5" fillId="0" borderId="2" xfId="4" applyNumberFormat="1" applyFont="1" applyFill="1" applyBorder="1" applyAlignment="1">
      <alignment vertical="center"/>
    </xf>
    <xf numFmtId="176" fontId="5" fillId="0" borderId="5" xfId="4" applyNumberFormat="1" applyFont="1" applyFill="1" applyBorder="1" applyAlignment="1">
      <alignment vertical="center"/>
    </xf>
    <xf numFmtId="179" fontId="5" fillId="0" borderId="23" xfId="4" applyNumberFormat="1" applyFont="1" applyFill="1" applyBorder="1" applyAlignment="1">
      <alignment horizontal="right" vertical="center"/>
    </xf>
    <xf numFmtId="0" fontId="6" fillId="0" borderId="16" xfId="4" applyFont="1" applyFill="1" applyBorder="1" applyAlignment="1">
      <alignment horizontal="center" vertical="center"/>
    </xf>
    <xf numFmtId="0" fontId="6" fillId="0" borderId="10" xfId="4" applyFont="1" applyFill="1" applyBorder="1" applyAlignment="1">
      <alignment horizontal="center" vertical="center" wrapText="1"/>
    </xf>
    <xf numFmtId="0" fontId="6" fillId="0" borderId="11" xfId="4" applyFont="1" applyFill="1" applyBorder="1" applyAlignment="1">
      <alignment horizontal="center" vertical="center" wrapText="1"/>
    </xf>
    <xf numFmtId="0" fontId="7" fillId="0" borderId="10" xfId="4" applyFont="1" applyFill="1" applyBorder="1" applyAlignment="1">
      <alignment horizontal="center" vertical="center"/>
    </xf>
    <xf numFmtId="0" fontId="7" fillId="0" borderId="9" xfId="4" applyFont="1" applyFill="1" applyBorder="1" applyAlignment="1">
      <alignment horizontal="center" vertical="center"/>
    </xf>
    <xf numFmtId="0" fontId="3" fillId="0" borderId="2" xfId="4" applyFont="1" applyFill="1" applyBorder="1" applyAlignment="1">
      <alignment horizontal="distributed" vertical="center"/>
    </xf>
    <xf numFmtId="0" fontId="3" fillId="0" borderId="5" xfId="4" applyFont="1" applyFill="1" applyBorder="1" applyAlignment="1">
      <alignment horizontal="distributed" vertical="center"/>
    </xf>
    <xf numFmtId="41" fontId="3" fillId="0" borderId="23" xfId="4" applyNumberFormat="1" applyFont="1" applyFill="1" applyBorder="1" applyAlignment="1">
      <alignment horizontal="right" vertical="center"/>
    </xf>
    <xf numFmtId="186" fontId="14" fillId="0" borderId="26" xfId="7" applyNumberFormat="1" applyFont="1" applyFill="1" applyBorder="1" applyAlignment="1">
      <alignment vertical="center" shrinkToFit="1"/>
    </xf>
    <xf numFmtId="186" fontId="14" fillId="0" borderId="16" xfId="7" applyNumberFormat="1" applyFont="1" applyFill="1" applyBorder="1" applyAlignment="1">
      <alignment vertical="center" shrinkToFit="1"/>
    </xf>
    <xf numFmtId="186" fontId="14" fillId="0" borderId="26" xfId="7" applyNumberFormat="1" applyFont="1" applyFill="1" applyBorder="1" applyAlignment="1">
      <alignment vertical="center" wrapText="1"/>
    </xf>
    <xf numFmtId="186" fontId="14" fillId="0" borderId="16" xfId="7" applyNumberFormat="1" applyFont="1" applyFill="1" applyBorder="1" applyAlignment="1">
      <alignment vertical="center" wrapText="1"/>
    </xf>
    <xf numFmtId="186" fontId="3" fillId="0" borderId="8" xfId="7" applyNumberFormat="1" applyFont="1" applyFill="1" applyBorder="1" applyAlignment="1">
      <alignment vertical="center" wrapText="1"/>
    </xf>
    <xf numFmtId="186" fontId="3" fillId="0" borderId="34" xfId="7" applyNumberFormat="1" applyFont="1" applyFill="1" applyBorder="1" applyAlignment="1">
      <alignment vertical="center" wrapText="1"/>
    </xf>
    <xf numFmtId="186" fontId="3" fillId="0" borderId="35" xfId="7" applyNumberFormat="1" applyFont="1" applyFill="1" applyBorder="1" applyAlignment="1">
      <alignment vertical="center" wrapText="1"/>
    </xf>
    <xf numFmtId="0" fontId="3" fillId="0" borderId="33" xfId="7" applyFont="1" applyFill="1" applyBorder="1" applyAlignment="1">
      <alignment horizontal="center" vertical="center" textRotation="255" wrapText="1"/>
    </xf>
    <xf numFmtId="0" fontId="3" fillId="0" borderId="17" xfId="7" applyFont="1" applyFill="1" applyBorder="1" applyAlignment="1">
      <alignment horizontal="center" vertical="center" textRotation="255" wrapText="1"/>
    </xf>
    <xf numFmtId="0" fontId="3" fillId="0" borderId="17" xfId="0" applyFont="1" applyFill="1" applyBorder="1" applyAlignment="1">
      <alignment horizontal="center" vertical="center" textRotation="255" wrapText="1"/>
    </xf>
    <xf numFmtId="0" fontId="3" fillId="0" borderId="10" xfId="0" applyFont="1" applyFill="1" applyBorder="1" applyAlignment="1">
      <alignment horizontal="center" vertical="center"/>
    </xf>
    <xf numFmtId="185" fontId="5" fillId="0" borderId="26" xfId="7" applyNumberFormat="1" applyFont="1" applyFill="1" applyBorder="1" applyAlignment="1">
      <alignment horizontal="distributed" vertical="center"/>
    </xf>
    <xf numFmtId="185" fontId="5" fillId="0" borderId="16" xfId="7" applyNumberFormat="1" applyFont="1" applyFill="1" applyBorder="1" applyAlignment="1">
      <alignment horizontal="distributed" vertical="center"/>
    </xf>
    <xf numFmtId="184" fontId="3" fillId="0" borderId="9" xfId="7" applyNumberFormat="1" applyFont="1" applyFill="1" applyBorder="1" applyAlignment="1">
      <alignment horizontal="center" vertical="distributed" textRotation="255" justifyLastLine="1"/>
    </xf>
    <xf numFmtId="0" fontId="3" fillId="0" borderId="27" xfId="7" applyFont="1" applyFill="1" applyBorder="1" applyAlignment="1">
      <alignment horizontal="center" vertical="center" textRotation="255" wrapText="1"/>
    </xf>
    <xf numFmtId="0" fontId="3" fillId="0" borderId="12" xfId="7"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5" fillId="0" borderId="27" xfId="7" applyFont="1" applyFill="1" applyBorder="1" applyAlignment="1">
      <alignment horizontal="center" vertical="center"/>
    </xf>
    <xf numFmtId="0" fontId="11" fillId="0" borderId="12" xfId="0" applyFont="1" applyFill="1" applyBorder="1"/>
    <xf numFmtId="183" fontId="3" fillId="0" borderId="9" xfId="7" applyNumberFormat="1" applyFont="1" applyFill="1" applyBorder="1" applyAlignment="1">
      <alignment horizontal="center" vertical="distributed" textRotation="255" justifyLastLine="1"/>
    </xf>
    <xf numFmtId="0" fontId="2" fillId="0" borderId="9" xfId="0" applyFont="1" applyFill="1" applyBorder="1" applyAlignment="1">
      <alignment horizontal="center" vertical="distributed" textRotation="255" justifyLastLine="1"/>
    </xf>
    <xf numFmtId="183" fontId="3" fillId="0" borderId="26" xfId="7" applyNumberFormat="1" applyFont="1" applyFill="1" applyBorder="1" applyAlignment="1">
      <alignment horizontal="distributed" vertical="center"/>
    </xf>
    <xf numFmtId="183" fontId="3" fillId="0" borderId="16" xfId="7" applyNumberFormat="1" applyFont="1" applyFill="1" applyBorder="1" applyAlignment="1">
      <alignment horizontal="distributed" vertical="center"/>
    </xf>
    <xf numFmtId="0" fontId="14" fillId="0" borderId="6" xfId="4" applyFont="1" applyFill="1" applyBorder="1" applyAlignment="1">
      <alignment horizontal="left" vertical="center" wrapText="1"/>
    </xf>
    <xf numFmtId="0" fontId="14" fillId="0" borderId="16" xfId="4" applyFont="1" applyFill="1" applyBorder="1" applyAlignment="1">
      <alignment horizontal="left" vertical="center" wrapText="1"/>
    </xf>
    <xf numFmtId="188" fontId="3" fillId="0" borderId="0" xfId="4" applyNumberFormat="1" applyFont="1" applyFill="1" applyBorder="1" applyAlignment="1">
      <alignment horizontal="right" vertical="center"/>
    </xf>
    <xf numFmtId="0" fontId="6" fillId="0" borderId="0" xfId="4" applyFont="1" applyFill="1" applyBorder="1" applyAlignment="1">
      <alignment horizontal="center" vertical="center" shrinkToFit="1"/>
    </xf>
    <xf numFmtId="0" fontId="6" fillId="0" borderId="4" xfId="4" applyFont="1" applyFill="1" applyBorder="1" applyAlignment="1">
      <alignment horizontal="center" vertical="center" shrinkToFit="1"/>
    </xf>
    <xf numFmtId="0" fontId="7" fillId="0" borderId="0" xfId="4" applyFont="1" applyFill="1" applyBorder="1" applyAlignment="1">
      <alignment vertical="center" shrinkToFit="1"/>
    </xf>
    <xf numFmtId="0" fontId="7" fillId="0" borderId="4" xfId="4" applyFont="1" applyFill="1" applyBorder="1" applyAlignment="1">
      <alignment vertical="center" shrinkToFit="1"/>
    </xf>
    <xf numFmtId="0" fontId="13" fillId="0" borderId="0" xfId="4" applyFont="1" applyFill="1" applyAlignment="1">
      <alignment horizontal="left" vertical="center" shrinkToFit="1"/>
    </xf>
    <xf numFmtId="0" fontId="3" fillId="0" borderId="0" xfId="4" applyFont="1" applyFill="1" applyBorder="1" applyAlignment="1">
      <alignment horizontal="distributed" vertical="distributed" shrinkToFit="1"/>
    </xf>
    <xf numFmtId="0" fontId="3" fillId="0" borderId="4" xfId="4" applyFont="1" applyFill="1" applyBorder="1" applyAlignment="1">
      <alignment horizontal="distributed" vertical="distributed" shrinkToFit="1"/>
    </xf>
    <xf numFmtId="0" fontId="2" fillId="0" borderId="14" xfId="0" applyFont="1" applyFill="1" applyBorder="1" applyAlignment="1">
      <alignment horizontal="center" vertical="center"/>
    </xf>
    <xf numFmtId="0" fontId="6" fillId="0" borderId="1" xfId="4" applyFont="1" applyFill="1" applyBorder="1" applyAlignment="1">
      <alignment horizontal="center" vertical="center"/>
    </xf>
    <xf numFmtId="0" fontId="6" fillId="0" borderId="7" xfId="4" applyFont="1" applyFill="1" applyBorder="1" applyAlignment="1">
      <alignment horizontal="center" vertical="center"/>
    </xf>
    <xf numFmtId="0" fontId="7" fillId="0" borderId="15" xfId="4" applyFont="1" applyFill="1" applyBorder="1" applyAlignment="1">
      <alignment vertical="center" shrinkToFit="1"/>
    </xf>
    <xf numFmtId="0" fontId="7" fillId="0" borderId="3" xfId="4" applyFont="1" applyFill="1" applyBorder="1" applyAlignment="1">
      <alignment vertical="center" shrinkToFit="1"/>
    </xf>
    <xf numFmtId="0" fontId="7" fillId="0" borderId="0" xfId="4" applyFont="1" applyFill="1" applyBorder="1" applyAlignment="1">
      <alignment horizontal="left" vertical="center" shrinkToFit="1"/>
    </xf>
    <xf numFmtId="0" fontId="7" fillId="0" borderId="4" xfId="4" applyFont="1" applyFill="1" applyBorder="1" applyAlignment="1">
      <alignment horizontal="left" vertical="center" shrinkToFit="1"/>
    </xf>
    <xf numFmtId="179" fontId="7" fillId="0" borderId="2" xfId="0" applyNumberFormat="1" applyFont="1" applyFill="1" applyBorder="1" applyAlignment="1">
      <alignment horizontal="right" vertical="center"/>
    </xf>
    <xf numFmtId="179" fontId="6" fillId="0" borderId="17" xfId="6" applyNumberFormat="1" applyFont="1" applyFill="1" applyBorder="1" applyAlignment="1">
      <alignment horizontal="right" vertical="center"/>
    </xf>
    <xf numFmtId="179" fontId="6" fillId="0" borderId="0" xfId="6" applyNumberFormat="1" applyFont="1" applyFill="1" applyBorder="1" applyAlignment="1">
      <alignment horizontal="right" vertical="center"/>
    </xf>
    <xf numFmtId="0" fontId="6" fillId="0" borderId="0" xfId="6" applyFont="1" applyFill="1" applyBorder="1" applyAlignment="1">
      <alignment horizontal="center" vertical="center"/>
    </xf>
    <xf numFmtId="0" fontId="6" fillId="0" borderId="4"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5" xfId="6" applyFont="1" applyFill="1" applyBorder="1" applyAlignment="1">
      <alignment horizontal="center" vertical="center"/>
    </xf>
    <xf numFmtId="179" fontId="7" fillId="0" borderId="23" xfId="6" applyNumberFormat="1" applyFont="1" applyFill="1" applyBorder="1" applyAlignment="1">
      <alignment horizontal="right" vertical="center"/>
    </xf>
    <xf numFmtId="179" fontId="7" fillId="0" borderId="2" xfId="6" applyNumberFormat="1" applyFont="1" applyFill="1" applyBorder="1" applyAlignment="1">
      <alignment horizontal="right" vertical="center"/>
    </xf>
    <xf numFmtId="179" fontId="6" fillId="0" borderId="0" xfId="0" applyNumberFormat="1" applyFont="1" applyFill="1" applyBorder="1" applyAlignment="1">
      <alignment horizontal="right" vertical="center"/>
    </xf>
    <xf numFmtId="0" fontId="6" fillId="0" borderId="20"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4" xfId="5" applyFont="1" applyFill="1" applyBorder="1" applyAlignment="1">
      <alignment horizontal="center" vertical="center"/>
    </xf>
    <xf numFmtId="0" fontId="6" fillId="0" borderId="11" xfId="5" applyFont="1" applyFill="1" applyBorder="1" applyAlignment="1">
      <alignment horizontal="center" vertical="center"/>
    </xf>
    <xf numFmtId="0" fontId="6" fillId="0" borderId="10" xfId="6" applyNumberFormat="1" applyFont="1" applyFill="1" applyBorder="1" applyAlignment="1">
      <alignment horizontal="center" vertical="center"/>
    </xf>
    <xf numFmtId="0" fontId="6" fillId="0" borderId="11" xfId="6" applyNumberFormat="1" applyFont="1" applyFill="1" applyBorder="1" applyAlignment="1">
      <alignment horizontal="center" vertical="center"/>
    </xf>
    <xf numFmtId="49" fontId="7" fillId="0" borderId="0" xfId="5" applyNumberFormat="1" applyFont="1" applyFill="1" applyBorder="1" applyAlignment="1">
      <alignment horizontal="right" vertical="center"/>
    </xf>
    <xf numFmtId="49" fontId="6" fillId="0" borderId="0" xfId="5" applyNumberFormat="1" applyFont="1" applyFill="1" applyBorder="1" applyAlignment="1">
      <alignment horizontal="right" vertical="center"/>
    </xf>
    <xf numFmtId="0" fontId="6" fillId="0" borderId="0" xfId="5" applyFont="1" applyFill="1" applyBorder="1" applyAlignment="1">
      <alignment horizontal="right" vertical="center"/>
    </xf>
    <xf numFmtId="0" fontId="6" fillId="0" borderId="17" xfId="5" applyFont="1" applyFill="1" applyBorder="1" applyAlignment="1">
      <alignment horizontal="right" vertical="center"/>
    </xf>
    <xf numFmtId="0" fontId="7" fillId="0" borderId="2" xfId="5" applyFont="1" applyFill="1" applyBorder="1" applyAlignment="1">
      <alignment horizontal="center" vertical="center"/>
    </xf>
    <xf numFmtId="0" fontId="7" fillId="0" borderId="5" xfId="5"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4" fillId="0" borderId="2" xfId="5" applyFont="1" applyFill="1" applyBorder="1" applyAlignment="1">
      <alignment horizontal="right" vertical="center"/>
    </xf>
    <xf numFmtId="0" fontId="34" fillId="0" borderId="23" xfId="5" applyFont="1" applyFill="1" applyBorder="1" applyAlignment="1">
      <alignment horizontal="right" vertical="center"/>
    </xf>
    <xf numFmtId="0" fontId="6" fillId="0" borderId="1"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33" xfId="6" applyFont="1" applyFill="1" applyBorder="1" applyAlignment="1">
      <alignment horizontal="center" vertical="center"/>
    </xf>
    <xf numFmtId="0" fontId="6" fillId="0" borderId="25" xfId="6" applyFont="1" applyFill="1" applyBorder="1" applyAlignment="1">
      <alignment horizontal="center" vertical="center"/>
    </xf>
    <xf numFmtId="0" fontId="6" fillId="0" borderId="32" xfId="6" applyFont="1" applyFill="1" applyBorder="1" applyAlignment="1">
      <alignment horizontal="center" vertical="center"/>
    </xf>
    <xf numFmtId="0" fontId="6" fillId="0" borderId="13" xfId="6" applyFont="1" applyFill="1" applyBorder="1" applyAlignment="1">
      <alignment horizontal="center" vertical="center"/>
    </xf>
    <xf numFmtId="0" fontId="6" fillId="0" borderId="19" xfId="6" applyNumberFormat="1" applyFont="1" applyFill="1" applyBorder="1" applyAlignment="1">
      <alignment horizontal="center" vertical="center"/>
    </xf>
    <xf numFmtId="0" fontId="6" fillId="0" borderId="16" xfId="6" applyNumberFormat="1" applyFont="1" applyFill="1" applyBorder="1" applyAlignment="1">
      <alignment horizontal="center" vertical="center"/>
    </xf>
    <xf numFmtId="0" fontId="6" fillId="0" borderId="9" xfId="6" applyNumberFormat="1" applyFont="1" applyFill="1" applyBorder="1" applyAlignment="1">
      <alignment horizontal="center" vertical="center"/>
    </xf>
    <xf numFmtId="179" fontId="7" fillId="0" borderId="23" xfId="6" applyNumberFormat="1" applyFont="1" applyFill="1" applyBorder="1" applyAlignment="1">
      <alignment vertical="center"/>
    </xf>
    <xf numFmtId="179" fontId="7" fillId="0" borderId="2" xfId="6" applyNumberFormat="1" applyFont="1" applyFill="1" applyBorder="1" applyAlignment="1">
      <alignment vertical="center"/>
    </xf>
    <xf numFmtId="179" fontId="6" fillId="0" borderId="0" xfId="6" applyNumberFormat="1" applyFont="1" applyFill="1" applyBorder="1" applyAlignment="1">
      <alignment vertical="center"/>
    </xf>
    <xf numFmtId="179" fontId="6" fillId="0" borderId="17" xfId="6" applyNumberFormat="1" applyFont="1" applyFill="1" applyBorder="1" applyAlignment="1">
      <alignment vertical="center"/>
    </xf>
    <xf numFmtId="0" fontId="6" fillId="0" borderId="27" xfId="6" applyFont="1" applyFill="1" applyBorder="1" applyAlignment="1">
      <alignment horizontal="center" vertical="center"/>
    </xf>
    <xf numFmtId="0" fontId="6" fillId="0" borderId="14" xfId="6" applyFont="1" applyFill="1" applyBorder="1" applyAlignment="1">
      <alignment horizontal="center" vertical="center"/>
    </xf>
    <xf numFmtId="182" fontId="3" fillId="0" borderId="15" xfId="3" applyNumberFormat="1" applyFont="1" applyFill="1" applyBorder="1" applyAlignment="1">
      <alignment vertical="center"/>
    </xf>
    <xf numFmtId="182" fontId="3" fillId="0" borderId="2" xfId="3" applyNumberFormat="1" applyFont="1" applyFill="1" applyBorder="1" applyAlignment="1">
      <alignment vertical="center"/>
    </xf>
    <xf numFmtId="0" fontId="6" fillId="0" borderId="11" xfId="3" applyFont="1" applyFill="1" applyBorder="1" applyAlignment="1">
      <alignment horizontal="center" vertical="center" wrapText="1"/>
    </xf>
    <xf numFmtId="0" fontId="0" fillId="0" borderId="20" xfId="0" applyFont="1" applyFill="1" applyBorder="1" applyAlignment="1">
      <alignment vertical="center"/>
    </xf>
    <xf numFmtId="0" fontId="6" fillId="0" borderId="20" xfId="3" applyFont="1" applyFill="1" applyBorder="1" applyAlignment="1">
      <alignment horizontal="center" vertical="center" wrapText="1"/>
    </xf>
    <xf numFmtId="0" fontId="6" fillId="0" borderId="19" xfId="3" applyFont="1" applyFill="1" applyBorder="1" applyAlignment="1">
      <alignment horizontal="center" vertical="center" wrapText="1"/>
    </xf>
    <xf numFmtId="0" fontId="6" fillId="0" borderId="2" xfId="3" applyFont="1" applyFill="1" applyBorder="1" applyAlignment="1">
      <alignment horizontal="center" vertical="center"/>
    </xf>
    <xf numFmtId="0" fontId="0" fillId="0" borderId="2" xfId="0" applyFont="1" applyFill="1" applyBorder="1" applyAlignment="1">
      <alignment vertical="center"/>
    </xf>
    <xf numFmtId="182" fontId="3" fillId="0" borderId="23" xfId="3" applyNumberFormat="1" applyFont="1" applyFill="1" applyBorder="1" applyAlignment="1">
      <alignment vertical="center"/>
    </xf>
    <xf numFmtId="182" fontId="3" fillId="0" borderId="31" xfId="3" applyNumberFormat="1" applyFont="1" applyFill="1" applyBorder="1" applyAlignment="1">
      <alignment vertical="center"/>
    </xf>
    <xf numFmtId="182" fontId="6" fillId="0" borderId="2" xfId="3" applyNumberFormat="1" applyFont="1" applyFill="1" applyBorder="1" applyAlignment="1">
      <alignment vertical="center"/>
    </xf>
    <xf numFmtId="0" fontId="6" fillId="0" borderId="2" xfId="3" applyFont="1" applyFill="1" applyBorder="1" applyAlignment="1">
      <alignment horizontal="distributed" vertical="center"/>
    </xf>
    <xf numFmtId="0" fontId="6" fillId="0" borderId="5" xfId="3" applyFont="1" applyFill="1" applyBorder="1" applyAlignment="1">
      <alignment horizontal="distributed" vertical="center"/>
    </xf>
    <xf numFmtId="0" fontId="6" fillId="0" borderId="20" xfId="3" applyFont="1" applyFill="1" applyBorder="1" applyAlignment="1">
      <alignment horizontal="center" vertical="center"/>
    </xf>
    <xf numFmtId="0" fontId="6" fillId="0" borderId="15" xfId="3" applyFont="1" applyFill="1" applyBorder="1" applyAlignment="1">
      <alignment horizontal="center" vertical="center"/>
    </xf>
    <xf numFmtId="0" fontId="0" fillId="0" borderId="15" xfId="0" applyFont="1" applyFill="1" applyBorder="1" applyAlignment="1">
      <alignment vertical="center"/>
    </xf>
    <xf numFmtId="182" fontId="6" fillId="0" borderId="23" xfId="3" applyNumberFormat="1" applyFont="1" applyFill="1" applyBorder="1" applyAlignment="1">
      <alignment vertical="center"/>
    </xf>
    <xf numFmtId="0" fontId="6" fillId="0" borderId="33" xfId="3" applyFont="1" applyFill="1" applyBorder="1" applyAlignment="1">
      <alignment horizontal="center" vertical="center"/>
    </xf>
    <xf numFmtId="0" fontId="6" fillId="0" borderId="1" xfId="3" applyFont="1" applyFill="1" applyBorder="1" applyAlignment="1">
      <alignment horizontal="center" vertical="center"/>
    </xf>
    <xf numFmtId="0" fontId="6" fillId="0" borderId="32" xfId="3" applyFont="1" applyFill="1" applyBorder="1" applyAlignment="1">
      <alignment horizontal="center" vertical="center"/>
    </xf>
    <xf numFmtId="0" fontId="6" fillId="0" borderId="7" xfId="3" applyFont="1" applyFill="1" applyBorder="1" applyAlignment="1">
      <alignment horizontal="center" vertical="center"/>
    </xf>
    <xf numFmtId="176" fontId="6" fillId="0" borderId="23" xfId="0" applyNumberFormat="1" applyFont="1" applyFill="1" applyBorder="1" applyAlignment="1">
      <alignment vertical="center"/>
    </xf>
    <xf numFmtId="176" fontId="6" fillId="0" borderId="2" xfId="0" applyNumberFormat="1" applyFont="1" applyFill="1" applyBorder="1" applyAlignment="1">
      <alignment vertical="center"/>
    </xf>
    <xf numFmtId="182" fontId="6" fillId="0" borderId="15" xfId="3" applyNumberFormat="1" applyFont="1" applyFill="1" applyBorder="1" applyAlignment="1">
      <alignment vertical="center"/>
    </xf>
    <xf numFmtId="189" fontId="6" fillId="0" borderId="15" xfId="3" applyNumberFormat="1" applyFont="1" applyFill="1" applyBorder="1" applyAlignment="1">
      <alignment vertical="center"/>
    </xf>
    <xf numFmtId="189" fontId="6" fillId="0" borderId="2" xfId="3" applyNumberFormat="1" applyFont="1" applyFill="1" applyBorder="1" applyAlignment="1">
      <alignment vertical="center"/>
    </xf>
    <xf numFmtId="0" fontId="6" fillId="0" borderId="25" xfId="3" applyFont="1" applyFill="1" applyBorder="1" applyAlignment="1">
      <alignment horizontal="center" vertical="center"/>
    </xf>
    <xf numFmtId="0" fontId="6" fillId="0" borderId="13" xfId="3" applyFont="1" applyFill="1" applyBorder="1" applyAlignment="1">
      <alignment horizontal="center" vertical="center"/>
    </xf>
    <xf numFmtId="0" fontId="6" fillId="0" borderId="0" xfId="0" applyFont="1" applyFill="1" applyBorder="1" applyAlignment="1">
      <alignment horizontal="right" vertical="center" shrinkToFit="1"/>
    </xf>
    <xf numFmtId="0" fontId="6" fillId="0" borderId="2" xfId="0" applyFont="1" applyFill="1" applyBorder="1" applyAlignment="1">
      <alignment horizontal="distributed" vertical="center"/>
    </xf>
    <xf numFmtId="0" fontId="6" fillId="0" borderId="11" xfId="3" applyFont="1" applyFill="1" applyBorder="1" applyAlignment="1">
      <alignment horizontal="center" vertical="center"/>
    </xf>
    <xf numFmtId="0" fontId="6" fillId="0" borderId="19" xfId="3" applyFont="1" applyFill="1" applyBorder="1" applyAlignment="1">
      <alignment horizontal="center" vertical="center"/>
    </xf>
    <xf numFmtId="0" fontId="6" fillId="0" borderId="15" xfId="3" applyFont="1" applyFill="1" applyBorder="1" applyAlignment="1">
      <alignment horizontal="distributed" vertical="center"/>
    </xf>
    <xf numFmtId="0" fontId="6" fillId="0" borderId="3" xfId="3" applyFont="1" applyFill="1" applyBorder="1" applyAlignment="1">
      <alignment horizontal="distributed" vertical="center"/>
    </xf>
    <xf numFmtId="0" fontId="6" fillId="0" borderId="6" xfId="3" applyFont="1" applyFill="1" applyBorder="1" applyAlignment="1">
      <alignment horizontal="center" vertical="center" wrapText="1"/>
    </xf>
    <xf numFmtId="0" fontId="6" fillId="0" borderId="26" xfId="3" applyFont="1" applyFill="1" applyBorder="1" applyAlignment="1">
      <alignment horizontal="center" vertical="center" wrapText="1"/>
    </xf>
    <xf numFmtId="0" fontId="6" fillId="0" borderId="16" xfId="3" applyFont="1" applyFill="1" applyBorder="1" applyAlignment="1">
      <alignment horizontal="center" vertical="center" wrapText="1"/>
    </xf>
    <xf numFmtId="0" fontId="6" fillId="0" borderId="6"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6" fillId="0" borderId="16" xfId="3" applyFont="1" applyFill="1" applyBorder="1" applyAlignment="1">
      <alignment horizontal="center" vertical="center" shrinkToFit="1"/>
    </xf>
    <xf numFmtId="182" fontId="6" fillId="0" borderId="31" xfId="3" applyNumberFormat="1" applyFont="1" applyFill="1" applyBorder="1" applyAlignment="1">
      <alignment vertical="center"/>
    </xf>
    <xf numFmtId="0" fontId="6" fillId="0" borderId="0" xfId="0" applyFont="1" applyFill="1" applyBorder="1" applyAlignment="1">
      <alignment horizontal="distributed" vertical="center" wrapText="1"/>
    </xf>
    <xf numFmtId="0" fontId="7" fillId="0" borderId="15" xfId="0" applyFont="1" applyFill="1" applyBorder="1" applyAlignment="1">
      <alignment horizontal="distributed"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42" fontId="10" fillId="0" borderId="0" xfId="0" applyNumberFormat="1"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6" fillId="0" borderId="2" xfId="0" applyFont="1" applyFill="1" applyBorder="1" applyAlignment="1">
      <alignment horizontal="distributed" vertical="center" shrinkToFit="1"/>
    </xf>
    <xf numFmtId="42" fontId="15"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0" fillId="0" borderId="0" xfId="0" applyFont="1" applyFill="1" applyBorder="1" applyAlignment="1">
      <alignment horizontal="distributed" vertical="center" shrinkToFit="1"/>
    </xf>
    <xf numFmtId="0" fontId="6" fillId="0" borderId="0" xfId="0" applyFont="1" applyFill="1" applyBorder="1" applyAlignment="1">
      <alignment horizontal="distributed" vertical="center" shrinkToFit="1"/>
    </xf>
    <xf numFmtId="187"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81" fontId="6" fillId="0" borderId="23" xfId="0" applyNumberFormat="1" applyFont="1" applyFill="1" applyBorder="1" applyAlignment="1">
      <alignment vertical="center"/>
    </xf>
    <xf numFmtId="181" fontId="6" fillId="0" borderId="2" xfId="0" applyNumberFormat="1" applyFont="1" applyFill="1" applyBorder="1" applyAlignment="1">
      <alignment vertical="center"/>
    </xf>
    <xf numFmtId="0" fontId="0" fillId="0" borderId="0" xfId="0" applyFont="1" applyFill="1" applyBorder="1" applyAlignment="1">
      <alignment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6" fillId="0" borderId="1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32" fillId="0" borderId="0" xfId="0" applyFont="1" applyFill="1" applyBorder="1" applyAlignment="1" applyProtection="1">
      <alignment horizontal="left" vertical="center" shrinkToFit="1"/>
    </xf>
    <xf numFmtId="0" fontId="32" fillId="0" borderId="4" xfId="0" applyFont="1" applyFill="1" applyBorder="1" applyAlignment="1" applyProtection="1">
      <alignment horizontal="left" vertical="center" shrinkToFit="1"/>
    </xf>
    <xf numFmtId="0" fontId="31" fillId="0" borderId="4" xfId="0" applyFont="1" applyFill="1" applyBorder="1" applyAlignment="1" applyProtection="1">
      <alignment horizontal="left" vertical="center" shrinkToFit="1"/>
    </xf>
    <xf numFmtId="0" fontId="32" fillId="0" borderId="34" xfId="0" applyFont="1" applyFill="1" applyBorder="1" applyAlignment="1" applyProtection="1">
      <alignment horizontal="center" vertical="center" shrinkToFit="1"/>
    </xf>
    <xf numFmtId="0" fontId="32" fillId="0" borderId="7" xfId="0" applyFont="1" applyFill="1" applyBorder="1" applyAlignment="1" applyProtection="1">
      <alignment horizontal="left" vertical="center" shrinkToFit="1"/>
    </xf>
    <xf numFmtId="0" fontId="32" fillId="0" borderId="13" xfId="0" applyFont="1" applyFill="1" applyBorder="1" applyAlignment="1" applyProtection="1">
      <alignment horizontal="left" vertical="center" shrinkToFi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179" fontId="7" fillId="0" borderId="23" xfId="0"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179" fontId="7" fillId="0" borderId="5" xfId="0" applyNumberFormat="1" applyFont="1" applyFill="1" applyBorder="1" applyAlignment="1">
      <alignment horizontal="center" vertical="center"/>
    </xf>
    <xf numFmtId="179" fontId="7" fillId="0" borderId="23" xfId="0" applyNumberFormat="1" applyFont="1" applyFill="1" applyBorder="1" applyAlignment="1">
      <alignment horizontal="right" vertical="center"/>
    </xf>
    <xf numFmtId="179" fontId="7" fillId="0" borderId="5" xfId="0" applyNumberFormat="1" applyFont="1" applyFill="1" applyBorder="1" applyAlignment="1">
      <alignment horizontal="right" vertical="center"/>
    </xf>
    <xf numFmtId="178" fontId="6" fillId="0" borderId="34" xfId="0" applyNumberFormat="1" applyFont="1" applyFill="1" applyBorder="1" applyAlignment="1">
      <alignment horizontal="right" vertical="center"/>
    </xf>
    <xf numFmtId="179" fontId="6" fillId="0" borderId="17" xfId="0" applyNumberFormat="1" applyFont="1" applyFill="1" applyBorder="1" applyAlignment="1">
      <alignment horizontal="right" vertical="center"/>
    </xf>
    <xf numFmtId="179" fontId="6" fillId="0" borderId="4" xfId="0" applyNumberFormat="1" applyFont="1" applyFill="1" applyBorder="1" applyAlignment="1">
      <alignment horizontal="right" vertical="center"/>
    </xf>
    <xf numFmtId="179" fontId="6" fillId="0" borderId="17" xfId="0" applyNumberFormat="1" applyFont="1" applyFill="1" applyBorder="1" applyAlignment="1">
      <alignment horizontal="center" vertical="center"/>
    </xf>
    <xf numFmtId="179" fontId="6" fillId="0" borderId="0" xfId="0" applyNumberFormat="1" applyFont="1" applyFill="1" applyBorder="1" applyAlignment="1">
      <alignment horizontal="center" vertical="center"/>
    </xf>
    <xf numFmtId="179" fontId="6" fillId="0" borderId="4" xfId="0" applyNumberFormat="1" applyFont="1" applyFill="1" applyBorder="1" applyAlignment="1">
      <alignment horizontal="center" vertical="center"/>
    </xf>
    <xf numFmtId="40" fontId="3" fillId="0" borderId="17" xfId="1" applyNumberFormat="1" applyFont="1" applyFill="1" applyBorder="1" applyAlignment="1">
      <alignment horizontal="right" vertical="center"/>
    </xf>
    <xf numFmtId="40" fontId="3" fillId="0" borderId="0" xfId="1" applyNumberFormat="1" applyFont="1" applyFill="1" applyBorder="1" applyAlignment="1">
      <alignment horizontal="right" vertical="center"/>
    </xf>
    <xf numFmtId="0" fontId="7" fillId="0" borderId="11" xfId="0" applyFont="1" applyFill="1" applyBorder="1" applyAlignment="1">
      <alignment horizontal="center" vertical="center"/>
    </xf>
    <xf numFmtId="0" fontId="7" fillId="0" borderId="20" xfId="0" applyFont="1" applyFill="1" applyBorder="1" applyAlignment="1">
      <alignment horizontal="center" vertical="center"/>
    </xf>
    <xf numFmtId="40" fontId="5" fillId="0" borderId="17" xfId="1" applyNumberFormat="1" applyFont="1" applyFill="1" applyBorder="1" applyAlignment="1">
      <alignment horizontal="right" vertical="center"/>
    </xf>
    <xf numFmtId="40" fontId="5" fillId="0" borderId="0" xfId="1" applyNumberFormat="1" applyFont="1" applyFill="1" applyBorder="1" applyAlignment="1">
      <alignment horizontal="right" vertical="center"/>
    </xf>
    <xf numFmtId="40" fontId="5" fillId="0" borderId="31" xfId="1" applyNumberFormat="1" applyFont="1" applyFill="1" applyBorder="1" applyAlignment="1">
      <alignment horizontal="right" vertical="center"/>
    </xf>
    <xf numFmtId="40" fontId="5" fillId="0" borderId="15" xfId="1" applyNumberFormat="1" applyFont="1" applyFill="1" applyBorder="1" applyAlignment="1">
      <alignment horizontal="right" vertical="center"/>
    </xf>
    <xf numFmtId="0" fontId="7" fillId="0" borderId="6" xfId="0" applyFont="1" applyFill="1" applyBorder="1" applyAlignment="1">
      <alignment horizontal="center" vertical="center"/>
    </xf>
    <xf numFmtId="0" fontId="7" fillId="0" borderId="26" xfId="0" applyFont="1" applyFill="1" applyBorder="1" applyAlignment="1">
      <alignment horizontal="center" vertical="center"/>
    </xf>
    <xf numFmtId="0" fontId="1" fillId="0" borderId="20" xfId="0" applyFont="1" applyFill="1" applyBorder="1" applyAlignment="1">
      <alignment vertical="center"/>
    </xf>
    <xf numFmtId="0" fontId="6" fillId="0" borderId="8" xfId="0" applyFont="1" applyFill="1" applyBorder="1" applyAlignment="1">
      <alignment horizontal="center" vertical="center"/>
    </xf>
    <xf numFmtId="0" fontId="6" fillId="0" borderId="34" xfId="0" applyFont="1" applyFill="1" applyBorder="1" applyAlignment="1">
      <alignment horizontal="center" vertical="center"/>
    </xf>
    <xf numFmtId="0" fontId="1" fillId="0" borderId="19" xfId="0" applyFont="1" applyFill="1" applyBorder="1" applyAlignment="1">
      <alignment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6" fillId="0" borderId="35" xfId="0" applyFont="1" applyFill="1" applyBorder="1" applyAlignment="1">
      <alignment horizontal="center" vertical="center"/>
    </xf>
    <xf numFmtId="0" fontId="6" fillId="0" borderId="19" xfId="0" applyFont="1" applyFill="1" applyBorder="1" applyAlignment="1">
      <alignment horizontal="distributed" vertical="center"/>
    </xf>
    <xf numFmtId="0" fontId="2" fillId="0" borderId="10" xfId="0" applyFont="1" applyFill="1" applyBorder="1" applyAlignment="1">
      <alignment horizontal="distributed" vertical="center"/>
    </xf>
    <xf numFmtId="0" fontId="2" fillId="0" borderId="16" xfId="0" applyFont="1" applyFill="1" applyBorder="1" applyAlignment="1">
      <alignment horizontal="distributed" vertical="center"/>
    </xf>
    <xf numFmtId="0" fontId="2" fillId="0" borderId="9" xfId="0" applyFont="1" applyFill="1" applyBorder="1" applyAlignment="1">
      <alignment horizontal="distributed" vertical="center"/>
    </xf>
    <xf numFmtId="0" fontId="6" fillId="0" borderId="4" xfId="0" applyFont="1" applyFill="1" applyBorder="1" applyAlignment="1">
      <alignment horizontal="distributed" vertical="center" justifyLastLine="1"/>
    </xf>
    <xf numFmtId="0" fontId="2" fillId="0" borderId="12" xfId="0" applyFont="1" applyFill="1" applyBorder="1" applyAlignment="1">
      <alignment horizontal="distributed" vertical="center" justifyLastLine="1"/>
    </xf>
    <xf numFmtId="0" fontId="6" fillId="0" borderId="15" xfId="0" applyFont="1" applyFill="1" applyBorder="1" applyAlignment="1">
      <alignment horizontal="distributed" vertical="center" justifyLastLine="1"/>
    </xf>
    <xf numFmtId="0" fontId="2" fillId="0" borderId="15"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40" fontId="3" fillId="0" borderId="31" xfId="1" applyNumberFormat="1" applyFont="1" applyFill="1" applyBorder="1" applyAlignment="1">
      <alignment horizontal="right" vertical="center"/>
    </xf>
    <xf numFmtId="40" fontId="3" fillId="0" borderId="15" xfId="1" applyNumberFormat="1" applyFont="1" applyFill="1" applyBorder="1" applyAlignment="1">
      <alignment horizontal="right" vertical="center"/>
    </xf>
    <xf numFmtId="40" fontId="3" fillId="3" borderId="31" xfId="1" applyNumberFormat="1" applyFont="1" applyFill="1" applyBorder="1" applyAlignment="1">
      <alignment horizontal="right" vertical="center"/>
    </xf>
    <xf numFmtId="40" fontId="3" fillId="3" borderId="15" xfId="1" applyNumberFormat="1" applyFont="1" applyFill="1" applyBorder="1" applyAlignment="1">
      <alignment horizontal="right" vertical="center"/>
    </xf>
    <xf numFmtId="40" fontId="3" fillId="3" borderId="17" xfId="1" applyNumberFormat="1" applyFont="1" applyFill="1" applyBorder="1" applyAlignment="1">
      <alignment horizontal="right" vertical="center"/>
    </xf>
    <xf numFmtId="40" fontId="3" fillId="3" borderId="0" xfId="1" applyNumberFormat="1" applyFont="1" applyFill="1" applyBorder="1" applyAlignment="1">
      <alignment horizontal="right" vertical="center"/>
    </xf>
    <xf numFmtId="40" fontId="5" fillId="0" borderId="32" xfId="1" applyNumberFormat="1" applyFont="1" applyFill="1" applyBorder="1" applyAlignment="1">
      <alignment horizontal="right" vertical="center"/>
    </xf>
    <xf numFmtId="40" fontId="5" fillId="0" borderId="7" xfId="1" applyNumberFormat="1" applyFont="1" applyFill="1" applyBorder="1" applyAlignment="1">
      <alignment horizontal="right" vertical="center"/>
    </xf>
    <xf numFmtId="0" fontId="6" fillId="0" borderId="33" xfId="0" applyFont="1" applyFill="1" applyBorder="1" applyAlignment="1">
      <alignment horizontal="center" vertical="center"/>
    </xf>
    <xf numFmtId="0" fontId="1" fillId="0" borderId="25" xfId="0" applyFont="1" applyFill="1" applyBorder="1" applyAlignment="1">
      <alignment horizontal="center"/>
    </xf>
    <xf numFmtId="0" fontId="6" fillId="0" borderId="32" xfId="0" applyFont="1" applyFill="1" applyBorder="1" applyAlignment="1">
      <alignment horizontal="center" vertical="center"/>
    </xf>
    <xf numFmtId="0" fontId="1" fillId="0" borderId="13" xfId="0" applyFont="1" applyFill="1" applyBorder="1" applyAlignment="1">
      <alignment horizontal="center"/>
    </xf>
    <xf numFmtId="0" fontId="6" fillId="0" borderId="13"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6" fillId="0" borderId="35" xfId="0" applyFont="1" applyFill="1" applyBorder="1" applyAlignment="1">
      <alignment horizontal="distributed" vertical="center" justifyLastLine="1"/>
    </xf>
    <xf numFmtId="0" fontId="2" fillId="0" borderId="24" xfId="0" applyFont="1" applyFill="1" applyBorder="1" applyAlignment="1">
      <alignment horizontal="distributed" vertical="center" justifyLastLine="1"/>
    </xf>
    <xf numFmtId="0" fontId="6" fillId="0" borderId="14" xfId="0" applyFont="1" applyFill="1" applyBorder="1" applyAlignment="1">
      <alignment horizontal="center" vertical="center"/>
    </xf>
    <xf numFmtId="0" fontId="6" fillId="0" borderId="27" xfId="0" applyFont="1" applyFill="1" applyBorder="1" applyAlignment="1">
      <alignment horizontal="center"/>
    </xf>
    <xf numFmtId="0" fontId="1" fillId="0" borderId="11" xfId="0" applyFont="1" applyFill="1" applyBorder="1" applyAlignment="1"/>
    <xf numFmtId="0" fontId="1" fillId="0" borderId="6" xfId="0" applyFont="1" applyFill="1" applyBorder="1" applyAlignment="1"/>
    <xf numFmtId="40" fontId="3" fillId="0" borderId="32" xfId="1" applyNumberFormat="1" applyFont="1" applyFill="1" applyBorder="1" applyAlignment="1">
      <alignment horizontal="right" vertical="center"/>
    </xf>
    <xf numFmtId="40" fontId="3" fillId="0" borderId="7" xfId="1" applyNumberFormat="1" applyFont="1" applyFill="1" applyBorder="1" applyAlignment="1">
      <alignment horizontal="right" vertical="center"/>
    </xf>
    <xf numFmtId="178" fontId="7" fillId="0" borderId="34" xfId="0" applyNumberFormat="1" applyFont="1" applyFill="1" applyBorder="1" applyAlignment="1">
      <alignment horizontal="right" vertical="center"/>
    </xf>
    <xf numFmtId="40" fontId="3" fillId="3" borderId="32" xfId="1" applyNumberFormat="1" applyFont="1" applyFill="1" applyBorder="1" applyAlignment="1">
      <alignment horizontal="right" vertical="center"/>
    </xf>
    <xf numFmtId="40" fontId="3" fillId="3" borderId="7" xfId="1" applyNumberFormat="1" applyFont="1" applyFill="1" applyBorder="1" applyAlignment="1">
      <alignment horizontal="right" vertical="center"/>
    </xf>
    <xf numFmtId="178" fontId="6" fillId="3" borderId="34" xfId="0" applyNumberFormat="1" applyFont="1" applyFill="1" applyBorder="1" applyAlignment="1">
      <alignment horizontal="right" vertical="center"/>
    </xf>
    <xf numFmtId="179" fontId="6" fillId="3" borderId="17" xfId="0" applyNumberFormat="1" applyFont="1" applyFill="1" applyBorder="1" applyAlignment="1">
      <alignment horizontal="right" vertical="center"/>
    </xf>
    <xf numFmtId="179" fontId="6" fillId="3" borderId="4" xfId="0" applyNumberFormat="1" applyFont="1" applyFill="1" applyBorder="1" applyAlignment="1">
      <alignment horizontal="right" vertical="center"/>
    </xf>
    <xf numFmtId="179" fontId="6" fillId="3" borderId="17" xfId="0" applyNumberFormat="1" applyFont="1" applyFill="1" applyBorder="1" applyAlignment="1">
      <alignment horizontal="center" vertical="center"/>
    </xf>
    <xf numFmtId="179" fontId="6" fillId="3" borderId="0" xfId="0" applyNumberFormat="1" applyFont="1" applyFill="1" applyBorder="1" applyAlignment="1">
      <alignment horizontal="center" vertical="center"/>
    </xf>
    <xf numFmtId="179" fontId="6" fillId="3" borderId="4" xfId="0" applyNumberFormat="1" applyFont="1" applyFill="1" applyBorder="1" applyAlignment="1">
      <alignment horizontal="center" vertical="center"/>
    </xf>
  </cellXfs>
  <cellStyles count="9">
    <cellStyle name="桁区切り 2" xfId="1" xr:uid="{00000000-0005-0000-0000-000000000000}"/>
    <cellStyle name="標準" xfId="0" builtinId="0"/>
    <cellStyle name="標準 3" xfId="2" xr:uid="{00000000-0005-0000-0000-000002000000}"/>
    <cellStyle name="標準_ⅩⅠ　住宅及び土木建築　６９～８２" xfId="3" xr:uid="{00000000-0005-0000-0000-000003000000}"/>
    <cellStyle name="標準_コピー ～ 平成１０年住宅・土地統計調査結果報告書" xfId="4" xr:uid="{00000000-0005-0000-0000-000004000000}"/>
    <cellStyle name="標準_開発審査課" xfId="5" xr:uid="{00000000-0005-0000-0000-000005000000}"/>
    <cellStyle name="標準_建築指導課" xfId="6" xr:uid="{00000000-0005-0000-0000-000006000000}"/>
    <cellStyle name="標準_住宅第５表" xfId="7" xr:uid="{00000000-0005-0000-0000-000007000000}"/>
    <cellStyle name="標準_中表紙" xfId="8" xr:uid="{00000000-0005-0000-0000-000008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479425</xdr:colOff>
      <xdr:row>22</xdr:row>
      <xdr:rowOff>69850</xdr:rowOff>
    </xdr:from>
    <xdr:to>
      <xdr:col>7</xdr:col>
      <xdr:colOff>520706</xdr:colOff>
      <xdr:row>25</xdr:row>
      <xdr:rowOff>104813</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479425" y="3422650"/>
          <a:ext cx="5241931" cy="530263"/>
        </a:xfrm>
        <a:prstGeom prst="roundRect">
          <a:avLst>
            <a:gd name="adj" fmla="val 16667"/>
          </a:avLst>
        </a:prstGeom>
        <a:noFill/>
        <a:ln w="9525">
          <a:noFill/>
          <a:round/>
          <a:headEnd/>
          <a:tailEnd/>
        </a:ln>
        <a:effectLst>
          <a:prstShdw prst="shdw17" dist="17961" dir="2700000">
            <a:srgbClr val="000000">
              <a:gamma/>
              <a:shade val="60000"/>
              <a:invGamma/>
            </a:srgbClr>
          </a:prstShdw>
        </a:effectLst>
      </xdr:spPr>
      <xdr:txBody>
        <a:bodyPr vertOverflow="clip" wrap="square" lIns="64008" tIns="32004" rIns="64008" bIns="32004" anchor="ctr" upright="1"/>
        <a:lstStyle/>
        <a:p>
          <a:pPr algn="ctr" rtl="1">
            <a:defRPr sz="1000"/>
          </a:pPr>
          <a:r>
            <a:rPr lang="en-US" altLang="ja-JP" sz="2400" b="0" i="0" strike="noStrike">
              <a:solidFill>
                <a:srgbClr val="000000"/>
              </a:solidFill>
              <a:latin typeface="UD デジタル 教科書体 NK-R" panose="02020400000000000000" pitchFamily="18" charset="-128"/>
              <a:ea typeface="UD デジタル 教科書体 NK-R" panose="02020400000000000000" pitchFamily="18" charset="-128"/>
            </a:rPr>
            <a:t>L</a:t>
          </a:r>
          <a:r>
            <a:rPr lang="ja-JP" altLang="en-US" sz="2400" b="0" i="0" strike="noStrike">
              <a:solidFill>
                <a:srgbClr val="000000"/>
              </a:solidFill>
              <a:latin typeface="UD デジタル 教科書体 NK-R" panose="02020400000000000000" pitchFamily="18" charset="-128"/>
              <a:ea typeface="UD デジタル 教科書体 NK-R" panose="02020400000000000000" pitchFamily="18" charset="-128"/>
            </a:rPr>
            <a:t>　住宅・土木建築</a:t>
          </a:r>
        </a:p>
      </xdr:txBody>
    </xdr:sp>
    <xdr:clientData/>
  </xdr:twoCellAnchor>
  <xdr:twoCellAnchor editAs="oneCell">
    <xdr:from>
      <xdr:col>3</xdr:col>
      <xdr:colOff>612321</xdr:colOff>
      <xdr:row>51</xdr:row>
      <xdr:rowOff>6185</xdr:rowOff>
    </xdr:from>
    <xdr:to>
      <xdr:col>4</xdr:col>
      <xdr:colOff>630702</xdr:colOff>
      <xdr:row>57</xdr:row>
      <xdr:rowOff>98589</xdr:rowOff>
    </xdr:to>
    <xdr:pic>
      <xdr:nvPicPr>
        <xdr:cNvPr id="5" name="図 5">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0" b="100000" l="23096" r="80835">
                      <a14:foregroundMark x1="30713" y1="28664" x2="34398" y2="57655"/>
                      <a14:foregroundMark x1="66093" y1="28339" x2="64619" y2="32248"/>
                      <a14:foregroundMark x1="42506" y1="46906" x2="57248" y2="58958"/>
                    </a14:backgroundRemoval>
                  </a14:imgEffect>
                </a14:imgLayer>
              </a14:imgProps>
            </a:ext>
            <a:ext uri="{28A0092B-C50C-407E-A947-70E740481C1C}">
              <a14:useLocalDpi xmlns:a14="http://schemas.microsoft.com/office/drawing/2010/main" val="0"/>
            </a:ext>
          </a:extLst>
        </a:blip>
        <a:srcRect l="24233" r="19056"/>
        <a:stretch/>
      </xdr:blipFill>
      <xdr:spPr bwMode="auto">
        <a:xfrm>
          <a:off x="2838944" y="7929253"/>
          <a:ext cx="760589" cy="1020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333994</xdr:colOff>
      <xdr:row>52</xdr:row>
      <xdr:rowOff>59900</xdr:rowOff>
    </xdr:from>
    <xdr:to>
      <xdr:col>4</xdr:col>
      <xdr:colOff>189187</xdr:colOff>
      <xdr:row>62</xdr:row>
      <xdr:rowOff>62649</xdr:rowOff>
    </xdr:to>
    <xdr:pic>
      <xdr:nvPicPr>
        <xdr:cNvPr id="6" name="図 6">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888" b="98817" l="9693" r="96927"/>
                  </a14:imgEffect>
                </a14:imgLayer>
              </a14:imgProps>
            </a:ext>
            <a:ext uri="{28A0092B-C50C-407E-A947-70E740481C1C}">
              <a14:useLocalDpi xmlns:a14="http://schemas.microsoft.com/office/drawing/2010/main" val="0"/>
            </a:ext>
          </a:extLst>
        </a:blip>
        <a:srcRect/>
        <a:stretch>
          <a:fillRect/>
        </a:stretch>
      </xdr:blipFill>
      <xdr:spPr bwMode="auto">
        <a:xfrm>
          <a:off x="1076202" y="8137595"/>
          <a:ext cx="2081816" cy="1549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9</xdr:col>
      <xdr:colOff>942</xdr:colOff>
      <xdr:row>27</xdr:row>
      <xdr:rowOff>61018</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0" y="3543300"/>
          <a:ext cx="6468417" cy="670618"/>
        </a:xfrm>
        <a:prstGeom prst="rect">
          <a:avLst/>
        </a:prstGeom>
      </xdr:spPr>
    </xdr:pic>
    <xdr:clientData/>
  </xdr:twoCellAnchor>
  <xdr:twoCellAnchor>
    <xdr:from>
      <xdr:col>2</xdr:col>
      <xdr:colOff>352425</xdr:colOff>
      <xdr:row>30</xdr:row>
      <xdr:rowOff>2</xdr:rowOff>
    </xdr:from>
    <xdr:to>
      <xdr:col>8</xdr:col>
      <xdr:colOff>95463</xdr:colOff>
      <xdr:row>40</xdr:row>
      <xdr:rowOff>78340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1832202" y="4626431"/>
          <a:ext cx="4182368" cy="1609141"/>
          <a:chOff x="1881639" y="4521025"/>
          <a:chExt cx="4200813" cy="1602085"/>
        </a:xfrm>
      </xdr:grpSpPr>
      <xdr:sp macro="" textlink="">
        <xdr:nvSpPr>
          <xdr:cNvPr id="12" name="テキスト ボックス 32">
            <a:extLst>
              <a:ext uri="{FF2B5EF4-FFF2-40B4-BE49-F238E27FC236}">
                <a16:creationId xmlns:a16="http://schemas.microsoft.com/office/drawing/2014/main" id="{00000000-0008-0000-0100-00000C000000}"/>
              </a:ext>
            </a:extLst>
          </xdr:cNvPr>
          <xdr:cNvSpPr txBox="1"/>
        </xdr:nvSpPr>
        <xdr:spPr>
          <a:xfrm>
            <a:off x="1881639" y="4521025"/>
            <a:ext cx="3981450" cy="1464821"/>
          </a:xfrm>
          <a:prstGeom prst="rect">
            <a:avLst/>
          </a:prstGeom>
          <a:solidFill>
            <a:schemeClr val="bg1"/>
          </a:solidFill>
          <a:ln>
            <a:solidFill>
              <a:schemeClr val="tx1">
                <a:lumMod val="65000"/>
                <a:lumOff val="35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1">
              <a:lnSpc>
                <a:spcPts val="1300"/>
              </a:lnSpc>
              <a:defRPr sz="1000"/>
            </a:pPr>
            <a:r>
              <a:rPr lang="ja-JP" altLang="en-US">
                <a:solidFill>
                  <a:srgbClr val="000000"/>
                </a:solidFill>
                <a:latin typeface="UD デジタル 教科書体 NK-R" panose="02020400000000000000" pitchFamily="18" charset="-128"/>
                <a:ea typeface="UD デジタル 教科書体 NK-R" panose="02020400000000000000" pitchFamily="18" charset="-128"/>
              </a:rPr>
              <a:t> 　</a:t>
            </a: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　住宅・土地統計調査は、我が国における住宅及び住宅以外で人が居住する建物に関する実態並びに現住居以外の住宅及び土地の保有状況その他の住宅等に居住している世帯に関する実態を調査し、その現状と推移を全国 及び地域別に明らかにすることにより、住宅・土地関連諸施策の基礎資料を得ることを目的としています。</a:t>
            </a:r>
          </a:p>
          <a:p>
            <a:pPr rtl="1">
              <a:lnSpc>
                <a:spcPts val="1300"/>
              </a:lnSpc>
              <a:defRPr sz="1000"/>
            </a:pPr>
            <a:endParaRPr lang="ja-JP" altLang="en-US"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endParaRPr lang="ja-JP" altLang="en-US"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xdr:txBody>
      </xdr:sp>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83462" y="5696248"/>
            <a:ext cx="498990" cy="426862"/>
          </a:xfrm>
          <a:prstGeom prst="rect">
            <a:avLst/>
          </a:prstGeom>
        </xdr:spPr>
      </xdr:pic>
    </xdr:grpSp>
    <xdr:clientData/>
  </xdr:twoCellAnchor>
  <xdr:twoCellAnchor editAs="oneCell">
    <xdr:from>
      <xdr:col>4</xdr:col>
      <xdr:colOff>666750</xdr:colOff>
      <xdr:row>48</xdr:row>
      <xdr:rowOff>150916</xdr:rowOff>
    </xdr:from>
    <xdr:to>
      <xdr:col>7</xdr:col>
      <xdr:colOff>311535</xdr:colOff>
      <xdr:row>61</xdr:row>
      <xdr:rowOff>141390</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635581" y="7610104"/>
          <a:ext cx="1871409" cy="2000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12</xdr:row>
      <xdr:rowOff>133350</xdr:rowOff>
    </xdr:from>
    <xdr:to>
      <xdr:col>31</xdr:col>
      <xdr:colOff>89374</xdr:colOff>
      <xdr:row>44</xdr:row>
      <xdr:rowOff>88095</xdr:rowOff>
    </xdr:to>
    <xdr:pic>
      <xdr:nvPicPr>
        <xdr:cNvPr id="3" name="図 2">
          <a:extLst>
            <a:ext uri="{FF2B5EF4-FFF2-40B4-BE49-F238E27FC236}">
              <a16:creationId xmlns:a16="http://schemas.microsoft.com/office/drawing/2014/main" id="{50F6FF29-A99C-4888-A1CD-34E7E954CFA9}"/>
            </a:ext>
          </a:extLst>
        </xdr:cNvPr>
        <xdr:cNvPicPr>
          <a:picLocks noChangeAspect="1"/>
        </xdr:cNvPicPr>
      </xdr:nvPicPr>
      <xdr:blipFill>
        <a:blip xmlns:r="http://schemas.openxmlformats.org/officeDocument/2006/relationships" r:embed="rId1"/>
        <a:stretch>
          <a:fillRect/>
        </a:stretch>
      </xdr:blipFill>
      <xdr:spPr>
        <a:xfrm>
          <a:off x="76200" y="3819525"/>
          <a:ext cx="6937849" cy="5364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15</xdr:row>
      <xdr:rowOff>200025</xdr:rowOff>
    </xdr:from>
    <xdr:to>
      <xdr:col>32</xdr:col>
      <xdr:colOff>147298</xdr:colOff>
      <xdr:row>46</xdr:row>
      <xdr:rowOff>75502</xdr:rowOff>
    </xdr:to>
    <xdr:pic>
      <xdr:nvPicPr>
        <xdr:cNvPr id="3" name="図 2">
          <a:extLst>
            <a:ext uri="{FF2B5EF4-FFF2-40B4-BE49-F238E27FC236}">
              <a16:creationId xmlns:a16="http://schemas.microsoft.com/office/drawing/2014/main" id="{4D3B5A8A-A123-4A56-92B3-75A916F27DE1}"/>
            </a:ext>
          </a:extLst>
        </xdr:cNvPr>
        <xdr:cNvPicPr>
          <a:picLocks noChangeAspect="1"/>
        </xdr:cNvPicPr>
      </xdr:nvPicPr>
      <xdr:blipFill>
        <a:blip xmlns:r="http://schemas.openxmlformats.org/officeDocument/2006/relationships" r:embed="rId1"/>
        <a:stretch>
          <a:fillRect/>
        </a:stretch>
      </xdr:blipFill>
      <xdr:spPr>
        <a:xfrm>
          <a:off x="190500" y="4371975"/>
          <a:ext cx="7071973" cy="513327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
  <sheetViews>
    <sheetView tabSelected="1" zoomScale="112" zoomScaleNormal="112" workbookViewId="0">
      <selection activeCell="J55" sqref="J55"/>
    </sheetView>
  </sheetViews>
  <sheetFormatPr defaultColWidth="11" defaultRowHeight="12" x14ac:dyDescent="0.15"/>
  <cols>
    <col min="1" max="8" width="9.75" style="1" customWidth="1"/>
    <col min="9" max="9" width="6.875" style="1" customWidth="1"/>
    <col min="10" max="16384" width="11" style="1"/>
  </cols>
  <sheetData>
    <row r="1" spans="2:2" x14ac:dyDescent="0.15">
      <c r="B1" s="5"/>
    </row>
    <row r="2" spans="2:2" x14ac:dyDescent="0.15">
      <c r="B2" s="5"/>
    </row>
    <row r="3" spans="2:2" x14ac:dyDescent="0.15">
      <c r="B3" s="5"/>
    </row>
    <row r="4" spans="2:2" x14ac:dyDescent="0.15">
      <c r="B4" s="5"/>
    </row>
    <row r="5" spans="2:2" x14ac:dyDescent="0.15">
      <c r="B5" s="5"/>
    </row>
    <row r="6" spans="2:2" x14ac:dyDescent="0.15">
      <c r="B6" s="5"/>
    </row>
    <row r="7" spans="2:2" x14ac:dyDescent="0.15">
      <c r="B7" s="5"/>
    </row>
    <row r="8" spans="2:2" x14ac:dyDescent="0.15">
      <c r="B8" s="5"/>
    </row>
    <row r="9" spans="2:2" x14ac:dyDescent="0.15">
      <c r="B9" s="5"/>
    </row>
    <row r="10" spans="2:2" x14ac:dyDescent="0.15">
      <c r="B10" s="5"/>
    </row>
    <row r="11" spans="2:2" x14ac:dyDescent="0.15">
      <c r="B11" s="5"/>
    </row>
    <row r="12" spans="2:2" x14ac:dyDescent="0.15">
      <c r="B12" s="5">
        <v>1229</v>
      </c>
    </row>
    <row r="13" spans="2:2" x14ac:dyDescent="0.15">
      <c r="B13" s="5"/>
    </row>
    <row r="14" spans="2:2" x14ac:dyDescent="0.15">
      <c r="B14" s="5"/>
    </row>
    <row r="15" spans="2:2" x14ac:dyDescent="0.15">
      <c r="B15" s="5"/>
    </row>
    <row r="16" spans="2:2" x14ac:dyDescent="0.15">
      <c r="B16" s="5"/>
    </row>
    <row r="17" spans="1:9" x14ac:dyDescent="0.15">
      <c r="B17" s="5"/>
    </row>
    <row r="18" spans="1:9" x14ac:dyDescent="0.15">
      <c r="B18" s="5"/>
    </row>
    <row r="19" spans="1:9" x14ac:dyDescent="0.15">
      <c r="B19" s="5"/>
    </row>
    <row r="20" spans="1:9" x14ac:dyDescent="0.15">
      <c r="B20" s="5"/>
    </row>
    <row r="21" spans="1:9" x14ac:dyDescent="0.15">
      <c r="B21" s="5"/>
    </row>
    <row r="22" spans="1:9" x14ac:dyDescent="0.15">
      <c r="B22" s="5"/>
    </row>
    <row r="23" spans="1:9" ht="15" customHeight="1" x14ac:dyDescent="0.15">
      <c r="A23" s="6"/>
      <c r="B23" s="7"/>
      <c r="C23" s="6"/>
      <c r="D23" s="6"/>
      <c r="E23" s="6"/>
      <c r="F23" s="6"/>
      <c r="G23" s="6"/>
      <c r="H23" s="6"/>
      <c r="I23" s="6"/>
    </row>
    <row r="24" spans="1:9" x14ac:dyDescent="0.15">
      <c r="A24" s="6"/>
      <c r="B24" s="7"/>
      <c r="C24" s="6"/>
      <c r="D24" s="6"/>
      <c r="E24" s="6"/>
      <c r="F24" s="6"/>
      <c r="G24" s="6"/>
      <c r="H24" s="6"/>
      <c r="I24" s="6"/>
    </row>
    <row r="25" spans="1:9" x14ac:dyDescent="0.15">
      <c r="A25" s="6"/>
      <c r="B25" s="7"/>
      <c r="C25" s="6"/>
      <c r="D25" s="6"/>
      <c r="E25" s="6"/>
      <c r="F25" s="6"/>
      <c r="G25" s="6"/>
      <c r="H25" s="6"/>
      <c r="I25" s="6"/>
    </row>
    <row r="26" spans="1:9" x14ac:dyDescent="0.15">
      <c r="A26" s="6"/>
      <c r="B26" s="7"/>
      <c r="C26" s="6"/>
      <c r="D26" s="6"/>
      <c r="E26" s="6"/>
      <c r="F26" s="6"/>
      <c r="G26" s="6"/>
      <c r="H26" s="6"/>
      <c r="I26" s="6"/>
    </row>
    <row r="27" spans="1:9" x14ac:dyDescent="0.15">
      <c r="A27" s="6"/>
      <c r="B27" s="7"/>
      <c r="C27" s="6"/>
      <c r="D27" s="6"/>
      <c r="E27" s="6"/>
      <c r="F27" s="6"/>
      <c r="G27" s="6"/>
      <c r="H27" s="6"/>
      <c r="I27" s="6"/>
    </row>
    <row r="28" spans="1:9" x14ac:dyDescent="0.15">
      <c r="A28" s="6"/>
      <c r="B28" s="7"/>
      <c r="C28" s="6"/>
      <c r="D28" s="6"/>
      <c r="E28" s="6"/>
      <c r="F28" s="6"/>
      <c r="G28" s="6"/>
      <c r="H28" s="6"/>
      <c r="I28" s="6"/>
    </row>
    <row r="29" spans="1:9" x14ac:dyDescent="0.15">
      <c r="B29" s="5"/>
    </row>
    <row r="30" spans="1:9" x14ac:dyDescent="0.15">
      <c r="B30" s="5"/>
    </row>
    <row r="31" spans="1:9" x14ac:dyDescent="0.15">
      <c r="B31" s="5"/>
    </row>
    <row r="32" spans="1:9" x14ac:dyDescent="0.15">
      <c r="B32" s="5"/>
    </row>
    <row r="33" spans="2:2" x14ac:dyDescent="0.15">
      <c r="B33" s="5"/>
    </row>
    <row r="34" spans="2:2" x14ac:dyDescent="0.15">
      <c r="B34" s="5"/>
    </row>
    <row r="35" spans="2:2" x14ac:dyDescent="0.15">
      <c r="B35" s="5"/>
    </row>
    <row r="36" spans="2:2" x14ac:dyDescent="0.15">
      <c r="B36" s="5"/>
    </row>
    <row r="37" spans="2:2" x14ac:dyDescent="0.15">
      <c r="B37" s="5"/>
    </row>
    <row r="38" spans="2:2" x14ac:dyDescent="0.15">
      <c r="B38" s="5"/>
    </row>
    <row r="39" spans="2:2" x14ac:dyDescent="0.15">
      <c r="B39" s="5"/>
    </row>
    <row r="40" spans="2:2" x14ac:dyDescent="0.15">
      <c r="B40" s="5"/>
    </row>
    <row r="41" spans="2:2" x14ac:dyDescent="0.15">
      <c r="B41" s="5"/>
    </row>
    <row r="42" spans="2:2" x14ac:dyDescent="0.15">
      <c r="B42" s="5"/>
    </row>
    <row r="43" spans="2:2" x14ac:dyDescent="0.15">
      <c r="B43" s="5"/>
    </row>
    <row r="44" spans="2:2" x14ac:dyDescent="0.15">
      <c r="B44" s="5"/>
    </row>
    <row r="45" spans="2:2" x14ac:dyDescent="0.15">
      <c r="B45" s="5"/>
    </row>
    <row r="46" spans="2:2" x14ac:dyDescent="0.15">
      <c r="B46" s="5"/>
    </row>
    <row r="47" spans="2:2" x14ac:dyDescent="0.15">
      <c r="B47" s="5"/>
    </row>
    <row r="48" spans="2:2" x14ac:dyDescent="0.15">
      <c r="B48" s="5"/>
    </row>
    <row r="49" spans="2:2" x14ac:dyDescent="0.15">
      <c r="B49" s="5"/>
    </row>
    <row r="50" spans="2:2" x14ac:dyDescent="0.15">
      <c r="B50" s="5"/>
    </row>
    <row r="51" spans="2:2" x14ac:dyDescent="0.15">
      <c r="B51" s="5"/>
    </row>
    <row r="52" spans="2:2" x14ac:dyDescent="0.15">
      <c r="B52" s="5"/>
    </row>
    <row r="53" spans="2:2" x14ac:dyDescent="0.15">
      <c r="B53" s="5"/>
    </row>
    <row r="54" spans="2:2" x14ac:dyDescent="0.15">
      <c r="B54" s="5"/>
    </row>
    <row r="55" spans="2:2" x14ac:dyDescent="0.15">
      <c r="B55" s="5"/>
    </row>
    <row r="56" spans="2:2" x14ac:dyDescent="0.15">
      <c r="B56" s="5"/>
    </row>
    <row r="57" spans="2:2" x14ac:dyDescent="0.15">
      <c r="B57" s="5"/>
    </row>
    <row r="58" spans="2:2" x14ac:dyDescent="0.15">
      <c r="B58" s="5"/>
    </row>
    <row r="59" spans="2:2" x14ac:dyDescent="0.15">
      <c r="B59" s="5"/>
    </row>
    <row r="60" spans="2:2" x14ac:dyDescent="0.15">
      <c r="B60" s="5"/>
    </row>
    <row r="61" spans="2:2" x14ac:dyDescent="0.15">
      <c r="B61" s="5"/>
    </row>
    <row r="62" spans="2:2" x14ac:dyDescent="0.15">
      <c r="B62" s="5"/>
    </row>
    <row r="63" spans="2:2" x14ac:dyDescent="0.15">
      <c r="B63" s="5"/>
    </row>
    <row r="64" spans="2:2" x14ac:dyDescent="0.15">
      <c r="B64" s="5"/>
    </row>
  </sheetData>
  <phoneticPr fontId="4"/>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FF"/>
  </sheetPr>
  <dimension ref="A1:S27"/>
  <sheetViews>
    <sheetView topLeftCell="A7" zoomScaleNormal="100" workbookViewId="0">
      <selection activeCell="J55" sqref="J55"/>
    </sheetView>
  </sheetViews>
  <sheetFormatPr defaultRowHeight="13.5" x14ac:dyDescent="0.15"/>
  <cols>
    <col min="1" max="1" width="8.875" style="56" customWidth="1"/>
    <col min="2" max="2" width="5.5" style="56" customWidth="1"/>
    <col min="3" max="3" width="7.125" style="56" customWidth="1"/>
    <col min="4" max="4" width="5.5" style="56" customWidth="1"/>
    <col min="5" max="5" width="7.125" style="56" customWidth="1"/>
    <col min="6" max="6" width="4.75" style="56" customWidth="1"/>
    <col min="7" max="7" width="6.875" style="56" customWidth="1"/>
    <col min="8" max="8" width="4.75" style="56" customWidth="1"/>
    <col min="9" max="9" width="6.875" style="56" customWidth="1"/>
    <col min="10" max="10" width="4.75" style="56" customWidth="1"/>
    <col min="11" max="11" width="6.875" style="56" customWidth="1"/>
    <col min="12" max="12" width="4.75" style="56" customWidth="1"/>
    <col min="13" max="13" width="6.875" style="56" customWidth="1"/>
    <col min="14" max="14" width="4.75" style="56" customWidth="1"/>
    <col min="15" max="15" width="6.875" style="56" customWidth="1"/>
    <col min="16" max="16384" width="9" style="56"/>
  </cols>
  <sheetData>
    <row r="1" spans="1:15" s="55" customFormat="1" ht="27" customHeight="1" thickBot="1" x14ac:dyDescent="0.2">
      <c r="A1" s="54" t="s">
        <v>343</v>
      </c>
    </row>
    <row r="2" spans="1:15" ht="27.75" customHeight="1" thickTop="1" x14ac:dyDescent="0.15">
      <c r="A2" s="575" t="s">
        <v>65</v>
      </c>
      <c r="B2" s="575"/>
      <c r="C2" s="576"/>
      <c r="D2" s="579" t="s">
        <v>66</v>
      </c>
      <c r="E2" s="575"/>
      <c r="F2" s="575"/>
      <c r="G2" s="576"/>
      <c r="H2" s="579" t="s">
        <v>67</v>
      </c>
      <c r="I2" s="575"/>
      <c r="J2" s="575"/>
      <c r="K2" s="575"/>
      <c r="L2" s="577"/>
      <c r="M2" s="577"/>
      <c r="N2" s="577"/>
      <c r="O2" s="577"/>
    </row>
    <row r="3" spans="1:15" ht="27.75" customHeight="1" x14ac:dyDescent="0.15">
      <c r="A3" s="577" t="s">
        <v>331</v>
      </c>
      <c r="B3" s="577"/>
      <c r="C3" s="578"/>
      <c r="D3" s="585">
        <v>43</v>
      </c>
      <c r="E3" s="584"/>
      <c r="F3" s="584"/>
      <c r="G3" s="584"/>
      <c r="H3" s="584">
        <v>7</v>
      </c>
      <c r="I3" s="584"/>
      <c r="J3" s="584"/>
      <c r="K3" s="584"/>
      <c r="L3" s="583"/>
      <c r="M3" s="583"/>
      <c r="N3" s="583"/>
      <c r="O3" s="583"/>
    </row>
    <row r="4" spans="1:15" ht="27.75" customHeight="1" x14ac:dyDescent="0.15">
      <c r="A4" s="577" t="s">
        <v>357</v>
      </c>
      <c r="B4" s="577"/>
      <c r="C4" s="578"/>
      <c r="D4" s="585">
        <v>58</v>
      </c>
      <c r="E4" s="584"/>
      <c r="F4" s="584"/>
      <c r="G4" s="584"/>
      <c r="H4" s="584">
        <v>7</v>
      </c>
      <c r="I4" s="584"/>
      <c r="J4" s="584"/>
      <c r="K4" s="584"/>
      <c r="L4" s="582"/>
      <c r="M4" s="582"/>
      <c r="N4" s="582"/>
      <c r="O4" s="582"/>
    </row>
    <row r="5" spans="1:15" ht="27.75" customHeight="1" thickBot="1" x14ac:dyDescent="0.2">
      <c r="A5" s="586" t="s">
        <v>386</v>
      </c>
      <c r="B5" s="586"/>
      <c r="C5" s="587"/>
      <c r="D5" s="591">
        <v>39</v>
      </c>
      <c r="E5" s="590"/>
      <c r="F5" s="590"/>
      <c r="G5" s="590"/>
      <c r="H5" s="590">
        <v>8</v>
      </c>
      <c r="I5" s="590"/>
      <c r="J5" s="590"/>
      <c r="K5" s="590"/>
      <c r="L5" s="582"/>
      <c r="M5" s="582"/>
      <c r="N5" s="582"/>
      <c r="O5" s="582"/>
    </row>
    <row r="6" spans="1:15" s="222" customFormat="1" ht="18" customHeight="1" thickTop="1" x14ac:dyDescent="0.15">
      <c r="A6" s="196" t="s">
        <v>104</v>
      </c>
    </row>
    <row r="7" spans="1:15" ht="64.5" customHeight="1" x14ac:dyDescent="0.15"/>
    <row r="8" spans="1:15" s="55" customFormat="1" ht="27" customHeight="1" thickBot="1" x14ac:dyDescent="0.2">
      <c r="A8" s="54" t="s">
        <v>344</v>
      </c>
    </row>
    <row r="9" spans="1:15" ht="27.75" customHeight="1" thickTop="1" x14ac:dyDescent="0.15">
      <c r="A9" s="592" t="s">
        <v>51</v>
      </c>
      <c r="B9" s="594" t="s">
        <v>25</v>
      </c>
      <c r="C9" s="595"/>
      <c r="D9" s="598" t="s">
        <v>69</v>
      </c>
      <c r="E9" s="580"/>
      <c r="F9" s="580"/>
      <c r="G9" s="580"/>
      <c r="H9" s="580"/>
      <c r="I9" s="580"/>
      <c r="J9" s="580" t="s">
        <v>70</v>
      </c>
      <c r="K9" s="580"/>
      <c r="L9" s="580"/>
      <c r="M9" s="580"/>
      <c r="N9" s="580"/>
      <c r="O9" s="581"/>
    </row>
    <row r="10" spans="1:15" ht="27.75" customHeight="1" x14ac:dyDescent="0.15">
      <c r="A10" s="593"/>
      <c r="B10" s="596"/>
      <c r="C10" s="597"/>
      <c r="D10" s="599" t="s">
        <v>30</v>
      </c>
      <c r="E10" s="600"/>
      <c r="F10" s="588" t="s">
        <v>31</v>
      </c>
      <c r="G10" s="588"/>
      <c r="H10" s="588" t="s">
        <v>32</v>
      </c>
      <c r="I10" s="588"/>
      <c r="J10" s="600" t="s">
        <v>30</v>
      </c>
      <c r="K10" s="600"/>
      <c r="L10" s="588" t="s">
        <v>31</v>
      </c>
      <c r="M10" s="588"/>
      <c r="N10" s="588" t="s">
        <v>32</v>
      </c>
      <c r="O10" s="589"/>
    </row>
    <row r="11" spans="1:15" s="57" customFormat="1" ht="27.75" customHeight="1" x14ac:dyDescent="0.15">
      <c r="A11" s="223" t="s">
        <v>331</v>
      </c>
      <c r="B11" s="604">
        <v>1391</v>
      </c>
      <c r="C11" s="603"/>
      <c r="D11" s="574" t="s">
        <v>350</v>
      </c>
      <c r="E11" s="574"/>
      <c r="F11" s="567" t="s">
        <v>259</v>
      </c>
      <c r="G11" s="567"/>
      <c r="H11" s="567" t="s">
        <v>259</v>
      </c>
      <c r="I11" s="567"/>
      <c r="J11" s="603">
        <v>1352</v>
      </c>
      <c r="K11" s="603"/>
      <c r="L11" s="603">
        <v>22</v>
      </c>
      <c r="M11" s="603"/>
      <c r="N11" s="603">
        <v>15</v>
      </c>
      <c r="O11" s="603"/>
    </row>
    <row r="12" spans="1:15" s="200" customFormat="1" ht="27.75" customHeight="1" x14ac:dyDescent="0.15">
      <c r="A12" s="223" t="s">
        <v>357</v>
      </c>
      <c r="B12" s="604">
        <v>1283</v>
      </c>
      <c r="C12" s="603"/>
      <c r="D12" s="574" t="s">
        <v>366</v>
      </c>
      <c r="E12" s="574"/>
      <c r="F12" s="567" t="s">
        <v>259</v>
      </c>
      <c r="G12" s="567"/>
      <c r="H12" s="567" t="s">
        <v>259</v>
      </c>
      <c r="I12" s="567"/>
      <c r="J12" s="603">
        <v>1246</v>
      </c>
      <c r="K12" s="603"/>
      <c r="L12" s="603">
        <v>25</v>
      </c>
      <c r="M12" s="603"/>
      <c r="N12" s="603">
        <v>8</v>
      </c>
      <c r="O12" s="603"/>
    </row>
    <row r="13" spans="1:15" s="57" customFormat="1" ht="27.75" customHeight="1" thickBot="1" x14ac:dyDescent="0.2">
      <c r="A13" s="298" t="s">
        <v>376</v>
      </c>
      <c r="B13" s="601">
        <v>1243</v>
      </c>
      <c r="C13" s="602"/>
      <c r="D13" s="565" t="s">
        <v>407</v>
      </c>
      <c r="E13" s="565"/>
      <c r="F13" s="573" t="s">
        <v>259</v>
      </c>
      <c r="G13" s="573"/>
      <c r="H13" s="573" t="s">
        <v>259</v>
      </c>
      <c r="I13" s="573"/>
      <c r="J13" s="602">
        <v>1201</v>
      </c>
      <c r="K13" s="602"/>
      <c r="L13" s="602">
        <v>26</v>
      </c>
      <c r="M13" s="602"/>
      <c r="N13" s="602">
        <v>11</v>
      </c>
      <c r="O13" s="602"/>
    </row>
    <row r="14" spans="1:15" s="222" customFormat="1" ht="18" customHeight="1" thickTop="1" x14ac:dyDescent="0.15">
      <c r="A14" s="224" t="s">
        <v>145</v>
      </c>
    </row>
    <row r="15" spans="1:15" ht="18" customHeight="1" x14ac:dyDescent="0.15">
      <c r="A15" s="225" t="s">
        <v>217</v>
      </c>
    </row>
    <row r="16" spans="1:15" ht="18" customHeight="1" x14ac:dyDescent="0.15">
      <c r="A16" s="226" t="s">
        <v>296</v>
      </c>
    </row>
    <row r="17" spans="1:19" ht="18" customHeight="1" x14ac:dyDescent="0.15">
      <c r="A17" s="225" t="s">
        <v>247</v>
      </c>
    </row>
    <row r="18" spans="1:19" ht="42.75" customHeight="1" x14ac:dyDescent="0.15"/>
    <row r="19" spans="1:19" s="55" customFormat="1" ht="27" customHeight="1" thickBot="1" x14ac:dyDescent="0.2">
      <c r="A19" s="54" t="s">
        <v>345</v>
      </c>
    </row>
    <row r="20" spans="1:19" ht="27.75" customHeight="1" thickTop="1" x14ac:dyDescent="0.15">
      <c r="A20" s="592" t="s">
        <v>65</v>
      </c>
      <c r="B20" s="592"/>
      <c r="C20" s="595"/>
      <c r="D20" s="605" t="s">
        <v>132</v>
      </c>
      <c r="E20" s="605"/>
      <c r="F20" s="605"/>
      <c r="G20" s="605" t="s">
        <v>146</v>
      </c>
      <c r="H20" s="605"/>
      <c r="I20" s="605"/>
      <c r="J20" s="605" t="s">
        <v>147</v>
      </c>
      <c r="K20" s="605"/>
      <c r="L20" s="605"/>
      <c r="M20" s="605" t="s">
        <v>148</v>
      </c>
      <c r="N20" s="605"/>
      <c r="O20" s="594"/>
    </row>
    <row r="21" spans="1:19" ht="27.75" customHeight="1" x14ac:dyDescent="0.15">
      <c r="A21" s="593"/>
      <c r="B21" s="593"/>
      <c r="C21" s="597"/>
      <c r="D21" s="606"/>
      <c r="E21" s="606"/>
      <c r="F21" s="606"/>
      <c r="G21" s="606"/>
      <c r="H21" s="606"/>
      <c r="I21" s="606"/>
      <c r="J21" s="606"/>
      <c r="K21" s="606"/>
      <c r="L21" s="606"/>
      <c r="M21" s="606"/>
      <c r="N21" s="606"/>
      <c r="O21" s="596"/>
    </row>
    <row r="22" spans="1:19" s="57" customFormat="1" ht="27.75" customHeight="1" x14ac:dyDescent="0.15">
      <c r="A22" s="568" t="s">
        <v>331</v>
      </c>
      <c r="B22" s="568"/>
      <c r="C22" s="569"/>
      <c r="D22" s="566" t="s">
        <v>351</v>
      </c>
      <c r="E22" s="567"/>
      <c r="F22" s="567"/>
      <c r="G22" s="567" t="s">
        <v>352</v>
      </c>
      <c r="H22" s="567"/>
      <c r="I22" s="567"/>
      <c r="J22" s="567" t="s">
        <v>353</v>
      </c>
      <c r="K22" s="567"/>
      <c r="L22" s="567"/>
      <c r="M22" s="574" t="s">
        <v>259</v>
      </c>
      <c r="N22" s="574"/>
      <c r="O22" s="574"/>
    </row>
    <row r="23" spans="1:19" s="200" customFormat="1" ht="27.75" customHeight="1" x14ac:dyDescent="0.15">
      <c r="A23" s="568" t="s">
        <v>357</v>
      </c>
      <c r="B23" s="568"/>
      <c r="C23" s="569"/>
      <c r="D23" s="566" t="s">
        <v>367</v>
      </c>
      <c r="E23" s="567"/>
      <c r="F23" s="567"/>
      <c r="G23" s="567" t="s">
        <v>368</v>
      </c>
      <c r="H23" s="567"/>
      <c r="I23" s="567"/>
      <c r="J23" s="567" t="s">
        <v>352</v>
      </c>
      <c r="K23" s="567"/>
      <c r="L23" s="567"/>
      <c r="M23" s="574" t="s">
        <v>259</v>
      </c>
      <c r="N23" s="574"/>
      <c r="O23" s="574"/>
    </row>
    <row r="24" spans="1:19" s="57" customFormat="1" ht="27.75" customHeight="1" thickBot="1" x14ac:dyDescent="0.2">
      <c r="A24" s="570" t="s">
        <v>376</v>
      </c>
      <c r="B24" s="570"/>
      <c r="C24" s="571"/>
      <c r="D24" s="572" t="s">
        <v>351</v>
      </c>
      <c r="E24" s="573"/>
      <c r="F24" s="573"/>
      <c r="G24" s="573" t="s">
        <v>402</v>
      </c>
      <c r="H24" s="573"/>
      <c r="I24" s="573"/>
      <c r="J24" s="573" t="s">
        <v>403</v>
      </c>
      <c r="K24" s="573"/>
      <c r="L24" s="573"/>
      <c r="M24" s="565" t="s">
        <v>259</v>
      </c>
      <c r="N24" s="565"/>
      <c r="O24" s="565"/>
    </row>
    <row r="25" spans="1:19" s="186" customFormat="1" ht="18" customHeight="1" thickTop="1" x14ac:dyDescent="0.15">
      <c r="A25" s="227" t="s">
        <v>145</v>
      </c>
      <c r="B25" s="228"/>
      <c r="C25" s="228"/>
      <c r="D25" s="229"/>
      <c r="E25" s="229"/>
      <c r="F25" s="229"/>
      <c r="G25" s="229"/>
      <c r="H25" s="229"/>
      <c r="I25" s="229"/>
      <c r="J25" s="229"/>
      <c r="K25" s="229"/>
      <c r="L25" s="229"/>
      <c r="M25" s="208"/>
      <c r="N25" s="208"/>
      <c r="O25" s="208"/>
    </row>
    <row r="26" spans="1:19" ht="18" customHeight="1" x14ac:dyDescent="0.15">
      <c r="A26" s="226" t="s">
        <v>297</v>
      </c>
      <c r="S26" s="56" t="s">
        <v>301</v>
      </c>
    </row>
    <row r="27" spans="1:19" ht="18" customHeight="1" x14ac:dyDescent="0.15">
      <c r="A27" s="226" t="s">
        <v>248</v>
      </c>
    </row>
  </sheetData>
  <mergeCells count="67">
    <mergeCell ref="A20:C21"/>
    <mergeCell ref="D20:F21"/>
    <mergeCell ref="G20:I21"/>
    <mergeCell ref="J20:L21"/>
    <mergeCell ref="M20:O21"/>
    <mergeCell ref="N12:O12"/>
    <mergeCell ref="N13:O13"/>
    <mergeCell ref="H13:I13"/>
    <mergeCell ref="J13:K13"/>
    <mergeCell ref="L13:M13"/>
    <mergeCell ref="N11:O11"/>
    <mergeCell ref="D11:E11"/>
    <mergeCell ref="F11:G11"/>
    <mergeCell ref="H11:I11"/>
    <mergeCell ref="B11:C11"/>
    <mergeCell ref="B13:C13"/>
    <mergeCell ref="D13:E13"/>
    <mergeCell ref="F13:G13"/>
    <mergeCell ref="J10:K10"/>
    <mergeCell ref="L10:M10"/>
    <mergeCell ref="J11:K11"/>
    <mergeCell ref="L11:M11"/>
    <mergeCell ref="L12:M12"/>
    <mergeCell ref="B12:C12"/>
    <mergeCell ref="D12:E12"/>
    <mergeCell ref="F12:G12"/>
    <mergeCell ref="H12:I12"/>
    <mergeCell ref="J12:K12"/>
    <mergeCell ref="N10:O10"/>
    <mergeCell ref="L5:O5"/>
    <mergeCell ref="H5:K5"/>
    <mergeCell ref="D5:G5"/>
    <mergeCell ref="A9:A10"/>
    <mergeCell ref="B9:C10"/>
    <mergeCell ref="D9:I9"/>
    <mergeCell ref="H10:I10"/>
    <mergeCell ref="D10:E10"/>
    <mergeCell ref="F10:G10"/>
    <mergeCell ref="A2:C2"/>
    <mergeCell ref="A3:C3"/>
    <mergeCell ref="D2:G2"/>
    <mergeCell ref="H2:K2"/>
    <mergeCell ref="J9:O9"/>
    <mergeCell ref="L2:O2"/>
    <mergeCell ref="L4:O4"/>
    <mergeCell ref="L3:O3"/>
    <mergeCell ref="H3:K3"/>
    <mergeCell ref="D3:G3"/>
    <mergeCell ref="A4:C4"/>
    <mergeCell ref="D4:G4"/>
    <mergeCell ref="H4:K4"/>
    <mergeCell ref="A5:C5"/>
    <mergeCell ref="M24:O24"/>
    <mergeCell ref="D22:F22"/>
    <mergeCell ref="A22:C22"/>
    <mergeCell ref="A24:C24"/>
    <mergeCell ref="D24:F24"/>
    <mergeCell ref="G24:I24"/>
    <mergeCell ref="J24:L24"/>
    <mergeCell ref="M22:O22"/>
    <mergeCell ref="G22:I22"/>
    <mergeCell ref="J22:L22"/>
    <mergeCell ref="A23:C23"/>
    <mergeCell ref="D23:F23"/>
    <mergeCell ref="G23:I23"/>
    <mergeCell ref="J23:L23"/>
    <mergeCell ref="M23:O23"/>
  </mergeCells>
  <phoneticPr fontId="12"/>
  <pageMargins left="0.59055118110236227" right="0.59055118110236227" top="1.0236220472440944" bottom="0.70866141732283472" header="0.39370078740157483" footer="0.4724409448818898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FF"/>
  </sheetPr>
  <dimension ref="A1:W86"/>
  <sheetViews>
    <sheetView zoomScaleNormal="100" workbookViewId="0">
      <selection activeCell="J55" sqref="J55"/>
    </sheetView>
  </sheetViews>
  <sheetFormatPr defaultRowHeight="13.5" x14ac:dyDescent="0.15"/>
  <cols>
    <col min="1" max="1" width="8.875" style="178" customWidth="1"/>
    <col min="2" max="21" width="3.875" style="178" customWidth="1"/>
    <col min="22" max="22" width="5.875" style="178" customWidth="1"/>
    <col min="23" max="16384" width="9" style="178"/>
  </cols>
  <sheetData>
    <row r="1" spans="1:23" s="24" customFormat="1" ht="27" customHeight="1" x14ac:dyDescent="0.15">
      <c r="A1" s="23" t="s">
        <v>346</v>
      </c>
      <c r="B1" s="23"/>
      <c r="C1" s="45"/>
      <c r="D1" s="45"/>
      <c r="E1" s="45"/>
      <c r="F1" s="45"/>
      <c r="G1" s="45"/>
      <c r="H1" s="45"/>
      <c r="I1" s="45"/>
      <c r="J1" s="45"/>
      <c r="K1" s="45"/>
      <c r="L1" s="45"/>
    </row>
    <row r="2" spans="1:23" s="24" customFormat="1" ht="22.5" customHeight="1" x14ac:dyDescent="0.15">
      <c r="A2" s="58" t="s">
        <v>53</v>
      </c>
      <c r="B2" s="58"/>
      <c r="C2" s="45"/>
      <c r="D2" s="45"/>
      <c r="E2" s="45"/>
      <c r="F2" s="45"/>
      <c r="G2" s="45"/>
      <c r="H2" s="45"/>
      <c r="I2" s="45"/>
      <c r="J2" s="45"/>
      <c r="K2" s="45"/>
      <c r="L2" s="45"/>
    </row>
    <row r="3" spans="1:23" ht="15" customHeight="1" thickBot="1" x14ac:dyDescent="0.2">
      <c r="C3" s="2"/>
      <c r="F3" s="179"/>
      <c r="G3" s="179"/>
      <c r="H3" s="179"/>
      <c r="I3" s="179"/>
      <c r="J3" s="179"/>
      <c r="P3" s="187" t="s">
        <v>377</v>
      </c>
      <c r="V3" s="59"/>
    </row>
    <row r="4" spans="1:23" ht="27" customHeight="1" thickTop="1" x14ac:dyDescent="0.15">
      <c r="A4" s="664" t="s">
        <v>65</v>
      </c>
      <c r="B4" s="665"/>
      <c r="C4" s="665"/>
      <c r="D4" s="665"/>
      <c r="E4" s="665"/>
      <c r="F4" s="665"/>
      <c r="G4" s="665"/>
      <c r="H4" s="665"/>
      <c r="I4" s="665"/>
      <c r="J4" s="301"/>
      <c r="K4" s="665" t="s">
        <v>131</v>
      </c>
      <c r="L4" s="665"/>
      <c r="M4" s="665"/>
      <c r="N4" s="665"/>
      <c r="O4" s="665"/>
      <c r="P4" s="666"/>
      <c r="Q4" s="660"/>
      <c r="R4" s="663"/>
      <c r="S4" s="663"/>
      <c r="T4" s="663"/>
      <c r="U4" s="663"/>
      <c r="V4" s="663"/>
    </row>
    <row r="5" spans="1:23" ht="24" customHeight="1" x14ac:dyDescent="0.15">
      <c r="A5" s="657" t="s">
        <v>132</v>
      </c>
      <c r="B5" s="657"/>
      <c r="C5" s="657"/>
      <c r="D5" s="657"/>
      <c r="E5" s="657"/>
      <c r="F5" s="657"/>
      <c r="G5" s="657"/>
      <c r="H5" s="657"/>
      <c r="I5" s="657"/>
      <c r="J5" s="250"/>
      <c r="K5" s="650">
        <f>SUM(K6:O10)</f>
        <v>23935</v>
      </c>
      <c r="L5" s="651"/>
      <c r="M5" s="651"/>
      <c r="N5" s="651"/>
      <c r="O5" s="651"/>
      <c r="P5" s="247"/>
      <c r="Q5" s="655"/>
      <c r="R5" s="656"/>
      <c r="S5" s="656"/>
      <c r="T5" s="656"/>
      <c r="U5" s="656"/>
      <c r="V5" s="656"/>
      <c r="W5" s="180"/>
    </row>
    <row r="6" spans="1:23" ht="24" customHeight="1" x14ac:dyDescent="0.15">
      <c r="A6" s="658" t="s">
        <v>141</v>
      </c>
      <c r="B6" s="658"/>
      <c r="C6" s="658"/>
      <c r="D6" s="658"/>
      <c r="E6" s="658"/>
      <c r="F6" s="658"/>
      <c r="G6" s="658"/>
      <c r="H6" s="658"/>
      <c r="I6" s="658"/>
      <c r="J6" s="88"/>
      <c r="K6" s="335">
        <v>7205</v>
      </c>
      <c r="L6" s="334"/>
      <c r="M6" s="334"/>
      <c r="N6" s="334"/>
      <c r="O6" s="334"/>
      <c r="P6" s="248"/>
      <c r="Q6" s="660"/>
      <c r="R6" s="663"/>
      <c r="S6" s="663"/>
      <c r="T6" s="663"/>
      <c r="U6" s="663"/>
      <c r="V6" s="22"/>
    </row>
    <row r="7" spans="1:23" ht="24" customHeight="1" x14ac:dyDescent="0.15">
      <c r="A7" s="658" t="s">
        <v>142</v>
      </c>
      <c r="B7" s="658"/>
      <c r="C7" s="658"/>
      <c r="D7" s="658"/>
      <c r="E7" s="658"/>
      <c r="F7" s="658"/>
      <c r="G7" s="658"/>
      <c r="H7" s="658"/>
      <c r="I7" s="658"/>
      <c r="J7" s="88"/>
      <c r="K7" s="335">
        <v>8000</v>
      </c>
      <c r="L7" s="334"/>
      <c r="M7" s="334"/>
      <c r="N7" s="334"/>
      <c r="O7" s="334"/>
      <c r="P7" s="248"/>
      <c r="Q7" s="660"/>
      <c r="R7" s="663"/>
      <c r="S7" s="663"/>
      <c r="T7" s="663"/>
      <c r="U7" s="663"/>
      <c r="V7" s="22"/>
    </row>
    <row r="8" spans="1:23" ht="24" customHeight="1" x14ac:dyDescent="0.15">
      <c r="A8" s="658" t="s">
        <v>143</v>
      </c>
      <c r="B8" s="658"/>
      <c r="C8" s="658"/>
      <c r="D8" s="658"/>
      <c r="E8" s="658"/>
      <c r="F8" s="658"/>
      <c r="G8" s="658"/>
      <c r="H8" s="658"/>
      <c r="I8" s="658"/>
      <c r="J8" s="88"/>
      <c r="K8" s="335">
        <v>6099</v>
      </c>
      <c r="L8" s="334"/>
      <c r="M8" s="334"/>
      <c r="N8" s="334"/>
      <c r="O8" s="334"/>
      <c r="P8" s="248"/>
      <c r="Q8" s="660"/>
      <c r="R8" s="663"/>
      <c r="S8" s="663"/>
      <c r="T8" s="663"/>
      <c r="U8" s="663"/>
      <c r="V8" s="22"/>
    </row>
    <row r="9" spans="1:23" ht="24" customHeight="1" x14ac:dyDescent="0.15">
      <c r="A9" s="658" t="s">
        <v>144</v>
      </c>
      <c r="B9" s="658"/>
      <c r="C9" s="658"/>
      <c r="D9" s="658"/>
      <c r="E9" s="658"/>
      <c r="F9" s="658"/>
      <c r="G9" s="658"/>
      <c r="H9" s="658"/>
      <c r="I9" s="658"/>
      <c r="J9" s="181"/>
      <c r="K9" s="335">
        <v>1931</v>
      </c>
      <c r="L9" s="334"/>
      <c r="M9" s="334"/>
      <c r="N9" s="334"/>
      <c r="O9" s="334"/>
      <c r="P9" s="248"/>
      <c r="Q9" s="660"/>
      <c r="R9" s="660"/>
      <c r="S9" s="660"/>
      <c r="T9" s="660"/>
      <c r="U9" s="660"/>
      <c r="V9" s="22"/>
    </row>
    <row r="10" spans="1:23" ht="24" customHeight="1" thickBot="1" x14ac:dyDescent="0.2">
      <c r="A10" s="654" t="s">
        <v>184</v>
      </c>
      <c r="B10" s="654"/>
      <c r="C10" s="654"/>
      <c r="D10" s="654"/>
      <c r="E10" s="654"/>
      <c r="F10" s="654"/>
      <c r="G10" s="654"/>
      <c r="H10" s="654"/>
      <c r="I10" s="654"/>
      <c r="J10" s="182"/>
      <c r="K10" s="661">
        <v>700</v>
      </c>
      <c r="L10" s="662"/>
      <c r="M10" s="662"/>
      <c r="N10" s="662"/>
      <c r="O10" s="662"/>
      <c r="P10" s="249"/>
      <c r="Q10" s="659"/>
      <c r="R10" s="659"/>
      <c r="S10" s="659"/>
      <c r="T10" s="659"/>
      <c r="U10" s="659"/>
      <c r="V10" s="22"/>
    </row>
    <row r="11" spans="1:23" ht="10.5" customHeight="1" thickTop="1" x14ac:dyDescent="0.15">
      <c r="C11" s="2"/>
      <c r="D11" s="2"/>
      <c r="E11" s="2"/>
      <c r="F11" s="2"/>
      <c r="G11" s="2"/>
      <c r="H11" s="2"/>
      <c r="I11" s="2"/>
      <c r="J11" s="2"/>
      <c r="K11" s="2"/>
      <c r="L11" s="2"/>
      <c r="P11" s="44"/>
      <c r="Q11" s="179"/>
      <c r="R11" s="179"/>
      <c r="S11" s="179"/>
      <c r="T11" s="179"/>
      <c r="U11" s="179"/>
      <c r="V11" s="179"/>
    </row>
    <row r="12" spans="1:23" s="24" customFormat="1" ht="22.5" customHeight="1" x14ac:dyDescent="0.15">
      <c r="A12" s="60" t="s">
        <v>54</v>
      </c>
      <c r="B12" s="60"/>
      <c r="C12" s="61"/>
      <c r="D12" s="62"/>
      <c r="E12" s="62"/>
      <c r="F12" s="62"/>
      <c r="G12" s="62"/>
      <c r="H12" s="45"/>
      <c r="I12" s="45"/>
      <c r="J12" s="45"/>
      <c r="K12" s="45"/>
      <c r="L12" s="45"/>
      <c r="M12" s="63"/>
      <c r="N12" s="63"/>
      <c r="O12" s="63"/>
      <c r="P12" s="63"/>
      <c r="Q12" s="63"/>
      <c r="R12" s="63"/>
      <c r="S12" s="63"/>
      <c r="T12" s="63"/>
      <c r="U12" s="63"/>
      <c r="V12" s="63"/>
    </row>
    <row r="13" spans="1:23" ht="14.25" thickBot="1" x14ac:dyDescent="0.2">
      <c r="A13" s="183"/>
      <c r="B13" s="183"/>
      <c r="C13" s="2"/>
      <c r="E13" s="2"/>
      <c r="F13" s="2"/>
      <c r="G13" s="2"/>
      <c r="H13" s="2"/>
      <c r="I13" s="2"/>
      <c r="J13" s="2"/>
      <c r="K13" s="179"/>
      <c r="L13" s="179"/>
      <c r="M13" s="179"/>
      <c r="N13" s="179"/>
      <c r="O13" s="179"/>
      <c r="P13" s="187" t="s">
        <v>377</v>
      </c>
      <c r="Q13" s="184"/>
      <c r="R13" s="184"/>
      <c r="S13" s="184"/>
      <c r="T13" s="184"/>
      <c r="U13" s="184"/>
      <c r="V13" s="149"/>
    </row>
    <row r="14" spans="1:23" ht="21.75" customHeight="1" thickTop="1" x14ac:dyDescent="0.15">
      <c r="A14" s="321" t="s">
        <v>65</v>
      </c>
      <c r="B14" s="321"/>
      <c r="C14" s="321"/>
      <c r="D14" s="321"/>
      <c r="E14" s="321"/>
      <c r="F14" s="321"/>
      <c r="G14" s="321"/>
      <c r="H14" s="321"/>
      <c r="I14" s="321"/>
      <c r="J14" s="300"/>
      <c r="K14" s="320" t="s">
        <v>131</v>
      </c>
      <c r="L14" s="321"/>
      <c r="M14" s="321"/>
      <c r="N14" s="321"/>
      <c r="O14" s="321"/>
      <c r="P14" s="321"/>
      <c r="Q14" s="347"/>
      <c r="R14" s="347"/>
      <c r="S14" s="347"/>
      <c r="T14" s="347"/>
      <c r="U14" s="347"/>
      <c r="V14" s="347"/>
    </row>
    <row r="15" spans="1:23" ht="20.25" customHeight="1" x14ac:dyDescent="0.15">
      <c r="A15" s="649" t="s">
        <v>132</v>
      </c>
      <c r="B15" s="649"/>
      <c r="C15" s="649"/>
      <c r="D15" s="649"/>
      <c r="E15" s="649"/>
      <c r="F15" s="649"/>
      <c r="G15" s="649"/>
      <c r="H15" s="649"/>
      <c r="I15" s="649"/>
      <c r="J15" s="251"/>
      <c r="K15" s="650">
        <f>SUM(K16:O23)</f>
        <v>21938</v>
      </c>
      <c r="L15" s="651"/>
      <c r="M15" s="651"/>
      <c r="N15" s="651"/>
      <c r="O15" s="651"/>
      <c r="P15" s="230"/>
      <c r="Q15" s="652"/>
      <c r="R15" s="653"/>
      <c r="S15" s="653"/>
      <c r="T15" s="653"/>
      <c r="U15" s="653"/>
      <c r="V15" s="653"/>
    </row>
    <row r="16" spans="1:23" ht="20.25" customHeight="1" x14ac:dyDescent="0.15">
      <c r="A16" s="648" t="s">
        <v>133</v>
      </c>
      <c r="B16" s="648"/>
      <c r="C16" s="648"/>
      <c r="D16" s="648"/>
      <c r="E16" s="648"/>
      <c r="F16" s="648"/>
      <c r="G16" s="648"/>
      <c r="H16" s="648"/>
      <c r="I16" s="648"/>
      <c r="J16" s="89"/>
      <c r="K16" s="335">
        <v>2397</v>
      </c>
      <c r="L16" s="334"/>
      <c r="M16" s="334"/>
      <c r="N16" s="334"/>
      <c r="O16" s="334"/>
      <c r="P16" s="231"/>
      <c r="Q16" s="635"/>
      <c r="R16" s="635"/>
      <c r="S16" s="635"/>
      <c r="T16" s="635"/>
      <c r="U16" s="635"/>
      <c r="V16" s="22"/>
    </row>
    <row r="17" spans="1:22" ht="20.25" customHeight="1" x14ac:dyDescent="0.15">
      <c r="A17" s="648" t="s">
        <v>134</v>
      </c>
      <c r="B17" s="648"/>
      <c r="C17" s="648"/>
      <c r="D17" s="648"/>
      <c r="E17" s="648"/>
      <c r="F17" s="648"/>
      <c r="G17" s="648"/>
      <c r="H17" s="648"/>
      <c r="I17" s="648"/>
      <c r="J17" s="89"/>
      <c r="K17" s="335">
        <v>755</v>
      </c>
      <c r="L17" s="334"/>
      <c r="M17" s="334"/>
      <c r="N17" s="334"/>
      <c r="O17" s="334"/>
      <c r="P17" s="231"/>
      <c r="Q17" s="635"/>
      <c r="R17" s="635"/>
      <c r="S17" s="635"/>
      <c r="T17" s="635"/>
      <c r="U17" s="635"/>
      <c r="V17" s="22"/>
    </row>
    <row r="18" spans="1:22" ht="20.25" customHeight="1" x14ac:dyDescent="0.15">
      <c r="A18" s="648" t="s">
        <v>135</v>
      </c>
      <c r="B18" s="648"/>
      <c r="C18" s="648"/>
      <c r="D18" s="648"/>
      <c r="E18" s="648"/>
      <c r="F18" s="648"/>
      <c r="G18" s="648"/>
      <c r="H18" s="648"/>
      <c r="I18" s="648"/>
      <c r="J18" s="89"/>
      <c r="K18" s="335">
        <v>4574</v>
      </c>
      <c r="L18" s="334"/>
      <c r="M18" s="334"/>
      <c r="N18" s="334"/>
      <c r="O18" s="334"/>
      <c r="P18" s="231"/>
      <c r="Q18" s="635"/>
      <c r="R18" s="635"/>
      <c r="S18" s="635"/>
      <c r="T18" s="635"/>
      <c r="U18" s="635"/>
      <c r="V18" s="22"/>
    </row>
    <row r="19" spans="1:22" ht="20.25" customHeight="1" x14ac:dyDescent="0.15">
      <c r="A19" s="648" t="s">
        <v>136</v>
      </c>
      <c r="B19" s="648"/>
      <c r="C19" s="648"/>
      <c r="D19" s="648"/>
      <c r="E19" s="648"/>
      <c r="F19" s="648"/>
      <c r="G19" s="648"/>
      <c r="H19" s="648"/>
      <c r="I19" s="648"/>
      <c r="J19" s="89"/>
      <c r="K19" s="335">
        <v>3966</v>
      </c>
      <c r="L19" s="334"/>
      <c r="M19" s="334"/>
      <c r="N19" s="334"/>
      <c r="O19" s="334"/>
      <c r="P19" s="231"/>
      <c r="Q19" s="635"/>
      <c r="R19" s="635"/>
      <c r="S19" s="635"/>
      <c r="T19" s="635"/>
      <c r="U19" s="635"/>
      <c r="V19" s="22"/>
    </row>
    <row r="20" spans="1:22" ht="20.25" customHeight="1" x14ac:dyDescent="0.15">
      <c r="A20" s="648" t="s">
        <v>137</v>
      </c>
      <c r="B20" s="648"/>
      <c r="C20" s="648"/>
      <c r="D20" s="648"/>
      <c r="E20" s="648"/>
      <c r="F20" s="648"/>
      <c r="G20" s="648"/>
      <c r="H20" s="648"/>
      <c r="I20" s="648"/>
      <c r="J20" s="89"/>
      <c r="K20" s="335">
        <v>3409</v>
      </c>
      <c r="L20" s="334"/>
      <c r="M20" s="334"/>
      <c r="N20" s="334"/>
      <c r="O20" s="334"/>
      <c r="P20" s="231"/>
      <c r="Q20" s="635"/>
      <c r="R20" s="635"/>
      <c r="S20" s="635"/>
      <c r="T20" s="635"/>
      <c r="U20" s="635"/>
      <c r="V20" s="22"/>
    </row>
    <row r="21" spans="1:22" ht="20.25" customHeight="1" x14ac:dyDescent="0.15">
      <c r="A21" s="648" t="s">
        <v>138</v>
      </c>
      <c r="B21" s="648"/>
      <c r="C21" s="648"/>
      <c r="D21" s="648"/>
      <c r="E21" s="648"/>
      <c r="F21" s="648"/>
      <c r="G21" s="648"/>
      <c r="H21" s="648"/>
      <c r="I21" s="648"/>
      <c r="J21" s="89"/>
      <c r="K21" s="335">
        <v>184</v>
      </c>
      <c r="L21" s="334"/>
      <c r="M21" s="334"/>
      <c r="N21" s="334"/>
      <c r="O21" s="334"/>
      <c r="P21" s="231"/>
      <c r="Q21" s="635"/>
      <c r="R21" s="635"/>
      <c r="S21" s="635"/>
      <c r="T21" s="635"/>
      <c r="U21" s="635"/>
      <c r="V21" s="22"/>
    </row>
    <row r="22" spans="1:22" ht="20.25" customHeight="1" x14ac:dyDescent="0.15">
      <c r="A22" s="648" t="s">
        <v>139</v>
      </c>
      <c r="B22" s="648"/>
      <c r="C22" s="648"/>
      <c r="D22" s="648"/>
      <c r="E22" s="648"/>
      <c r="F22" s="648"/>
      <c r="G22" s="648"/>
      <c r="H22" s="648"/>
      <c r="I22" s="648"/>
      <c r="J22" s="89"/>
      <c r="K22" s="335">
        <v>1214</v>
      </c>
      <c r="L22" s="334"/>
      <c r="M22" s="334"/>
      <c r="N22" s="334"/>
      <c r="O22" s="334"/>
      <c r="P22" s="231"/>
      <c r="Q22" s="635"/>
      <c r="R22" s="635"/>
      <c r="S22" s="635"/>
      <c r="T22" s="635"/>
      <c r="U22" s="635"/>
      <c r="V22" s="22"/>
    </row>
    <row r="23" spans="1:22" ht="20.25" customHeight="1" thickBot="1" x14ac:dyDescent="0.2">
      <c r="A23" s="636" t="s">
        <v>140</v>
      </c>
      <c r="B23" s="636"/>
      <c r="C23" s="636"/>
      <c r="D23" s="636"/>
      <c r="E23" s="636"/>
      <c r="F23" s="636"/>
      <c r="G23" s="636"/>
      <c r="H23" s="636"/>
      <c r="I23" s="636"/>
      <c r="J23" s="90"/>
      <c r="K23" s="628">
        <v>5439</v>
      </c>
      <c r="L23" s="629"/>
      <c r="M23" s="629"/>
      <c r="N23" s="629"/>
      <c r="O23" s="629"/>
      <c r="P23" s="232"/>
      <c r="Q23" s="635"/>
      <c r="R23" s="635"/>
      <c r="S23" s="635"/>
      <c r="T23" s="635"/>
      <c r="U23" s="635"/>
      <c r="V23" s="22"/>
    </row>
    <row r="24" spans="1:22" s="190" customFormat="1" ht="10.5" customHeight="1" thickTop="1" x14ac:dyDescent="0.15">
      <c r="A24" s="21"/>
      <c r="B24" s="172"/>
      <c r="C24" s="2"/>
      <c r="D24" s="2"/>
      <c r="E24" s="2"/>
      <c r="F24" s="2"/>
      <c r="G24" s="2"/>
      <c r="H24" s="2"/>
      <c r="I24" s="2"/>
      <c r="J24" s="2"/>
      <c r="K24" s="2"/>
      <c r="L24" s="2"/>
    </row>
    <row r="25" spans="1:22" ht="11.25" customHeight="1" x14ac:dyDescent="0.15">
      <c r="A25" s="183"/>
      <c r="B25" s="183"/>
      <c r="C25" s="2"/>
      <c r="D25" s="2"/>
      <c r="E25" s="2"/>
      <c r="F25" s="2"/>
      <c r="G25" s="2"/>
      <c r="H25" s="2"/>
      <c r="I25" s="2"/>
      <c r="J25" s="2"/>
      <c r="K25" s="2"/>
      <c r="L25" s="2"/>
      <c r="M25" s="183"/>
      <c r="N25" s="183"/>
      <c r="O25" s="183"/>
      <c r="P25" s="183"/>
      <c r="Q25" s="183"/>
      <c r="R25" s="183"/>
      <c r="S25" s="183"/>
      <c r="T25" s="183"/>
      <c r="U25" s="183"/>
      <c r="V25" s="183"/>
    </row>
    <row r="26" spans="1:22" s="24" customFormat="1" ht="22.5" customHeight="1" x14ac:dyDescent="0.15">
      <c r="A26" s="64" t="s">
        <v>55</v>
      </c>
      <c r="B26" s="64"/>
      <c r="C26" s="65"/>
      <c r="D26" s="65"/>
      <c r="E26" s="65"/>
      <c r="F26" s="65"/>
      <c r="G26" s="65"/>
      <c r="H26" s="65"/>
      <c r="I26" s="65"/>
      <c r="J26" s="45"/>
      <c r="K26" s="45"/>
      <c r="L26" s="45"/>
      <c r="M26" s="63"/>
      <c r="N26" s="63"/>
      <c r="O26" s="63"/>
      <c r="P26" s="63"/>
      <c r="Q26" s="63"/>
      <c r="R26" s="63"/>
      <c r="S26" s="63"/>
      <c r="T26" s="63"/>
      <c r="U26" s="63"/>
      <c r="V26" s="63"/>
    </row>
    <row r="27" spans="1:22" ht="18" customHeight="1" thickBot="1" x14ac:dyDescent="0.2">
      <c r="A27" s="185"/>
      <c r="B27" s="185"/>
      <c r="C27" s="185"/>
      <c r="D27" s="185"/>
      <c r="E27" s="183"/>
      <c r="F27" s="183"/>
      <c r="G27" s="183"/>
      <c r="H27" s="185"/>
      <c r="I27" s="185"/>
      <c r="J27" s="2"/>
      <c r="K27" s="2"/>
      <c r="L27" s="2"/>
      <c r="M27" s="183"/>
      <c r="N27" s="183"/>
      <c r="O27" s="183"/>
      <c r="P27" s="183"/>
      <c r="Q27" s="183"/>
      <c r="S27" s="66"/>
      <c r="T27" s="66"/>
      <c r="U27" s="44"/>
      <c r="V27" s="188" t="s">
        <v>378</v>
      </c>
    </row>
    <row r="28" spans="1:22" ht="18" customHeight="1" thickTop="1" x14ac:dyDescent="0.15">
      <c r="A28" s="625" t="s">
        <v>65</v>
      </c>
      <c r="B28" s="633"/>
      <c r="C28" s="637" t="s">
        <v>116</v>
      </c>
      <c r="D28" s="620"/>
      <c r="E28" s="620"/>
      <c r="F28" s="620"/>
      <c r="G28" s="620"/>
      <c r="H28" s="620"/>
      <c r="I28" s="620"/>
      <c r="J28" s="620"/>
      <c r="K28" s="620"/>
      <c r="L28" s="620"/>
      <c r="M28" s="620"/>
      <c r="N28" s="638"/>
      <c r="O28" s="624" t="s">
        <v>117</v>
      </c>
      <c r="P28" s="625"/>
      <c r="Q28" s="625"/>
      <c r="R28" s="633"/>
      <c r="S28" s="624" t="s">
        <v>118</v>
      </c>
      <c r="T28" s="625"/>
      <c r="U28" s="625"/>
      <c r="V28" s="625"/>
    </row>
    <row r="29" spans="1:22" ht="24" customHeight="1" x14ac:dyDescent="0.15">
      <c r="A29" s="627"/>
      <c r="B29" s="634"/>
      <c r="C29" s="644" t="s">
        <v>119</v>
      </c>
      <c r="D29" s="645"/>
      <c r="E29" s="645"/>
      <c r="F29" s="646"/>
      <c r="G29" s="641" t="s">
        <v>120</v>
      </c>
      <c r="H29" s="642"/>
      <c r="I29" s="642"/>
      <c r="J29" s="643"/>
      <c r="K29" s="641" t="s">
        <v>121</v>
      </c>
      <c r="L29" s="642"/>
      <c r="M29" s="642"/>
      <c r="N29" s="643"/>
      <c r="O29" s="626"/>
      <c r="P29" s="627"/>
      <c r="Q29" s="627"/>
      <c r="R29" s="634"/>
      <c r="S29" s="626"/>
      <c r="T29" s="627"/>
      <c r="U29" s="627"/>
      <c r="V29" s="627"/>
    </row>
    <row r="30" spans="1:22" ht="19.5" customHeight="1" x14ac:dyDescent="0.15">
      <c r="A30" s="639" t="s">
        <v>122</v>
      </c>
      <c r="B30" s="640"/>
      <c r="C30" s="647">
        <f>7825.68+7056.31</f>
        <v>14881.990000000002</v>
      </c>
      <c r="D30" s="630"/>
      <c r="E30" s="630"/>
      <c r="F30" s="630"/>
      <c r="G30" s="630">
        <v>557196.46</v>
      </c>
      <c r="H30" s="630"/>
      <c r="I30" s="630"/>
      <c r="J30" s="630"/>
      <c r="K30" s="630">
        <f>C30+G30</f>
        <v>572078.44999999995</v>
      </c>
      <c r="L30" s="630"/>
      <c r="M30" s="630"/>
      <c r="N30" s="630"/>
      <c r="O30" s="630">
        <v>106663.25</v>
      </c>
      <c r="P30" s="630"/>
      <c r="Q30" s="630"/>
      <c r="R30" s="630"/>
      <c r="S30" s="631">
        <f>K30/(K30+O30)</f>
        <v>0.84285148532939702</v>
      </c>
      <c r="T30" s="631"/>
      <c r="U30" s="631"/>
      <c r="V30" s="631"/>
    </row>
    <row r="31" spans="1:22" ht="19.5" customHeight="1" thickBot="1" x14ac:dyDescent="0.2">
      <c r="A31" s="618" t="s">
        <v>123</v>
      </c>
      <c r="B31" s="619"/>
      <c r="C31" s="623">
        <f>87494.91+32301.86</f>
        <v>119796.77</v>
      </c>
      <c r="D31" s="617"/>
      <c r="E31" s="617"/>
      <c r="F31" s="617"/>
      <c r="G31" s="617">
        <v>2763828.18</v>
      </c>
      <c r="H31" s="617"/>
      <c r="I31" s="617"/>
      <c r="J31" s="617"/>
      <c r="K31" s="617">
        <f>C31+G31</f>
        <v>2883624.95</v>
      </c>
      <c r="L31" s="617"/>
      <c r="M31" s="617"/>
      <c r="N31" s="617"/>
      <c r="O31" s="617">
        <v>248911.45</v>
      </c>
      <c r="P31" s="617"/>
      <c r="Q31" s="617"/>
      <c r="R31" s="617"/>
      <c r="S31" s="632">
        <f>K31/(K31+O31)</f>
        <v>0.92053996563296114</v>
      </c>
      <c r="T31" s="632"/>
      <c r="U31" s="632"/>
      <c r="V31" s="632"/>
    </row>
    <row r="32" spans="1:22" ht="11.25" customHeight="1" thickTop="1" x14ac:dyDescent="0.15">
      <c r="A32" s="67"/>
      <c r="B32" s="67"/>
      <c r="C32" s="67"/>
      <c r="D32" s="67"/>
      <c r="E32" s="185"/>
      <c r="F32" s="185"/>
      <c r="G32" s="185"/>
      <c r="H32" s="185"/>
      <c r="I32" s="185"/>
      <c r="J32" s="2"/>
      <c r="K32" s="2"/>
      <c r="L32" s="2"/>
      <c r="M32" s="183"/>
      <c r="N32" s="183"/>
      <c r="O32" s="183"/>
      <c r="P32" s="183"/>
      <c r="Q32" s="183"/>
      <c r="R32" s="183"/>
      <c r="S32" s="183"/>
      <c r="T32" s="183"/>
      <c r="U32" s="183"/>
      <c r="V32" s="183"/>
    </row>
    <row r="33" spans="1:22" s="24" customFormat="1" ht="22.5" customHeight="1" x14ac:dyDescent="0.15">
      <c r="A33" s="64" t="s">
        <v>59</v>
      </c>
      <c r="B33" s="64"/>
      <c r="C33" s="68"/>
      <c r="D33" s="68"/>
      <c r="E33" s="65"/>
      <c r="F33" s="65"/>
      <c r="G33" s="65"/>
      <c r="H33" s="65"/>
      <c r="I33" s="65"/>
      <c r="J33" s="45"/>
      <c r="K33" s="45"/>
      <c r="L33" s="45"/>
      <c r="M33" s="63"/>
      <c r="N33" s="63"/>
      <c r="O33" s="63"/>
      <c r="P33" s="63"/>
      <c r="Q33" s="63"/>
      <c r="R33" s="63"/>
      <c r="S33" s="63"/>
      <c r="T33" s="63"/>
      <c r="U33" s="63"/>
      <c r="V33" s="63"/>
    </row>
    <row r="34" spans="1:22" ht="13.5" customHeight="1" thickBot="1" x14ac:dyDescent="0.2">
      <c r="A34" s="67"/>
      <c r="B34" s="67"/>
      <c r="C34" s="67"/>
      <c r="D34" s="67"/>
      <c r="E34" s="185"/>
      <c r="F34" s="185"/>
      <c r="G34" s="185"/>
      <c r="H34" s="185"/>
      <c r="I34" s="185"/>
      <c r="J34" s="2"/>
      <c r="K34" s="2"/>
      <c r="L34" s="2"/>
      <c r="M34" s="183"/>
      <c r="N34" s="183"/>
      <c r="O34" s="183"/>
      <c r="P34" s="183"/>
      <c r="Q34" s="183"/>
      <c r="S34" s="66"/>
      <c r="T34" s="66"/>
      <c r="U34" s="44"/>
      <c r="V34" s="189" t="s">
        <v>379</v>
      </c>
    </row>
    <row r="35" spans="1:22" ht="30.75" customHeight="1" thickTop="1" x14ac:dyDescent="0.15">
      <c r="A35" s="620" t="s">
        <v>65</v>
      </c>
      <c r="B35" s="620"/>
      <c r="C35" s="609" t="s">
        <v>124</v>
      </c>
      <c r="D35" s="611"/>
      <c r="E35" s="612"/>
      <c r="F35" s="609" t="s">
        <v>125</v>
      </c>
      <c r="G35" s="611"/>
      <c r="H35" s="612"/>
      <c r="I35" s="609" t="s">
        <v>126</v>
      </c>
      <c r="J35" s="611"/>
      <c r="K35" s="612"/>
      <c r="L35" s="609" t="s">
        <v>127</v>
      </c>
      <c r="M35" s="611"/>
      <c r="N35" s="612"/>
      <c r="O35" s="609" t="s">
        <v>128</v>
      </c>
      <c r="P35" s="611"/>
      <c r="Q35" s="612"/>
      <c r="R35" s="609" t="s">
        <v>129</v>
      </c>
      <c r="S35" s="611"/>
      <c r="T35" s="612"/>
      <c r="U35" s="609" t="s">
        <v>130</v>
      </c>
      <c r="V35" s="610"/>
    </row>
    <row r="36" spans="1:22" ht="19.5" customHeight="1" x14ac:dyDescent="0.15">
      <c r="A36" s="621" t="s">
        <v>122</v>
      </c>
      <c r="B36" s="622"/>
      <c r="C36" s="616">
        <f>SUBTOTAL(9,F36:U36)</f>
        <v>678741.7</v>
      </c>
      <c r="D36" s="607"/>
      <c r="E36" s="607"/>
      <c r="F36" s="607">
        <f>9096.23+29501.63+14829.63+45904.03</f>
        <v>99331.51999999999</v>
      </c>
      <c r="G36" s="607"/>
      <c r="H36" s="607"/>
      <c r="I36" s="607">
        <f>68027.49+82020.19</f>
        <v>150047.67999999999</v>
      </c>
      <c r="J36" s="607"/>
      <c r="K36" s="607"/>
      <c r="L36" s="607">
        <f>170870.63+140586.99</f>
        <v>311457.62</v>
      </c>
      <c r="M36" s="607"/>
      <c r="N36" s="607"/>
      <c r="O36" s="607">
        <v>105043.51</v>
      </c>
      <c r="P36" s="607"/>
      <c r="Q36" s="607"/>
      <c r="R36" s="607">
        <v>11330.41</v>
      </c>
      <c r="S36" s="607"/>
      <c r="T36" s="607"/>
      <c r="U36" s="607">
        <v>1530.96</v>
      </c>
      <c r="V36" s="607"/>
    </row>
    <row r="37" spans="1:22" ht="21" customHeight="1" thickBot="1" x14ac:dyDescent="0.2">
      <c r="A37" s="613" t="s">
        <v>123</v>
      </c>
      <c r="B37" s="614"/>
      <c r="C37" s="615">
        <f>SUBTOTAL(9,F37:U37)</f>
        <v>3132536.4000000004</v>
      </c>
      <c r="D37" s="608"/>
      <c r="E37" s="608"/>
      <c r="F37" s="608">
        <f>163010.07+342479.36+136375.12+342536.57</f>
        <v>984401.12000000011</v>
      </c>
      <c r="G37" s="608"/>
      <c r="H37" s="608"/>
      <c r="I37" s="608">
        <f>403405.07+408349.91</f>
        <v>811754.98</v>
      </c>
      <c r="J37" s="608"/>
      <c r="K37" s="608"/>
      <c r="L37" s="608">
        <f>685237.05+416037.59</f>
        <v>1101274.6400000001</v>
      </c>
      <c r="M37" s="608"/>
      <c r="N37" s="608"/>
      <c r="O37" s="608">
        <v>211324.15</v>
      </c>
      <c r="P37" s="608"/>
      <c r="Q37" s="608"/>
      <c r="R37" s="608">
        <v>12684.22</v>
      </c>
      <c r="S37" s="608"/>
      <c r="T37" s="608"/>
      <c r="U37" s="608">
        <v>11097.29</v>
      </c>
      <c r="V37" s="608"/>
    </row>
    <row r="38" spans="1:22" s="190" customFormat="1" ht="18" customHeight="1" thickTop="1" x14ac:dyDescent="0.15">
      <c r="A38" s="21" t="s">
        <v>105</v>
      </c>
      <c r="B38" s="172"/>
      <c r="C38" s="2"/>
      <c r="D38" s="2"/>
      <c r="E38" s="2"/>
      <c r="F38" s="2"/>
      <c r="G38" s="2"/>
      <c r="H38" s="2"/>
      <c r="I38" s="2"/>
      <c r="J38" s="2"/>
      <c r="K38" s="2"/>
      <c r="L38" s="2"/>
    </row>
    <row r="39" spans="1:22" ht="22.5" customHeight="1" x14ac:dyDescent="0.15">
      <c r="C39" s="2"/>
      <c r="D39" s="2"/>
      <c r="E39" s="2"/>
      <c r="F39" s="2"/>
      <c r="G39" s="2"/>
      <c r="H39" s="2"/>
      <c r="I39" s="2"/>
      <c r="J39" s="2"/>
      <c r="K39" s="2"/>
      <c r="L39" s="2"/>
    </row>
    <row r="40" spans="1:22" ht="26.25" customHeight="1" x14ac:dyDescent="0.15"/>
    <row r="41" spans="1:22" ht="12" customHeight="1" x14ac:dyDescent="0.15"/>
    <row r="42" spans="1:22" ht="21" customHeight="1" x14ac:dyDescent="0.15"/>
    <row r="43" spans="1:22" ht="21" customHeight="1" x14ac:dyDescent="0.15"/>
    <row r="44" spans="1:22" ht="18" customHeight="1" x14ac:dyDescent="0.15"/>
    <row r="46" spans="1:22" ht="22.5" customHeight="1" x14ac:dyDescent="0.15"/>
    <row r="47" spans="1:22" ht="26.25" customHeight="1" x14ac:dyDescent="0.15"/>
    <row r="48" spans="1:22" ht="12" customHeight="1" x14ac:dyDescent="0.15"/>
    <row r="49" spans="3:12" ht="15.75" customHeight="1" x14ac:dyDescent="0.15"/>
    <row r="50" spans="3:12" ht="27" customHeight="1" x14ac:dyDescent="0.15"/>
    <row r="51" spans="3:12" ht="17.25" customHeight="1" x14ac:dyDescent="0.15"/>
    <row r="52" spans="3:12" ht="17.25" customHeight="1" x14ac:dyDescent="0.15"/>
    <row r="53" spans="3:12" ht="17.25" customHeight="1" x14ac:dyDescent="0.15"/>
    <row r="54" spans="3:12" ht="18" customHeight="1" x14ac:dyDescent="0.15"/>
    <row r="55" spans="3:12" x14ac:dyDescent="0.15">
      <c r="C55" s="2"/>
      <c r="D55" s="2"/>
      <c r="E55" s="2"/>
      <c r="F55" s="2"/>
      <c r="G55" s="2"/>
      <c r="H55" s="2"/>
      <c r="I55" s="2"/>
      <c r="J55" s="2"/>
      <c r="K55" s="2"/>
      <c r="L55" s="2"/>
    </row>
    <row r="56" spans="3:12" x14ac:dyDescent="0.15">
      <c r="C56" s="2"/>
      <c r="D56" s="2"/>
      <c r="E56" s="2"/>
      <c r="F56" s="2"/>
      <c r="G56" s="2"/>
      <c r="H56" s="2"/>
      <c r="I56" s="2"/>
      <c r="J56" s="2"/>
      <c r="K56" s="2"/>
      <c r="L56" s="2"/>
    </row>
    <row r="57" spans="3:12" x14ac:dyDescent="0.15">
      <c r="C57" s="2"/>
      <c r="D57" s="2"/>
      <c r="E57" s="2"/>
      <c r="F57" s="2"/>
      <c r="G57" s="2"/>
      <c r="H57" s="2"/>
      <c r="I57" s="2"/>
      <c r="J57" s="2"/>
      <c r="K57" s="2"/>
      <c r="L57" s="2"/>
    </row>
    <row r="58" spans="3:12" x14ac:dyDescent="0.15">
      <c r="C58" s="2"/>
      <c r="D58" s="2"/>
      <c r="E58" s="2"/>
      <c r="F58" s="2"/>
      <c r="G58" s="2"/>
      <c r="H58" s="2"/>
      <c r="I58" s="2"/>
      <c r="J58" s="2"/>
      <c r="K58" s="2"/>
      <c r="L58" s="2"/>
    </row>
    <row r="59" spans="3:12" x14ac:dyDescent="0.15">
      <c r="C59" s="2"/>
      <c r="D59" s="2"/>
      <c r="E59" s="2"/>
      <c r="F59" s="2"/>
      <c r="G59" s="2"/>
      <c r="H59" s="2"/>
      <c r="I59" s="2"/>
      <c r="J59" s="2"/>
      <c r="K59" s="2"/>
      <c r="L59" s="2"/>
    </row>
    <row r="60" spans="3:12" x14ac:dyDescent="0.15">
      <c r="C60" s="2"/>
      <c r="D60" s="2"/>
      <c r="E60" s="2"/>
      <c r="F60" s="2"/>
      <c r="G60" s="2"/>
      <c r="H60" s="2"/>
      <c r="I60" s="2"/>
      <c r="J60" s="2"/>
      <c r="K60" s="2"/>
      <c r="L60" s="2"/>
    </row>
    <row r="61" spans="3:12" x14ac:dyDescent="0.15">
      <c r="C61" s="2"/>
      <c r="D61" s="2"/>
      <c r="E61" s="2"/>
      <c r="F61" s="2"/>
      <c r="G61" s="2"/>
      <c r="H61" s="2"/>
      <c r="I61" s="2"/>
      <c r="J61" s="2"/>
      <c r="K61" s="2"/>
      <c r="L61" s="2"/>
    </row>
    <row r="62" spans="3:12" x14ac:dyDescent="0.15">
      <c r="C62" s="2"/>
      <c r="D62" s="2"/>
      <c r="E62" s="2"/>
      <c r="F62" s="2"/>
      <c r="G62" s="2"/>
      <c r="H62" s="2"/>
      <c r="I62" s="2"/>
      <c r="J62" s="2"/>
      <c r="K62" s="2"/>
      <c r="L62" s="2"/>
    </row>
    <row r="63" spans="3:12" x14ac:dyDescent="0.15">
      <c r="C63" s="2"/>
      <c r="D63" s="2"/>
      <c r="E63" s="2"/>
      <c r="F63" s="2"/>
      <c r="G63" s="2"/>
      <c r="H63" s="2"/>
      <c r="I63" s="2"/>
      <c r="J63" s="2"/>
      <c r="K63" s="2"/>
      <c r="L63" s="2"/>
    </row>
    <row r="64" spans="3:12" x14ac:dyDescent="0.15">
      <c r="C64" s="2"/>
      <c r="D64" s="2"/>
      <c r="E64" s="2"/>
      <c r="F64" s="2"/>
      <c r="G64" s="2"/>
      <c r="H64" s="2"/>
      <c r="I64" s="2"/>
      <c r="J64" s="2"/>
      <c r="K64" s="2"/>
      <c r="L64" s="2"/>
    </row>
    <row r="65" spans="3:12" x14ac:dyDescent="0.15">
      <c r="C65" s="2"/>
      <c r="D65" s="2"/>
      <c r="E65" s="2"/>
      <c r="F65" s="2"/>
      <c r="G65" s="2"/>
      <c r="H65" s="2"/>
      <c r="I65" s="2"/>
      <c r="J65" s="2"/>
      <c r="K65" s="2"/>
      <c r="L65" s="2"/>
    </row>
    <row r="66" spans="3:12" x14ac:dyDescent="0.15">
      <c r="C66" s="2"/>
      <c r="D66" s="2"/>
      <c r="E66" s="2"/>
      <c r="F66" s="2"/>
      <c r="G66" s="2"/>
      <c r="H66" s="2"/>
      <c r="I66" s="2"/>
      <c r="J66" s="2"/>
      <c r="K66" s="2"/>
      <c r="L66" s="2"/>
    </row>
    <row r="67" spans="3:12" x14ac:dyDescent="0.15">
      <c r="C67" s="2"/>
      <c r="D67" s="2"/>
      <c r="E67" s="2"/>
      <c r="F67" s="2"/>
      <c r="G67" s="2"/>
      <c r="H67" s="2"/>
      <c r="I67" s="2"/>
      <c r="J67" s="2"/>
      <c r="K67" s="2"/>
      <c r="L67" s="2"/>
    </row>
    <row r="68" spans="3:12" x14ac:dyDescent="0.15">
      <c r="C68" s="2"/>
      <c r="D68" s="2"/>
      <c r="E68" s="2"/>
      <c r="F68" s="2"/>
      <c r="G68" s="2"/>
      <c r="H68" s="2"/>
      <c r="I68" s="2"/>
      <c r="J68" s="2"/>
      <c r="K68" s="2"/>
      <c r="L68" s="2"/>
    </row>
    <row r="69" spans="3:12" x14ac:dyDescent="0.15">
      <c r="C69" s="2"/>
      <c r="D69" s="2"/>
      <c r="E69" s="2"/>
      <c r="F69" s="2"/>
      <c r="G69" s="2"/>
      <c r="H69" s="2"/>
      <c r="I69" s="2"/>
      <c r="J69" s="2"/>
      <c r="K69" s="2"/>
      <c r="L69" s="2"/>
    </row>
    <row r="70" spans="3:12" x14ac:dyDescent="0.15">
      <c r="C70" s="2"/>
      <c r="D70" s="2"/>
      <c r="E70" s="2"/>
      <c r="F70" s="2"/>
      <c r="G70" s="2"/>
      <c r="H70" s="2"/>
      <c r="I70" s="2"/>
      <c r="J70" s="2"/>
      <c r="K70" s="2"/>
      <c r="L70" s="2"/>
    </row>
    <row r="71" spans="3:12" x14ac:dyDescent="0.15">
      <c r="C71" s="2"/>
      <c r="D71" s="2"/>
      <c r="E71" s="2"/>
      <c r="F71" s="2"/>
      <c r="G71" s="2"/>
      <c r="H71" s="2"/>
      <c r="I71" s="2"/>
      <c r="J71" s="2"/>
      <c r="K71" s="2"/>
      <c r="L71" s="2"/>
    </row>
    <row r="72" spans="3:12" x14ac:dyDescent="0.15">
      <c r="C72" s="2"/>
      <c r="D72" s="2"/>
      <c r="E72" s="2"/>
      <c r="F72" s="2"/>
      <c r="G72" s="2"/>
      <c r="H72" s="2"/>
      <c r="I72" s="2"/>
      <c r="J72" s="2"/>
      <c r="K72" s="2"/>
      <c r="L72" s="2"/>
    </row>
    <row r="73" spans="3:12" x14ac:dyDescent="0.15">
      <c r="C73" s="2"/>
      <c r="D73" s="2"/>
      <c r="E73" s="2"/>
      <c r="F73" s="2"/>
      <c r="G73" s="2"/>
      <c r="H73" s="2"/>
      <c r="I73" s="2"/>
      <c r="J73" s="2"/>
      <c r="K73" s="2"/>
      <c r="L73" s="2"/>
    </row>
    <row r="74" spans="3:12" x14ac:dyDescent="0.15">
      <c r="C74" s="2"/>
      <c r="D74" s="2"/>
      <c r="E74" s="2"/>
      <c r="F74" s="2"/>
      <c r="G74" s="2"/>
      <c r="H74" s="2"/>
      <c r="I74" s="2"/>
      <c r="J74" s="2"/>
      <c r="K74" s="2"/>
      <c r="L74" s="2"/>
    </row>
    <row r="75" spans="3:12" x14ac:dyDescent="0.15">
      <c r="C75" s="2"/>
      <c r="D75" s="2"/>
      <c r="E75" s="2"/>
      <c r="F75" s="2"/>
      <c r="G75" s="2"/>
      <c r="H75" s="2"/>
      <c r="I75" s="2"/>
      <c r="J75" s="2"/>
      <c r="K75" s="2"/>
      <c r="L75" s="2"/>
    </row>
    <row r="76" spans="3:12" x14ac:dyDescent="0.15">
      <c r="C76" s="2"/>
      <c r="D76" s="2"/>
      <c r="E76" s="2"/>
      <c r="F76" s="2"/>
      <c r="G76" s="2"/>
      <c r="H76" s="2"/>
      <c r="I76" s="2"/>
      <c r="J76" s="2"/>
      <c r="K76" s="2"/>
      <c r="L76" s="2"/>
    </row>
    <row r="77" spans="3:12" x14ac:dyDescent="0.15">
      <c r="C77" s="2"/>
      <c r="D77" s="2"/>
      <c r="E77" s="2"/>
      <c r="F77" s="2"/>
      <c r="G77" s="2"/>
      <c r="H77" s="2"/>
      <c r="I77" s="2"/>
      <c r="J77" s="2"/>
      <c r="K77" s="2"/>
      <c r="L77" s="2"/>
    </row>
    <row r="78" spans="3:12" x14ac:dyDescent="0.15">
      <c r="C78" s="2"/>
      <c r="D78" s="2"/>
      <c r="E78" s="2"/>
      <c r="F78" s="2"/>
      <c r="G78" s="2"/>
      <c r="H78" s="2"/>
      <c r="I78" s="2"/>
      <c r="J78" s="2"/>
      <c r="K78" s="2"/>
      <c r="L78" s="2"/>
    </row>
    <row r="79" spans="3:12" x14ac:dyDescent="0.15">
      <c r="C79" s="2"/>
      <c r="D79" s="2"/>
      <c r="E79" s="2"/>
      <c r="F79" s="2"/>
      <c r="G79" s="2"/>
      <c r="H79" s="2"/>
      <c r="I79" s="2"/>
      <c r="J79" s="2"/>
      <c r="K79" s="2"/>
      <c r="L79" s="2"/>
    </row>
    <row r="80" spans="3:12" x14ac:dyDescent="0.15">
      <c r="C80" s="2"/>
      <c r="D80" s="2"/>
      <c r="E80" s="2"/>
      <c r="F80" s="2"/>
      <c r="G80" s="2"/>
      <c r="H80" s="2"/>
      <c r="I80" s="2"/>
      <c r="J80" s="2"/>
      <c r="K80" s="2"/>
      <c r="L80" s="2"/>
    </row>
    <row r="81" spans="3:12" x14ac:dyDescent="0.15">
      <c r="C81" s="2"/>
      <c r="D81" s="2"/>
      <c r="E81" s="2"/>
      <c r="F81" s="2"/>
      <c r="G81" s="2"/>
      <c r="H81" s="2"/>
      <c r="I81" s="2"/>
      <c r="J81" s="2"/>
      <c r="K81" s="2"/>
      <c r="L81" s="2"/>
    </row>
    <row r="82" spans="3:12" x14ac:dyDescent="0.15">
      <c r="C82" s="2"/>
      <c r="D82" s="2"/>
      <c r="E82" s="2"/>
      <c r="F82" s="2"/>
      <c r="G82" s="2"/>
      <c r="H82" s="2"/>
      <c r="I82" s="2"/>
      <c r="J82" s="2"/>
      <c r="K82" s="2"/>
      <c r="L82" s="2"/>
    </row>
    <row r="83" spans="3:12" x14ac:dyDescent="0.15">
      <c r="C83" s="2"/>
      <c r="D83" s="2"/>
      <c r="E83" s="2"/>
      <c r="F83" s="2"/>
      <c r="G83" s="2"/>
      <c r="H83" s="2"/>
      <c r="I83" s="2"/>
      <c r="J83" s="2"/>
      <c r="K83" s="2"/>
      <c r="L83" s="2"/>
    </row>
    <row r="84" spans="3:12" x14ac:dyDescent="0.15">
      <c r="C84" s="2"/>
      <c r="D84" s="2"/>
      <c r="E84" s="2"/>
      <c r="F84" s="2"/>
      <c r="G84" s="2"/>
      <c r="H84" s="2"/>
      <c r="I84" s="2"/>
      <c r="J84" s="2"/>
      <c r="K84" s="2"/>
      <c r="L84" s="2"/>
    </row>
    <row r="85" spans="3:12" x14ac:dyDescent="0.15">
      <c r="C85" s="2"/>
      <c r="D85" s="2"/>
      <c r="E85" s="2"/>
      <c r="F85" s="2"/>
      <c r="G85" s="2"/>
      <c r="H85" s="2"/>
      <c r="I85" s="2"/>
      <c r="J85" s="2"/>
      <c r="K85" s="2"/>
      <c r="L85" s="2"/>
    </row>
    <row r="86" spans="3:12" x14ac:dyDescent="0.15">
      <c r="G86" s="2"/>
      <c r="H86" s="2"/>
    </row>
  </sheetData>
  <mergeCells count="94">
    <mergeCell ref="Q14:V14"/>
    <mergeCell ref="A4:J4"/>
    <mergeCell ref="Q4:V4"/>
    <mergeCell ref="K7:O7"/>
    <mergeCell ref="K8:O8"/>
    <mergeCell ref="Q8:U8"/>
    <mergeCell ref="K4:P4"/>
    <mergeCell ref="A6:I6"/>
    <mergeCell ref="A7:I7"/>
    <mergeCell ref="Q6:U6"/>
    <mergeCell ref="Q15:V15"/>
    <mergeCell ref="A10:I10"/>
    <mergeCell ref="Q16:U16"/>
    <mergeCell ref="Q5:V5"/>
    <mergeCell ref="A5:I5"/>
    <mergeCell ref="A8:I8"/>
    <mergeCell ref="K9:O9"/>
    <mergeCell ref="A9:I9"/>
    <mergeCell ref="Q10:U10"/>
    <mergeCell ref="K6:O6"/>
    <mergeCell ref="Q9:U9"/>
    <mergeCell ref="A14:J14"/>
    <mergeCell ref="K5:O5"/>
    <mergeCell ref="K10:O10"/>
    <mergeCell ref="Q7:U7"/>
    <mergeCell ref="A16:I16"/>
    <mergeCell ref="Q22:U22"/>
    <mergeCell ref="A22:I22"/>
    <mergeCell ref="K21:O21"/>
    <mergeCell ref="K22:O22"/>
    <mergeCell ref="K14:P14"/>
    <mergeCell ref="K18:O18"/>
    <mergeCell ref="K19:O19"/>
    <mergeCell ref="K16:O16"/>
    <mergeCell ref="A17:I17"/>
    <mergeCell ref="A15:I15"/>
    <mergeCell ref="A18:I18"/>
    <mergeCell ref="K17:O17"/>
    <mergeCell ref="K15:O15"/>
    <mergeCell ref="Q17:U17"/>
    <mergeCell ref="K20:O20"/>
    <mergeCell ref="Q19:U19"/>
    <mergeCell ref="A20:I20"/>
    <mergeCell ref="A21:I21"/>
    <mergeCell ref="Q18:U18"/>
    <mergeCell ref="Q20:U20"/>
    <mergeCell ref="A19:I19"/>
    <mergeCell ref="Q21:U21"/>
    <mergeCell ref="A23:I23"/>
    <mergeCell ref="G30:J30"/>
    <mergeCell ref="C28:N28"/>
    <mergeCell ref="A28:B29"/>
    <mergeCell ref="A30:B30"/>
    <mergeCell ref="K29:N29"/>
    <mergeCell ref="C29:F29"/>
    <mergeCell ref="G29:J29"/>
    <mergeCell ref="C30:F30"/>
    <mergeCell ref="S28:V29"/>
    <mergeCell ref="K23:O23"/>
    <mergeCell ref="K30:N30"/>
    <mergeCell ref="O31:R31"/>
    <mergeCell ref="S30:V30"/>
    <mergeCell ref="S31:V31"/>
    <mergeCell ref="K31:N31"/>
    <mergeCell ref="O28:R29"/>
    <mergeCell ref="O30:R30"/>
    <mergeCell ref="Q23:U23"/>
    <mergeCell ref="L35:N35"/>
    <mergeCell ref="A37:B37"/>
    <mergeCell ref="C37:E37"/>
    <mergeCell ref="C36:E36"/>
    <mergeCell ref="G31:J31"/>
    <mergeCell ref="C35:E35"/>
    <mergeCell ref="I35:K35"/>
    <mergeCell ref="A31:B31"/>
    <mergeCell ref="A35:B35"/>
    <mergeCell ref="A36:B36"/>
    <mergeCell ref="C31:F31"/>
    <mergeCell ref="U36:V36"/>
    <mergeCell ref="U37:V37"/>
    <mergeCell ref="U35:V35"/>
    <mergeCell ref="R35:T35"/>
    <mergeCell ref="F36:H36"/>
    <mergeCell ref="O37:Q37"/>
    <mergeCell ref="R36:T36"/>
    <mergeCell ref="O35:Q35"/>
    <mergeCell ref="R37:T37"/>
    <mergeCell ref="L36:N36"/>
    <mergeCell ref="I36:K36"/>
    <mergeCell ref="I37:K37"/>
    <mergeCell ref="F37:H37"/>
    <mergeCell ref="F35:H35"/>
    <mergeCell ref="L37:N37"/>
    <mergeCell ref="O36:Q36"/>
  </mergeCells>
  <phoneticPr fontId="4"/>
  <pageMargins left="0.59055118110236227" right="0.59055118110236227" top="0.86614173228346458" bottom="0.70866141732283472"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sheetPr>
  <dimension ref="A1:M52"/>
  <sheetViews>
    <sheetView topLeftCell="A28" zoomScaleNormal="100" workbookViewId="0">
      <selection activeCell="J55" sqref="J55"/>
    </sheetView>
  </sheetViews>
  <sheetFormatPr defaultRowHeight="13.5" x14ac:dyDescent="0.15"/>
  <cols>
    <col min="1" max="1" width="5.125" style="19" customWidth="1"/>
    <col min="2" max="2" width="13.25" style="14" customWidth="1"/>
    <col min="3" max="3" width="18.625" style="14" customWidth="1"/>
    <col min="4" max="4" width="12.625" style="14" customWidth="1"/>
    <col min="5" max="5" width="14.75" style="42" customWidth="1"/>
    <col min="6" max="6" width="13.5" style="42" customWidth="1"/>
    <col min="7" max="7" width="14.375" style="14" customWidth="1"/>
    <col min="8" max="8" width="3.875" style="14" hidden="1" customWidth="1"/>
    <col min="9" max="11" width="3.875" style="14" customWidth="1"/>
    <col min="12" max="16384" width="9" style="14"/>
  </cols>
  <sheetData>
    <row r="1" spans="1:13" s="33" customFormat="1" ht="27" customHeight="1" x14ac:dyDescent="0.15">
      <c r="A1" s="28" t="s">
        <v>115</v>
      </c>
      <c r="B1" s="29"/>
      <c r="C1" s="29"/>
      <c r="D1" s="29"/>
      <c r="E1" s="30"/>
      <c r="F1" s="31"/>
      <c r="G1" s="29"/>
      <c r="H1" s="32"/>
      <c r="I1" s="32"/>
      <c r="J1" s="32"/>
      <c r="K1" s="32"/>
      <c r="L1" s="32"/>
      <c r="M1" s="32"/>
    </row>
    <row r="2" spans="1:13" s="36" customFormat="1" ht="15" customHeight="1" thickBot="1" x14ac:dyDescent="0.2">
      <c r="A2" s="34"/>
      <c r="B2" s="34"/>
      <c r="C2" s="34"/>
      <c r="D2" s="34"/>
      <c r="E2" s="35"/>
      <c r="F2" s="35"/>
      <c r="G2" s="204" t="s">
        <v>388</v>
      </c>
      <c r="H2" s="34"/>
      <c r="I2" s="34"/>
      <c r="K2" s="37"/>
      <c r="L2" s="37"/>
      <c r="M2" s="37"/>
    </row>
    <row r="3" spans="1:13" s="39" customFormat="1" ht="28.5" customHeight="1" thickTop="1" x14ac:dyDescent="0.15">
      <c r="A3" s="667" t="s">
        <v>106</v>
      </c>
      <c r="B3" s="668"/>
      <c r="C3" s="212" t="s">
        <v>107</v>
      </c>
      <c r="D3" s="85" t="s">
        <v>108</v>
      </c>
      <c r="E3" s="86" t="s">
        <v>109</v>
      </c>
      <c r="F3" s="212" t="s">
        <v>110</v>
      </c>
      <c r="G3" s="87" t="s">
        <v>111</v>
      </c>
      <c r="H3" s="38"/>
    </row>
    <row r="4" spans="1:13" s="36" customFormat="1" ht="21" customHeight="1" x14ac:dyDescent="0.15">
      <c r="A4" s="669" t="s">
        <v>151</v>
      </c>
      <c r="B4" s="671"/>
      <c r="C4" s="197" t="s">
        <v>319</v>
      </c>
      <c r="D4" s="280" t="s">
        <v>391</v>
      </c>
      <c r="E4" s="281">
        <v>4160</v>
      </c>
      <c r="F4" s="282">
        <v>3660</v>
      </c>
      <c r="G4" s="283">
        <v>88</v>
      </c>
      <c r="H4" s="202"/>
    </row>
    <row r="5" spans="1:13" s="36" customFormat="1" ht="21" customHeight="1" x14ac:dyDescent="0.15">
      <c r="A5" s="669" t="s">
        <v>152</v>
      </c>
      <c r="B5" s="671"/>
      <c r="C5" s="197" t="s">
        <v>320</v>
      </c>
      <c r="D5" s="284">
        <v>21</v>
      </c>
      <c r="E5" s="285">
        <v>680</v>
      </c>
      <c r="F5" s="286">
        <v>680</v>
      </c>
      <c r="G5" s="283">
        <v>100</v>
      </c>
      <c r="H5" s="202"/>
      <c r="L5" s="246"/>
    </row>
    <row r="6" spans="1:13" s="36" customFormat="1" ht="21" customHeight="1" x14ac:dyDescent="0.15">
      <c r="A6" s="669" t="s">
        <v>153</v>
      </c>
      <c r="B6" s="670"/>
      <c r="C6" s="198" t="s">
        <v>240</v>
      </c>
      <c r="D6" s="287" t="s">
        <v>392</v>
      </c>
      <c r="E6" s="285">
        <v>5150</v>
      </c>
      <c r="F6" s="286">
        <v>5150</v>
      </c>
      <c r="G6" s="283">
        <v>100</v>
      </c>
      <c r="H6" s="202"/>
    </row>
    <row r="7" spans="1:13" s="36" customFormat="1" ht="21" customHeight="1" x14ac:dyDescent="0.15">
      <c r="A7" s="669" t="s">
        <v>154</v>
      </c>
      <c r="B7" s="670"/>
      <c r="C7" s="198" t="s">
        <v>240</v>
      </c>
      <c r="D7" s="287">
        <v>25</v>
      </c>
      <c r="E7" s="285">
        <v>6040</v>
      </c>
      <c r="F7" s="286">
        <v>6040</v>
      </c>
      <c r="G7" s="283">
        <v>100</v>
      </c>
      <c r="H7" s="202"/>
    </row>
    <row r="8" spans="1:13" s="36" customFormat="1" ht="21" customHeight="1" x14ac:dyDescent="0.15">
      <c r="A8" s="669" t="s">
        <v>155</v>
      </c>
      <c r="B8" s="670"/>
      <c r="C8" s="198" t="s">
        <v>240</v>
      </c>
      <c r="D8" s="287" t="s">
        <v>393</v>
      </c>
      <c r="E8" s="285">
        <v>860</v>
      </c>
      <c r="F8" s="286">
        <v>860</v>
      </c>
      <c r="G8" s="283">
        <v>100</v>
      </c>
      <c r="H8" s="202"/>
    </row>
    <row r="9" spans="1:13" s="36" customFormat="1" ht="21" customHeight="1" x14ac:dyDescent="0.15">
      <c r="A9" s="669" t="s">
        <v>156</v>
      </c>
      <c r="B9" s="670"/>
      <c r="C9" s="198" t="s">
        <v>240</v>
      </c>
      <c r="D9" s="284">
        <v>20</v>
      </c>
      <c r="E9" s="285">
        <v>6610</v>
      </c>
      <c r="F9" s="286">
        <v>430</v>
      </c>
      <c r="G9" s="283">
        <v>6.5</v>
      </c>
      <c r="H9" s="202"/>
    </row>
    <row r="10" spans="1:13" s="36" customFormat="1" ht="21" customHeight="1" x14ac:dyDescent="0.15">
      <c r="A10" s="669" t="s">
        <v>157</v>
      </c>
      <c r="B10" s="670"/>
      <c r="C10" s="198" t="s">
        <v>321</v>
      </c>
      <c r="D10" s="288" t="s">
        <v>394</v>
      </c>
      <c r="E10" s="285">
        <v>3920</v>
      </c>
      <c r="F10" s="286">
        <v>1070</v>
      </c>
      <c r="G10" s="283">
        <v>27.3</v>
      </c>
      <c r="H10" s="202"/>
    </row>
    <row r="11" spans="1:13" s="36" customFormat="1" ht="21" customHeight="1" x14ac:dyDescent="0.15">
      <c r="A11" s="669" t="s">
        <v>158</v>
      </c>
      <c r="B11" s="670"/>
      <c r="C11" s="198" t="s">
        <v>240</v>
      </c>
      <c r="D11" s="284">
        <v>20</v>
      </c>
      <c r="E11" s="285">
        <v>1220</v>
      </c>
      <c r="F11" s="286">
        <v>0</v>
      </c>
      <c r="G11" s="283">
        <v>0</v>
      </c>
      <c r="H11" s="202"/>
    </row>
    <row r="12" spans="1:13" s="36" customFormat="1" ht="21" customHeight="1" x14ac:dyDescent="0.15">
      <c r="A12" s="669" t="s">
        <v>159</v>
      </c>
      <c r="B12" s="670"/>
      <c r="C12" s="198" t="s">
        <v>241</v>
      </c>
      <c r="D12" s="284">
        <v>16</v>
      </c>
      <c r="E12" s="285">
        <v>3440</v>
      </c>
      <c r="F12" s="286">
        <v>3440</v>
      </c>
      <c r="G12" s="283">
        <v>100</v>
      </c>
      <c r="H12" s="202"/>
    </row>
    <row r="13" spans="1:13" s="36" customFormat="1" ht="21" customHeight="1" x14ac:dyDescent="0.15">
      <c r="A13" s="669" t="s">
        <v>160</v>
      </c>
      <c r="B13" s="670"/>
      <c r="C13" s="198" t="s">
        <v>241</v>
      </c>
      <c r="D13" s="288" t="s">
        <v>395</v>
      </c>
      <c r="E13" s="285">
        <v>6050</v>
      </c>
      <c r="F13" s="286">
        <v>4020</v>
      </c>
      <c r="G13" s="283">
        <v>66.400000000000006</v>
      </c>
      <c r="H13" s="202"/>
    </row>
    <row r="14" spans="1:13" s="36" customFormat="1" ht="21" customHeight="1" x14ac:dyDescent="0.15">
      <c r="A14" s="669" t="s">
        <v>161</v>
      </c>
      <c r="B14" s="670"/>
      <c r="C14" s="198" t="s">
        <v>322</v>
      </c>
      <c r="D14" s="288" t="s">
        <v>396</v>
      </c>
      <c r="E14" s="285">
        <v>670</v>
      </c>
      <c r="F14" s="286">
        <v>0</v>
      </c>
      <c r="G14" s="283">
        <v>0</v>
      </c>
      <c r="H14" s="202"/>
    </row>
    <row r="15" spans="1:13" s="36" customFormat="1" ht="21" customHeight="1" x14ac:dyDescent="0.15">
      <c r="A15" s="669" t="s">
        <v>162</v>
      </c>
      <c r="B15" s="670"/>
      <c r="C15" s="198" t="s">
        <v>242</v>
      </c>
      <c r="D15" s="284">
        <v>18</v>
      </c>
      <c r="E15" s="285">
        <v>1250</v>
      </c>
      <c r="F15" s="286">
        <v>1250</v>
      </c>
      <c r="G15" s="283">
        <v>100</v>
      </c>
      <c r="H15" s="202"/>
    </row>
    <row r="16" spans="1:13" s="36" customFormat="1" ht="21" customHeight="1" x14ac:dyDescent="0.15">
      <c r="A16" s="669" t="s">
        <v>163</v>
      </c>
      <c r="B16" s="670"/>
      <c r="C16" s="198" t="s">
        <v>242</v>
      </c>
      <c r="D16" s="284">
        <v>18</v>
      </c>
      <c r="E16" s="285">
        <v>80</v>
      </c>
      <c r="F16" s="286">
        <v>80</v>
      </c>
      <c r="G16" s="283">
        <v>100</v>
      </c>
      <c r="H16" s="202"/>
    </row>
    <row r="17" spans="1:8" s="36" customFormat="1" ht="21" customHeight="1" x14ac:dyDescent="0.15">
      <c r="A17" s="669" t="s">
        <v>164</v>
      </c>
      <c r="B17" s="670"/>
      <c r="C17" s="198" t="s">
        <v>242</v>
      </c>
      <c r="D17" s="284">
        <v>16</v>
      </c>
      <c r="E17" s="285">
        <v>120</v>
      </c>
      <c r="F17" s="286">
        <v>120</v>
      </c>
      <c r="G17" s="283">
        <v>100</v>
      </c>
      <c r="H17" s="202"/>
    </row>
    <row r="18" spans="1:8" s="36" customFormat="1" ht="21" customHeight="1" x14ac:dyDescent="0.15">
      <c r="A18" s="669" t="s">
        <v>165</v>
      </c>
      <c r="B18" s="670"/>
      <c r="C18" s="198" t="s">
        <v>243</v>
      </c>
      <c r="D18" s="288" t="s">
        <v>397</v>
      </c>
      <c r="E18" s="285">
        <v>1530</v>
      </c>
      <c r="F18" s="286">
        <v>1530</v>
      </c>
      <c r="G18" s="283">
        <v>100</v>
      </c>
      <c r="H18" s="202"/>
    </row>
    <row r="19" spans="1:8" s="36" customFormat="1" ht="21" customHeight="1" x14ac:dyDescent="0.15">
      <c r="A19" s="669" t="s">
        <v>166</v>
      </c>
      <c r="B19" s="670"/>
      <c r="C19" s="198" t="s">
        <v>243</v>
      </c>
      <c r="D19" s="284">
        <v>12</v>
      </c>
      <c r="E19" s="285">
        <v>700</v>
      </c>
      <c r="F19" s="286">
        <v>700</v>
      </c>
      <c r="G19" s="283">
        <v>100</v>
      </c>
      <c r="H19" s="202"/>
    </row>
    <row r="20" spans="1:8" s="36" customFormat="1" ht="21" customHeight="1" x14ac:dyDescent="0.15">
      <c r="A20" s="669" t="s">
        <v>167</v>
      </c>
      <c r="B20" s="670"/>
      <c r="C20" s="198" t="s">
        <v>240</v>
      </c>
      <c r="D20" s="288" t="s">
        <v>398</v>
      </c>
      <c r="E20" s="285">
        <v>5850</v>
      </c>
      <c r="F20" s="286">
        <v>5850</v>
      </c>
      <c r="G20" s="283">
        <v>100</v>
      </c>
      <c r="H20" s="202"/>
    </row>
    <row r="21" spans="1:8" s="36" customFormat="1" ht="21" customHeight="1" x14ac:dyDescent="0.15">
      <c r="A21" s="669" t="s">
        <v>168</v>
      </c>
      <c r="B21" s="670"/>
      <c r="C21" s="198" t="s">
        <v>240</v>
      </c>
      <c r="D21" s="284">
        <v>12</v>
      </c>
      <c r="E21" s="285">
        <v>3750</v>
      </c>
      <c r="F21" s="286">
        <v>70</v>
      </c>
      <c r="G21" s="283">
        <v>1.9</v>
      </c>
      <c r="H21" s="202"/>
    </row>
    <row r="22" spans="1:8" s="36" customFormat="1" ht="21" customHeight="1" x14ac:dyDescent="0.15">
      <c r="A22" s="669" t="s">
        <v>169</v>
      </c>
      <c r="B22" s="670"/>
      <c r="C22" s="198" t="s">
        <v>323</v>
      </c>
      <c r="D22" s="284">
        <v>12</v>
      </c>
      <c r="E22" s="285">
        <v>250</v>
      </c>
      <c r="F22" s="286">
        <v>250</v>
      </c>
      <c r="G22" s="283">
        <v>100</v>
      </c>
      <c r="H22" s="202"/>
    </row>
    <row r="23" spans="1:8" s="36" customFormat="1" ht="21" customHeight="1" x14ac:dyDescent="0.15">
      <c r="A23" s="669" t="s">
        <v>170</v>
      </c>
      <c r="B23" s="670"/>
      <c r="C23" s="198" t="s">
        <v>324</v>
      </c>
      <c r="D23" s="284">
        <v>12</v>
      </c>
      <c r="E23" s="285">
        <v>270</v>
      </c>
      <c r="F23" s="286">
        <v>270</v>
      </c>
      <c r="G23" s="283">
        <v>100</v>
      </c>
      <c r="H23" s="202"/>
    </row>
    <row r="24" spans="1:8" s="36" customFormat="1" ht="21" customHeight="1" x14ac:dyDescent="0.15">
      <c r="A24" s="669" t="s">
        <v>171</v>
      </c>
      <c r="B24" s="670"/>
      <c r="C24" s="198" t="s">
        <v>324</v>
      </c>
      <c r="D24" s="284">
        <v>12</v>
      </c>
      <c r="E24" s="285">
        <v>80</v>
      </c>
      <c r="F24" s="286">
        <v>80</v>
      </c>
      <c r="G24" s="283">
        <v>100</v>
      </c>
      <c r="H24" s="202"/>
    </row>
    <row r="25" spans="1:8" s="36" customFormat="1" ht="21" customHeight="1" x14ac:dyDescent="0.15">
      <c r="A25" s="669" t="s">
        <v>172</v>
      </c>
      <c r="B25" s="670"/>
      <c r="C25" s="198" t="s">
        <v>240</v>
      </c>
      <c r="D25" s="284">
        <v>11</v>
      </c>
      <c r="E25" s="285">
        <v>1340</v>
      </c>
      <c r="F25" s="286">
        <v>1340</v>
      </c>
      <c r="G25" s="283">
        <v>100</v>
      </c>
      <c r="H25" s="202"/>
    </row>
    <row r="26" spans="1:8" s="36" customFormat="1" ht="21" customHeight="1" x14ac:dyDescent="0.15">
      <c r="A26" s="669" t="s">
        <v>173</v>
      </c>
      <c r="B26" s="670"/>
      <c r="C26" s="198" t="s">
        <v>240</v>
      </c>
      <c r="D26" s="288" t="s">
        <v>399</v>
      </c>
      <c r="E26" s="285">
        <v>1730</v>
      </c>
      <c r="F26" s="286">
        <v>1730</v>
      </c>
      <c r="G26" s="283">
        <v>100</v>
      </c>
      <c r="H26" s="202"/>
    </row>
    <row r="27" spans="1:8" s="36" customFormat="1" ht="21" customHeight="1" x14ac:dyDescent="0.15">
      <c r="A27" s="669" t="s">
        <v>174</v>
      </c>
      <c r="B27" s="670"/>
      <c r="C27" s="198" t="s">
        <v>240</v>
      </c>
      <c r="D27" s="288" t="s">
        <v>400</v>
      </c>
      <c r="E27" s="285">
        <v>2350</v>
      </c>
      <c r="F27" s="286">
        <v>0</v>
      </c>
      <c r="G27" s="283">
        <v>0</v>
      </c>
      <c r="H27" s="202"/>
    </row>
    <row r="28" spans="1:8" s="36" customFormat="1" ht="21" customHeight="1" x14ac:dyDescent="0.15">
      <c r="A28" s="669" t="s">
        <v>175</v>
      </c>
      <c r="B28" s="670"/>
      <c r="C28" s="198" t="s">
        <v>240</v>
      </c>
      <c r="D28" s="284">
        <v>11</v>
      </c>
      <c r="E28" s="285">
        <v>440</v>
      </c>
      <c r="F28" s="286">
        <v>230</v>
      </c>
      <c r="G28" s="283">
        <v>52.3</v>
      </c>
      <c r="H28" s="202"/>
    </row>
    <row r="29" spans="1:8" s="36" customFormat="1" ht="21" customHeight="1" x14ac:dyDescent="0.15">
      <c r="A29" s="669" t="s">
        <v>176</v>
      </c>
      <c r="B29" s="670"/>
      <c r="C29" s="198" t="s">
        <v>240</v>
      </c>
      <c r="D29" s="288" t="s">
        <v>401</v>
      </c>
      <c r="E29" s="285">
        <v>4140</v>
      </c>
      <c r="F29" s="286">
        <v>2210</v>
      </c>
      <c r="G29" s="283">
        <v>53.4</v>
      </c>
      <c r="H29" s="202"/>
    </row>
    <row r="30" spans="1:8" s="36" customFormat="1" ht="21" customHeight="1" x14ac:dyDescent="0.15">
      <c r="A30" s="673" t="s">
        <v>177</v>
      </c>
      <c r="B30" s="674"/>
      <c r="C30" s="198" t="s">
        <v>325</v>
      </c>
      <c r="D30" s="279">
        <v>12</v>
      </c>
      <c r="E30" s="289">
        <v>390</v>
      </c>
      <c r="F30" s="286">
        <v>390</v>
      </c>
      <c r="G30" s="283">
        <v>100</v>
      </c>
      <c r="H30" s="202"/>
    </row>
    <row r="31" spans="1:8" s="40" customFormat="1" ht="23.25" customHeight="1" thickBot="1" x14ac:dyDescent="0.2">
      <c r="A31" s="672" t="s">
        <v>178</v>
      </c>
      <c r="B31" s="672"/>
      <c r="C31" s="199" t="s">
        <v>244</v>
      </c>
      <c r="D31" s="290" t="s">
        <v>71</v>
      </c>
      <c r="E31" s="291">
        <v>63070</v>
      </c>
      <c r="F31" s="292">
        <v>41450</v>
      </c>
      <c r="G31" s="293">
        <v>65.7</v>
      </c>
      <c r="H31" s="203"/>
    </row>
    <row r="32" spans="1:8" s="43" customFormat="1" ht="18" customHeight="1" thickTop="1" x14ac:dyDescent="0.15">
      <c r="A32" s="21" t="s">
        <v>112</v>
      </c>
      <c r="B32" s="2"/>
      <c r="C32" s="2"/>
      <c r="D32" s="2"/>
      <c r="E32" s="207"/>
      <c r="F32" s="207"/>
      <c r="G32" s="2"/>
    </row>
    <row r="33" spans="1:7" s="43" customFormat="1" ht="18" customHeight="1" x14ac:dyDescent="0.15">
      <c r="A33" s="172" t="s">
        <v>246</v>
      </c>
      <c r="B33" s="2"/>
      <c r="C33" s="2"/>
      <c r="D33" s="2"/>
      <c r="E33" s="2"/>
      <c r="F33" s="2"/>
      <c r="G33" s="2"/>
    </row>
    <row r="34" spans="1:7" s="43" customFormat="1" ht="18" customHeight="1" x14ac:dyDescent="0.15">
      <c r="A34" s="172" t="s">
        <v>218</v>
      </c>
      <c r="B34" s="2"/>
      <c r="C34" s="2"/>
      <c r="D34" s="2"/>
      <c r="E34" s="2"/>
      <c r="F34" s="2"/>
      <c r="G34" s="2"/>
    </row>
    <row r="35" spans="1:7" x14ac:dyDescent="0.15">
      <c r="B35" s="19"/>
      <c r="C35" s="19"/>
      <c r="D35" s="19"/>
      <c r="E35" s="41"/>
      <c r="F35" s="41"/>
      <c r="G35" s="19"/>
    </row>
    <row r="36" spans="1:7" x14ac:dyDescent="0.15">
      <c r="B36" s="19"/>
      <c r="C36" s="19"/>
      <c r="D36" s="19"/>
      <c r="E36" s="41"/>
      <c r="F36" s="41"/>
      <c r="G36" s="19"/>
    </row>
    <row r="37" spans="1:7" x14ac:dyDescent="0.15">
      <c r="B37" s="19"/>
      <c r="C37" s="19"/>
      <c r="D37" s="19"/>
      <c r="E37" s="41"/>
      <c r="F37" s="41"/>
      <c r="G37" s="19"/>
    </row>
    <row r="38" spans="1:7" x14ac:dyDescent="0.15">
      <c r="B38" s="19"/>
      <c r="C38" s="19"/>
      <c r="D38" s="19"/>
      <c r="E38" s="41"/>
      <c r="F38" s="41"/>
      <c r="G38" s="19"/>
    </row>
    <row r="39" spans="1:7" x14ac:dyDescent="0.15">
      <c r="B39" s="19"/>
      <c r="C39" s="19"/>
      <c r="D39" s="19"/>
      <c r="E39" s="41"/>
      <c r="F39" s="41"/>
      <c r="G39" s="19"/>
    </row>
    <row r="40" spans="1:7" x14ac:dyDescent="0.15">
      <c r="B40" s="19"/>
      <c r="C40" s="19"/>
      <c r="D40" s="19"/>
      <c r="E40" s="41"/>
      <c r="F40" s="41"/>
      <c r="G40" s="19"/>
    </row>
    <row r="41" spans="1:7" x14ac:dyDescent="0.15">
      <c r="B41" s="19"/>
      <c r="C41" s="19"/>
      <c r="D41" s="19"/>
      <c r="E41" s="41"/>
      <c r="F41" s="41"/>
      <c r="G41" s="19"/>
    </row>
    <row r="42" spans="1:7" x14ac:dyDescent="0.15">
      <c r="B42" s="19"/>
      <c r="C42" s="19"/>
      <c r="D42" s="19"/>
      <c r="E42" s="41"/>
      <c r="F42" s="41"/>
      <c r="G42" s="19"/>
    </row>
    <row r="43" spans="1:7" x14ac:dyDescent="0.15">
      <c r="B43" s="19"/>
      <c r="C43" s="19"/>
      <c r="D43" s="19"/>
      <c r="E43" s="41"/>
      <c r="F43" s="41"/>
      <c r="G43" s="19"/>
    </row>
    <row r="44" spans="1:7" x14ac:dyDescent="0.15">
      <c r="B44" s="19"/>
      <c r="C44" s="19"/>
      <c r="D44" s="19"/>
      <c r="E44" s="41"/>
      <c r="F44" s="41"/>
      <c r="G44" s="19"/>
    </row>
    <row r="45" spans="1:7" x14ac:dyDescent="0.15">
      <c r="B45" s="19"/>
      <c r="C45" s="19"/>
      <c r="D45" s="19"/>
      <c r="E45" s="41"/>
      <c r="F45" s="41"/>
      <c r="G45" s="19"/>
    </row>
    <row r="46" spans="1:7" x14ac:dyDescent="0.15">
      <c r="B46" s="19"/>
      <c r="C46" s="19"/>
      <c r="D46" s="19"/>
      <c r="E46" s="41"/>
      <c r="F46" s="41"/>
      <c r="G46" s="19"/>
    </row>
    <row r="47" spans="1:7" x14ac:dyDescent="0.15">
      <c r="B47" s="19"/>
      <c r="C47" s="19"/>
      <c r="D47" s="19"/>
      <c r="E47" s="41"/>
      <c r="F47" s="41"/>
      <c r="G47" s="19"/>
    </row>
    <row r="48" spans="1:7" x14ac:dyDescent="0.15">
      <c r="B48" s="19"/>
      <c r="C48" s="19"/>
      <c r="D48" s="19"/>
      <c r="E48" s="41"/>
      <c r="F48" s="41"/>
      <c r="G48" s="19"/>
    </row>
    <row r="49" spans="2:7" x14ac:dyDescent="0.15">
      <c r="B49" s="19"/>
      <c r="C49" s="19"/>
      <c r="D49" s="19"/>
      <c r="E49" s="41"/>
      <c r="F49" s="41"/>
      <c r="G49" s="19"/>
    </row>
    <row r="50" spans="2:7" x14ac:dyDescent="0.15">
      <c r="B50" s="19"/>
      <c r="C50" s="19"/>
      <c r="D50" s="19"/>
      <c r="E50" s="41"/>
      <c r="F50" s="41"/>
      <c r="G50" s="19"/>
    </row>
    <row r="51" spans="2:7" x14ac:dyDescent="0.15">
      <c r="B51" s="19"/>
      <c r="C51" s="19"/>
      <c r="D51" s="19"/>
      <c r="E51" s="41"/>
      <c r="F51" s="41"/>
      <c r="G51" s="19"/>
    </row>
    <row r="52" spans="2:7" x14ac:dyDescent="0.15">
      <c r="B52" s="19"/>
      <c r="C52" s="19"/>
      <c r="D52" s="19"/>
      <c r="E52" s="41"/>
      <c r="F52" s="41"/>
      <c r="G52" s="19"/>
    </row>
  </sheetData>
  <mergeCells count="29">
    <mergeCell ref="A31:B31"/>
    <mergeCell ref="A24:B24"/>
    <mergeCell ref="A25:B25"/>
    <mergeCell ref="A21:B21"/>
    <mergeCell ref="A30:B30"/>
    <mergeCell ref="A29:B29"/>
    <mergeCell ref="A18:B18"/>
    <mergeCell ref="A15:B15"/>
    <mergeCell ref="A26:B26"/>
    <mergeCell ref="A27:B27"/>
    <mergeCell ref="A28:B28"/>
    <mergeCell ref="A16:B16"/>
    <mergeCell ref="A22:B22"/>
    <mergeCell ref="A23:B23"/>
    <mergeCell ref="A19:B19"/>
    <mergeCell ref="A20:B20"/>
    <mergeCell ref="A3:B3"/>
    <mergeCell ref="A6:B6"/>
    <mergeCell ref="A7:B7"/>
    <mergeCell ref="A5:B5"/>
    <mergeCell ref="A17:B17"/>
    <mergeCell ref="A11:B11"/>
    <mergeCell ref="A12:B12"/>
    <mergeCell ref="A13:B13"/>
    <mergeCell ref="A14:B14"/>
    <mergeCell ref="A8:B8"/>
    <mergeCell ref="A4:B4"/>
    <mergeCell ref="A9:B9"/>
    <mergeCell ref="A10:B10"/>
  </mergeCells>
  <phoneticPr fontId="4"/>
  <pageMargins left="0.59055118110236227" right="0.59055118110236227" top="0.86614173228346458" bottom="0.70866141732283472" header="0.39370078740157483" footer="0.47244094488188981"/>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sheetPr>
  <dimension ref="A1:U51"/>
  <sheetViews>
    <sheetView topLeftCell="A16" zoomScaleNormal="100" workbookViewId="0">
      <selection activeCell="J55" sqref="J55"/>
    </sheetView>
  </sheetViews>
  <sheetFormatPr defaultRowHeight="13.5" x14ac:dyDescent="0.15"/>
  <cols>
    <col min="1" max="1" width="5.125" style="234" customWidth="1"/>
    <col min="2" max="2" width="7.375" style="234" customWidth="1"/>
    <col min="3" max="3" width="6.5" style="234" customWidth="1"/>
    <col min="4" max="4" width="6.25" style="234" customWidth="1"/>
    <col min="5" max="7" width="6" style="234" customWidth="1"/>
    <col min="8" max="8" width="6.25" style="19" customWidth="1"/>
    <col min="9" max="11" width="6" style="19" customWidth="1"/>
    <col min="12" max="12" width="6.25" style="234" customWidth="1"/>
    <col min="13" max="13" width="8.25" style="234" customWidth="1"/>
    <col min="14" max="15" width="6" style="234" customWidth="1"/>
    <col min="16" max="19" width="3.875" style="234" customWidth="1"/>
    <col min="20" max="20" width="11.75" style="234" bestFit="1" customWidth="1"/>
    <col min="21" max="16384" width="9" style="234"/>
  </cols>
  <sheetData>
    <row r="1" spans="1:21" s="24" customFormat="1" ht="27" customHeight="1" x14ac:dyDescent="0.15">
      <c r="A1" s="69" t="s">
        <v>347</v>
      </c>
      <c r="B1" s="45"/>
      <c r="C1" s="45"/>
      <c r="D1" s="45"/>
      <c r="E1" s="45"/>
      <c r="F1" s="45"/>
      <c r="G1" s="45"/>
      <c r="H1" s="2"/>
      <c r="I1" s="2"/>
      <c r="J1" s="2"/>
      <c r="K1" s="2"/>
      <c r="L1" s="63"/>
      <c r="M1" s="63"/>
      <c r="N1" s="63"/>
      <c r="O1" s="63"/>
      <c r="P1" s="63"/>
      <c r="Q1" s="63"/>
      <c r="R1" s="63"/>
      <c r="S1" s="63"/>
      <c r="T1" s="63"/>
      <c r="U1" s="63"/>
    </row>
    <row r="2" spans="1:21" ht="15" customHeight="1" thickBot="1" x14ac:dyDescent="0.2">
      <c r="A2" s="233"/>
      <c r="B2" s="2"/>
      <c r="C2" s="2"/>
      <c r="D2" s="2"/>
      <c r="E2" s="2"/>
      <c r="F2" s="2"/>
      <c r="G2" s="2"/>
      <c r="H2" s="2"/>
      <c r="I2" s="2"/>
      <c r="J2" s="2"/>
      <c r="K2" s="2"/>
      <c r="L2" s="233"/>
      <c r="M2" s="233"/>
      <c r="N2" s="233"/>
      <c r="O2" s="206" t="s">
        <v>406</v>
      </c>
      <c r="Q2" s="44"/>
      <c r="R2" s="44"/>
      <c r="S2" s="44"/>
      <c r="T2" s="44"/>
      <c r="U2" s="44"/>
    </row>
    <row r="3" spans="1:21" ht="21" customHeight="1" thickTop="1" x14ac:dyDescent="0.15">
      <c r="A3" s="321" t="s">
        <v>56</v>
      </c>
      <c r="B3" s="698"/>
      <c r="C3" s="698"/>
      <c r="D3" s="698"/>
      <c r="E3" s="701"/>
      <c r="F3" s="320" t="s">
        <v>57</v>
      </c>
      <c r="G3" s="698"/>
      <c r="H3" s="698"/>
      <c r="I3" s="698"/>
      <c r="J3" s="701"/>
      <c r="K3" s="320" t="s">
        <v>58</v>
      </c>
      <c r="L3" s="698"/>
      <c r="M3" s="698"/>
      <c r="N3" s="698"/>
      <c r="O3" s="698"/>
    </row>
    <row r="4" spans="1:21" ht="21" customHeight="1" thickBot="1" x14ac:dyDescent="0.2">
      <c r="A4" s="700">
        <v>3</v>
      </c>
      <c r="B4" s="702"/>
      <c r="C4" s="702"/>
      <c r="D4" s="702"/>
      <c r="E4" s="703"/>
      <c r="F4" s="699">
        <v>13</v>
      </c>
      <c r="G4" s="700"/>
      <c r="H4" s="700"/>
      <c r="I4" s="700"/>
      <c r="J4" s="704"/>
      <c r="K4" s="699">
        <v>71</v>
      </c>
      <c r="L4" s="700"/>
      <c r="M4" s="700"/>
      <c r="N4" s="700"/>
      <c r="O4" s="700"/>
    </row>
    <row r="5" spans="1:21" ht="18" customHeight="1" thickTop="1" x14ac:dyDescent="0.15">
      <c r="A5" s="21" t="s">
        <v>105</v>
      </c>
      <c r="B5" s="2"/>
      <c r="C5" s="2"/>
      <c r="D5" s="2"/>
      <c r="E5" s="2"/>
      <c r="F5" s="2"/>
      <c r="G5" s="2"/>
      <c r="H5" s="2"/>
      <c r="I5" s="2"/>
      <c r="J5" s="2"/>
      <c r="K5" s="2"/>
      <c r="L5" s="233"/>
      <c r="M5" s="233"/>
      <c r="N5" s="233"/>
      <c r="O5" s="233"/>
      <c r="P5" s="233"/>
      <c r="Q5" s="233"/>
      <c r="R5" s="233"/>
      <c r="S5" s="233"/>
      <c r="T5" s="233"/>
      <c r="U5" s="233"/>
    </row>
    <row r="6" spans="1:21" ht="24" customHeight="1" x14ac:dyDescent="0.15">
      <c r="A6" s="233"/>
      <c r="B6" s="2"/>
      <c r="C6" s="2"/>
      <c r="D6" s="2"/>
      <c r="E6" s="2"/>
      <c r="F6" s="2"/>
      <c r="G6" s="2"/>
      <c r="H6" s="2"/>
      <c r="I6" s="2"/>
      <c r="J6" s="2"/>
      <c r="K6" s="2"/>
      <c r="L6" s="233"/>
      <c r="M6" s="233"/>
      <c r="N6" s="233"/>
      <c r="O6" s="233"/>
      <c r="P6" s="233"/>
      <c r="Q6" s="233"/>
      <c r="R6" s="233"/>
      <c r="S6" s="233"/>
      <c r="T6" s="233"/>
      <c r="U6" s="233"/>
    </row>
    <row r="7" spans="1:21" ht="27" customHeight="1" x14ac:dyDescent="0.15">
      <c r="A7" s="27" t="s">
        <v>348</v>
      </c>
      <c r="T7" s="235"/>
    </row>
    <row r="8" spans="1:21" ht="15" customHeight="1" thickBot="1" x14ac:dyDescent="0.2">
      <c r="L8" s="312" t="s">
        <v>300</v>
      </c>
      <c r="M8" s="312"/>
      <c r="N8" s="312"/>
      <c r="O8" s="312"/>
    </row>
    <row r="9" spans="1:21" ht="24" customHeight="1" thickTop="1" x14ac:dyDescent="0.15">
      <c r="A9" s="705"/>
      <c r="B9" s="706"/>
      <c r="C9" s="706"/>
      <c r="D9" s="320" t="s">
        <v>333</v>
      </c>
      <c r="E9" s="321"/>
      <c r="F9" s="321"/>
      <c r="G9" s="321"/>
      <c r="H9" s="320" t="s">
        <v>358</v>
      </c>
      <c r="I9" s="321"/>
      <c r="J9" s="321"/>
      <c r="K9" s="321"/>
      <c r="L9" s="690" t="s">
        <v>380</v>
      </c>
      <c r="M9" s="691"/>
      <c r="N9" s="691"/>
      <c r="O9" s="691"/>
    </row>
    <row r="10" spans="1:21" ht="24" customHeight="1" x14ac:dyDescent="0.15">
      <c r="A10" s="707"/>
      <c r="B10" s="708"/>
      <c r="C10" s="708"/>
      <c r="D10" s="239" t="s">
        <v>179</v>
      </c>
      <c r="E10" s="362" t="s">
        <v>12</v>
      </c>
      <c r="F10" s="363"/>
      <c r="G10" s="363"/>
      <c r="H10" s="239" t="s">
        <v>179</v>
      </c>
      <c r="I10" s="362" t="s">
        <v>12</v>
      </c>
      <c r="J10" s="363"/>
      <c r="K10" s="363"/>
      <c r="L10" s="261" t="s">
        <v>179</v>
      </c>
      <c r="M10" s="696" t="s">
        <v>12</v>
      </c>
      <c r="N10" s="697"/>
      <c r="O10" s="697"/>
    </row>
    <row r="11" spans="1:21" ht="25.5" customHeight="1" x14ac:dyDescent="0.15">
      <c r="A11" s="711" t="s">
        <v>64</v>
      </c>
      <c r="B11" s="712"/>
      <c r="C11" s="713"/>
      <c r="D11" s="159">
        <v>186</v>
      </c>
      <c r="E11" s="714">
        <v>829920.8</v>
      </c>
      <c r="F11" s="715"/>
      <c r="G11" s="715"/>
      <c r="H11" s="265">
        <v>187</v>
      </c>
      <c r="I11" s="716">
        <v>832322.78</v>
      </c>
      <c r="J11" s="717"/>
      <c r="K11" s="717"/>
      <c r="L11" s="294">
        <v>188</v>
      </c>
      <c r="M11" s="694">
        <v>832522.76</v>
      </c>
      <c r="N11" s="695"/>
      <c r="O11" s="695"/>
    </row>
    <row r="12" spans="1:21" ht="25.5" customHeight="1" x14ac:dyDescent="0.15">
      <c r="A12" s="156"/>
      <c r="B12" s="709" t="s">
        <v>326</v>
      </c>
      <c r="C12" s="710"/>
      <c r="D12" s="153">
        <v>1</v>
      </c>
      <c r="E12" s="688">
        <v>64696.5</v>
      </c>
      <c r="F12" s="689"/>
      <c r="G12" s="689"/>
      <c r="H12" s="266">
        <v>1</v>
      </c>
      <c r="I12" s="718">
        <v>64696.5</v>
      </c>
      <c r="J12" s="719"/>
      <c r="K12" s="719"/>
      <c r="L12" s="295">
        <v>1</v>
      </c>
      <c r="M12" s="692">
        <v>64696.5</v>
      </c>
      <c r="N12" s="693"/>
      <c r="O12" s="693"/>
    </row>
    <row r="13" spans="1:21" ht="22.5" customHeight="1" x14ac:dyDescent="0.15">
      <c r="A13" s="80"/>
      <c r="B13" s="709" t="s">
        <v>13</v>
      </c>
      <c r="C13" s="710"/>
      <c r="D13" s="153">
        <v>3</v>
      </c>
      <c r="E13" s="688">
        <v>166145.9</v>
      </c>
      <c r="F13" s="689"/>
      <c r="G13" s="689"/>
      <c r="H13" s="266">
        <v>3</v>
      </c>
      <c r="I13" s="718">
        <v>166145.9</v>
      </c>
      <c r="J13" s="719"/>
      <c r="K13" s="719"/>
      <c r="L13" s="295">
        <v>3</v>
      </c>
      <c r="M13" s="692">
        <v>166145.9</v>
      </c>
      <c r="N13" s="693"/>
      <c r="O13" s="693"/>
    </row>
    <row r="14" spans="1:21" ht="22.5" customHeight="1" x14ac:dyDescent="0.15">
      <c r="A14" s="80"/>
      <c r="B14" s="709" t="s">
        <v>14</v>
      </c>
      <c r="C14" s="710"/>
      <c r="D14" s="153">
        <v>5</v>
      </c>
      <c r="E14" s="688">
        <v>64891.78</v>
      </c>
      <c r="F14" s="689"/>
      <c r="G14" s="689"/>
      <c r="H14" s="266">
        <v>5</v>
      </c>
      <c r="I14" s="718">
        <v>66758.78</v>
      </c>
      <c r="J14" s="719"/>
      <c r="K14" s="719"/>
      <c r="L14" s="295">
        <v>5</v>
      </c>
      <c r="M14" s="692">
        <v>66758.78</v>
      </c>
      <c r="N14" s="693"/>
      <c r="O14" s="693"/>
    </row>
    <row r="15" spans="1:21" ht="22.5" customHeight="1" x14ac:dyDescent="0.15">
      <c r="A15" s="80"/>
      <c r="B15" s="709" t="s">
        <v>68</v>
      </c>
      <c r="C15" s="710"/>
      <c r="D15" s="153">
        <v>1</v>
      </c>
      <c r="E15" s="688">
        <v>352135.9</v>
      </c>
      <c r="F15" s="689"/>
      <c r="G15" s="689"/>
      <c r="H15" s="266">
        <v>1</v>
      </c>
      <c r="I15" s="718">
        <v>352135.9</v>
      </c>
      <c r="J15" s="719"/>
      <c r="K15" s="719"/>
      <c r="L15" s="295">
        <v>1</v>
      </c>
      <c r="M15" s="692">
        <v>352135.9</v>
      </c>
      <c r="N15" s="693"/>
      <c r="O15" s="693"/>
    </row>
    <row r="16" spans="1:21" ht="22.5" customHeight="1" x14ac:dyDescent="0.15">
      <c r="A16" s="80"/>
      <c r="B16" s="709" t="s">
        <v>15</v>
      </c>
      <c r="C16" s="710"/>
      <c r="D16" s="153">
        <v>162</v>
      </c>
      <c r="E16" s="688">
        <v>160728.35</v>
      </c>
      <c r="F16" s="689"/>
      <c r="G16" s="689"/>
      <c r="H16" s="266">
        <v>163</v>
      </c>
      <c r="I16" s="718">
        <v>161263.32999999999</v>
      </c>
      <c r="J16" s="719"/>
      <c r="K16" s="719"/>
      <c r="L16" s="295">
        <v>164</v>
      </c>
      <c r="M16" s="692">
        <v>161463.31</v>
      </c>
      <c r="N16" s="693"/>
      <c r="O16" s="693"/>
    </row>
    <row r="17" spans="1:20" ht="22.5" customHeight="1" x14ac:dyDescent="0.15">
      <c r="A17" s="80"/>
      <c r="B17" s="709" t="s">
        <v>16</v>
      </c>
      <c r="C17" s="710"/>
      <c r="D17" s="153">
        <v>13</v>
      </c>
      <c r="E17" s="688">
        <v>18558.330000000002</v>
      </c>
      <c r="F17" s="689"/>
      <c r="G17" s="689"/>
      <c r="H17" s="266">
        <v>13</v>
      </c>
      <c r="I17" s="718">
        <v>18558.330000000002</v>
      </c>
      <c r="J17" s="719"/>
      <c r="K17" s="719"/>
      <c r="L17" s="295">
        <v>13</v>
      </c>
      <c r="M17" s="692">
        <v>18558.330000000002</v>
      </c>
      <c r="N17" s="693"/>
      <c r="O17" s="693"/>
    </row>
    <row r="18" spans="1:20" ht="22.5" customHeight="1" x14ac:dyDescent="0.15">
      <c r="A18" s="81"/>
      <c r="B18" s="726" t="s">
        <v>17</v>
      </c>
      <c r="C18" s="727"/>
      <c r="D18" s="154">
        <v>1</v>
      </c>
      <c r="E18" s="734">
        <v>2764.04</v>
      </c>
      <c r="F18" s="735"/>
      <c r="G18" s="735"/>
      <c r="H18" s="267">
        <v>1</v>
      </c>
      <c r="I18" s="737">
        <v>2764.04</v>
      </c>
      <c r="J18" s="738"/>
      <c r="K18" s="738"/>
      <c r="L18" s="296">
        <v>1</v>
      </c>
      <c r="M18" s="720">
        <v>2764.04</v>
      </c>
      <c r="N18" s="721"/>
      <c r="O18" s="721"/>
    </row>
    <row r="19" spans="1:20" ht="18" customHeight="1" thickBot="1" x14ac:dyDescent="0.2">
      <c r="A19" s="728" t="s">
        <v>309</v>
      </c>
      <c r="B19" s="729"/>
      <c r="C19" s="729"/>
      <c r="D19" s="82"/>
      <c r="E19" s="682">
        <v>3.39</v>
      </c>
      <c r="F19" s="682"/>
      <c r="G19" s="682"/>
      <c r="H19" s="268"/>
      <c r="I19" s="739">
        <v>3.39</v>
      </c>
      <c r="J19" s="739"/>
      <c r="K19" s="739"/>
      <c r="L19" s="297"/>
      <c r="M19" s="736">
        <v>3.4</v>
      </c>
      <c r="N19" s="736"/>
      <c r="O19" s="736"/>
    </row>
    <row r="20" spans="1:20" s="236" customFormat="1" ht="18" customHeight="1" thickTop="1" x14ac:dyDescent="0.15">
      <c r="A20" s="21" t="s">
        <v>150</v>
      </c>
      <c r="H20" s="191"/>
      <c r="I20" s="191"/>
      <c r="J20" s="191"/>
      <c r="K20" s="191"/>
    </row>
    <row r="21" spans="1:20" ht="18" customHeight="1" x14ac:dyDescent="0.15">
      <c r="A21" s="20"/>
    </row>
    <row r="22" spans="1:20" ht="17.25" customHeight="1" x14ac:dyDescent="0.15">
      <c r="A22" s="20"/>
    </row>
    <row r="23" spans="1:20" s="24" customFormat="1" ht="27" customHeight="1" x14ac:dyDescent="0.15">
      <c r="A23" s="23" t="s">
        <v>349</v>
      </c>
      <c r="H23" s="19"/>
      <c r="I23" s="19"/>
      <c r="J23" s="19"/>
      <c r="K23" s="19"/>
    </row>
    <row r="24" spans="1:20" ht="15" customHeight="1" thickBot="1" x14ac:dyDescent="0.2">
      <c r="A24" s="27"/>
      <c r="M24" s="312" t="s">
        <v>408</v>
      </c>
      <c r="N24" s="312"/>
      <c r="O24" s="312"/>
      <c r="T24" s="237"/>
    </row>
    <row r="25" spans="1:20" ht="23.25" customHeight="1" thickTop="1" x14ac:dyDescent="0.15">
      <c r="A25" s="300" t="s">
        <v>18</v>
      </c>
      <c r="B25" s="732"/>
      <c r="C25" s="722" t="s">
        <v>19</v>
      </c>
      <c r="D25" s="723"/>
      <c r="E25" s="731" t="s">
        <v>20</v>
      </c>
      <c r="F25" s="731"/>
      <c r="G25" s="731"/>
      <c r="H25" s="320" t="s">
        <v>21</v>
      </c>
      <c r="I25" s="321"/>
      <c r="J25" s="321"/>
      <c r="K25" s="321"/>
      <c r="L25" s="321"/>
      <c r="M25" s="321"/>
      <c r="N25" s="321"/>
      <c r="O25" s="321"/>
      <c r="P25" s="22"/>
      <c r="Q25" s="22"/>
    </row>
    <row r="26" spans="1:20" ht="35.25" customHeight="1" x14ac:dyDescent="0.15">
      <c r="A26" s="364"/>
      <c r="B26" s="733"/>
      <c r="C26" s="724"/>
      <c r="D26" s="725"/>
      <c r="E26" s="730" t="s">
        <v>303</v>
      </c>
      <c r="F26" s="730"/>
      <c r="G26" s="730"/>
      <c r="H26" s="83" t="s">
        <v>308</v>
      </c>
      <c r="I26" s="83" t="s">
        <v>22</v>
      </c>
      <c r="J26" s="83" t="s">
        <v>23</v>
      </c>
      <c r="K26" s="177" t="s">
        <v>205</v>
      </c>
      <c r="L26" s="83" t="s">
        <v>24</v>
      </c>
      <c r="M26" s="83" t="s">
        <v>304</v>
      </c>
      <c r="N26" s="83" t="s">
        <v>305</v>
      </c>
      <c r="O26" s="142" t="s">
        <v>306</v>
      </c>
      <c r="P26" s="157"/>
      <c r="Q26" s="157"/>
    </row>
    <row r="27" spans="1:20" ht="21" customHeight="1" x14ac:dyDescent="0.15">
      <c r="A27" s="347" t="s">
        <v>381</v>
      </c>
      <c r="B27" s="348"/>
      <c r="C27" s="683">
        <v>11</v>
      </c>
      <c r="D27" s="684"/>
      <c r="E27" s="685">
        <v>16578</v>
      </c>
      <c r="F27" s="686"/>
      <c r="G27" s="687"/>
      <c r="H27" s="269">
        <v>2</v>
      </c>
      <c r="I27" s="269">
        <v>8</v>
      </c>
      <c r="J27" s="269">
        <v>3</v>
      </c>
      <c r="K27" s="269">
        <v>6</v>
      </c>
      <c r="L27" s="269">
        <v>3</v>
      </c>
      <c r="M27" s="269">
        <v>3</v>
      </c>
      <c r="N27" s="269">
        <v>1</v>
      </c>
      <c r="O27" s="269">
        <v>4</v>
      </c>
      <c r="P27" s="84"/>
      <c r="Q27" s="84"/>
    </row>
    <row r="28" spans="1:20" s="112" customFormat="1" ht="21" customHeight="1" x14ac:dyDescent="0.15">
      <c r="A28" s="347" t="s">
        <v>359</v>
      </c>
      <c r="B28" s="348"/>
      <c r="C28" s="740">
        <v>11</v>
      </c>
      <c r="D28" s="741"/>
      <c r="E28" s="742">
        <v>16578</v>
      </c>
      <c r="F28" s="743"/>
      <c r="G28" s="744"/>
      <c r="H28" s="269">
        <v>2</v>
      </c>
      <c r="I28" s="269">
        <v>8</v>
      </c>
      <c r="J28" s="269">
        <v>3</v>
      </c>
      <c r="K28" s="269">
        <v>6</v>
      </c>
      <c r="L28" s="269">
        <v>3</v>
      </c>
      <c r="M28" s="269">
        <v>3</v>
      </c>
      <c r="N28" s="269">
        <v>1</v>
      </c>
      <c r="O28" s="269">
        <v>4</v>
      </c>
      <c r="P28" s="84"/>
      <c r="Q28" s="84"/>
    </row>
    <row r="29" spans="1:20" ht="21" customHeight="1" thickBot="1" x14ac:dyDescent="0.2">
      <c r="A29" s="675" t="s">
        <v>382</v>
      </c>
      <c r="B29" s="676"/>
      <c r="C29" s="680">
        <v>11</v>
      </c>
      <c r="D29" s="681"/>
      <c r="E29" s="677">
        <v>16578</v>
      </c>
      <c r="F29" s="678"/>
      <c r="G29" s="679"/>
      <c r="H29" s="299">
        <v>2</v>
      </c>
      <c r="I29" s="299">
        <v>8</v>
      </c>
      <c r="J29" s="299">
        <v>3</v>
      </c>
      <c r="K29" s="299">
        <v>6</v>
      </c>
      <c r="L29" s="299">
        <v>3</v>
      </c>
      <c r="M29" s="299">
        <v>3</v>
      </c>
      <c r="N29" s="299">
        <v>1</v>
      </c>
      <c r="O29" s="299">
        <v>4</v>
      </c>
      <c r="P29" s="176"/>
      <c r="Q29" s="176"/>
    </row>
    <row r="30" spans="1:20" s="236" customFormat="1" ht="18" customHeight="1" thickTop="1" x14ac:dyDescent="0.15">
      <c r="A30" s="21" t="s">
        <v>150</v>
      </c>
      <c r="B30" s="191"/>
      <c r="C30" s="191"/>
      <c r="D30" s="191"/>
      <c r="E30" s="191"/>
      <c r="F30" s="191"/>
      <c r="G30" s="191"/>
      <c r="H30" s="191"/>
      <c r="I30" s="191"/>
      <c r="J30" s="191"/>
      <c r="K30" s="191"/>
      <c r="L30" s="191"/>
      <c r="P30" s="238"/>
    </row>
    <row r="31" spans="1:20" x14ac:dyDescent="0.15">
      <c r="A31" s="19"/>
      <c r="B31" s="19"/>
      <c r="C31" s="19"/>
      <c r="D31" s="19"/>
      <c r="E31" s="19"/>
      <c r="F31" s="19"/>
      <c r="G31" s="19"/>
      <c r="L31" s="19"/>
    </row>
    <row r="32" spans="1:20" x14ac:dyDescent="0.15">
      <c r="A32" s="19"/>
      <c r="B32" s="19"/>
      <c r="C32" s="19"/>
      <c r="D32" s="19"/>
      <c r="E32" s="19"/>
      <c r="F32" s="19"/>
      <c r="G32" s="19"/>
      <c r="L32" s="19"/>
    </row>
    <row r="33" spans="1:12" x14ac:dyDescent="0.15">
      <c r="A33" s="19"/>
      <c r="B33" s="19"/>
      <c r="C33" s="19"/>
      <c r="D33" s="19"/>
      <c r="E33" s="19"/>
      <c r="F33" s="19"/>
      <c r="G33" s="19"/>
      <c r="L33" s="19"/>
    </row>
    <row r="34" spans="1:12" x14ac:dyDescent="0.15">
      <c r="A34" s="19"/>
      <c r="B34" s="19"/>
      <c r="C34" s="19"/>
      <c r="D34" s="19"/>
      <c r="E34" s="19"/>
      <c r="F34" s="19"/>
      <c r="G34" s="19"/>
      <c r="L34" s="19"/>
    </row>
    <row r="35" spans="1:12" x14ac:dyDescent="0.15">
      <c r="A35" s="19"/>
      <c r="B35" s="19"/>
      <c r="C35" s="19"/>
      <c r="D35" s="19"/>
      <c r="E35" s="19"/>
      <c r="F35" s="19"/>
      <c r="G35" s="19"/>
      <c r="L35" s="19"/>
    </row>
    <row r="36" spans="1:12" x14ac:dyDescent="0.15">
      <c r="A36" s="19"/>
      <c r="B36" s="19"/>
      <c r="C36" s="19"/>
      <c r="D36" s="19"/>
      <c r="E36" s="19"/>
      <c r="F36" s="19"/>
      <c r="G36" s="19"/>
      <c r="L36" s="19"/>
    </row>
    <row r="37" spans="1:12" x14ac:dyDescent="0.15">
      <c r="A37" s="19"/>
      <c r="B37" s="19"/>
      <c r="C37" s="19"/>
      <c r="D37" s="19"/>
      <c r="E37" s="19"/>
      <c r="F37" s="19"/>
      <c r="G37" s="19"/>
      <c r="L37" s="19"/>
    </row>
    <row r="38" spans="1:12" x14ac:dyDescent="0.15">
      <c r="A38" s="19"/>
      <c r="B38" s="19"/>
      <c r="C38" s="19"/>
      <c r="D38" s="19"/>
      <c r="E38" s="19"/>
      <c r="F38" s="19"/>
      <c r="G38" s="19"/>
      <c r="L38" s="19"/>
    </row>
    <row r="39" spans="1:12" x14ac:dyDescent="0.15">
      <c r="A39" s="19"/>
      <c r="B39" s="19"/>
      <c r="C39" s="19"/>
      <c r="D39" s="19"/>
      <c r="E39" s="19"/>
      <c r="F39" s="19"/>
      <c r="G39" s="19"/>
      <c r="L39" s="19"/>
    </row>
    <row r="40" spans="1:12" x14ac:dyDescent="0.15">
      <c r="A40" s="19"/>
      <c r="B40" s="19"/>
      <c r="C40" s="19"/>
      <c r="D40" s="19"/>
      <c r="E40" s="19"/>
      <c r="F40" s="19"/>
      <c r="G40" s="19"/>
      <c r="L40" s="19"/>
    </row>
    <row r="41" spans="1:12" x14ac:dyDescent="0.15">
      <c r="A41" s="19"/>
      <c r="B41" s="19"/>
      <c r="C41" s="19"/>
      <c r="D41" s="19"/>
      <c r="E41" s="19"/>
      <c r="F41" s="19"/>
      <c r="G41" s="19"/>
      <c r="L41" s="19"/>
    </row>
    <row r="42" spans="1:12" x14ac:dyDescent="0.15">
      <c r="A42" s="19"/>
      <c r="B42" s="19"/>
      <c r="C42" s="19"/>
      <c r="D42" s="19"/>
      <c r="E42" s="19"/>
      <c r="F42" s="19"/>
      <c r="G42" s="19"/>
      <c r="L42" s="19"/>
    </row>
    <row r="43" spans="1:12" x14ac:dyDescent="0.15">
      <c r="A43" s="19"/>
      <c r="B43" s="19"/>
      <c r="C43" s="19"/>
      <c r="D43" s="19"/>
      <c r="E43" s="19"/>
      <c r="F43" s="19"/>
      <c r="G43" s="19"/>
      <c r="L43" s="19"/>
    </row>
    <row r="44" spans="1:12" x14ac:dyDescent="0.15">
      <c r="A44" s="19"/>
      <c r="B44" s="19"/>
      <c r="C44" s="19"/>
      <c r="D44" s="19"/>
      <c r="E44" s="19"/>
      <c r="F44" s="19"/>
      <c r="G44" s="19"/>
      <c r="L44" s="19"/>
    </row>
    <row r="45" spans="1:12" x14ac:dyDescent="0.15">
      <c r="A45" s="19"/>
      <c r="B45" s="19"/>
      <c r="C45" s="19"/>
      <c r="D45" s="19"/>
      <c r="E45" s="19"/>
      <c r="F45" s="19"/>
      <c r="G45" s="19"/>
      <c r="L45" s="19"/>
    </row>
    <row r="46" spans="1:12" x14ac:dyDescent="0.15">
      <c r="A46" s="19"/>
      <c r="B46" s="19"/>
      <c r="C46" s="19"/>
      <c r="D46" s="19"/>
      <c r="E46" s="19"/>
      <c r="F46" s="19"/>
      <c r="G46" s="19"/>
      <c r="L46" s="19"/>
    </row>
    <row r="47" spans="1:12" x14ac:dyDescent="0.15">
      <c r="A47" s="19"/>
      <c r="B47" s="19"/>
      <c r="C47" s="19"/>
      <c r="D47" s="19"/>
      <c r="E47" s="19"/>
      <c r="F47" s="19"/>
      <c r="G47" s="19"/>
      <c r="L47" s="19"/>
    </row>
    <row r="48" spans="1:12" x14ac:dyDescent="0.15">
      <c r="A48" s="19"/>
      <c r="B48" s="19"/>
      <c r="C48" s="19"/>
      <c r="D48" s="19"/>
      <c r="E48" s="19"/>
      <c r="F48" s="19"/>
      <c r="G48" s="19"/>
      <c r="L48" s="19"/>
    </row>
    <row r="49" spans="1:12" x14ac:dyDescent="0.15">
      <c r="A49" s="19"/>
      <c r="B49" s="19"/>
      <c r="C49" s="19"/>
      <c r="D49" s="19"/>
      <c r="E49" s="19"/>
      <c r="F49" s="19"/>
      <c r="G49" s="19"/>
      <c r="L49" s="19"/>
    </row>
    <row r="50" spans="1:12" x14ac:dyDescent="0.15">
      <c r="A50" s="19"/>
      <c r="B50" s="19"/>
      <c r="C50" s="19"/>
      <c r="D50" s="19"/>
      <c r="E50" s="19"/>
      <c r="F50" s="19"/>
      <c r="G50" s="19"/>
      <c r="L50" s="19"/>
    </row>
    <row r="51" spans="1:12" x14ac:dyDescent="0.15">
      <c r="A51" s="19"/>
      <c r="B51" s="19"/>
      <c r="C51" s="19"/>
      <c r="D51" s="19"/>
      <c r="E51" s="19"/>
      <c r="F51" s="19"/>
      <c r="G51" s="19"/>
      <c r="L51" s="19"/>
    </row>
  </sheetData>
  <mergeCells count="65">
    <mergeCell ref="I19:K19"/>
    <mergeCell ref="C28:D28"/>
    <mergeCell ref="E28:G28"/>
    <mergeCell ref="I13:K13"/>
    <mergeCell ref="I14:K14"/>
    <mergeCell ref="I15:K15"/>
    <mergeCell ref="I16:K16"/>
    <mergeCell ref="I17:K17"/>
    <mergeCell ref="M18:O18"/>
    <mergeCell ref="C25:D26"/>
    <mergeCell ref="B18:C18"/>
    <mergeCell ref="A19:C19"/>
    <mergeCell ref="B15:C15"/>
    <mergeCell ref="B16:C16"/>
    <mergeCell ref="B17:C17"/>
    <mergeCell ref="E26:G26"/>
    <mergeCell ref="M17:O17"/>
    <mergeCell ref="E25:G25"/>
    <mergeCell ref="A25:B26"/>
    <mergeCell ref="M24:O24"/>
    <mergeCell ref="E18:G18"/>
    <mergeCell ref="H25:O25"/>
    <mergeCell ref="M19:O19"/>
    <mergeCell ref="I18:K18"/>
    <mergeCell ref="A9:C10"/>
    <mergeCell ref="D9:G9"/>
    <mergeCell ref="H9:K9"/>
    <mergeCell ref="B14:C14"/>
    <mergeCell ref="A11:C11"/>
    <mergeCell ref="B13:C13"/>
    <mergeCell ref="B12:C12"/>
    <mergeCell ref="E13:G13"/>
    <mergeCell ref="E14:G14"/>
    <mergeCell ref="E12:G12"/>
    <mergeCell ref="E11:G11"/>
    <mergeCell ref="I11:K11"/>
    <mergeCell ref="I12:K12"/>
    <mergeCell ref="K3:O3"/>
    <mergeCell ref="K4:O4"/>
    <mergeCell ref="A3:E3"/>
    <mergeCell ref="A4:E4"/>
    <mergeCell ref="F3:J3"/>
    <mergeCell ref="F4:J4"/>
    <mergeCell ref="L8:O8"/>
    <mergeCell ref="E17:G17"/>
    <mergeCell ref="E16:G16"/>
    <mergeCell ref="L9:O9"/>
    <mergeCell ref="E10:G10"/>
    <mergeCell ref="I10:K10"/>
    <mergeCell ref="M16:O16"/>
    <mergeCell ref="M15:O15"/>
    <mergeCell ref="M11:O11"/>
    <mergeCell ref="M13:O13"/>
    <mergeCell ref="M12:O12"/>
    <mergeCell ref="M10:O10"/>
    <mergeCell ref="E15:G15"/>
    <mergeCell ref="M14:O14"/>
    <mergeCell ref="A29:B29"/>
    <mergeCell ref="E29:G29"/>
    <mergeCell ref="C29:D29"/>
    <mergeCell ref="E19:G19"/>
    <mergeCell ref="A27:B27"/>
    <mergeCell ref="A28:B28"/>
    <mergeCell ref="C27:D27"/>
    <mergeCell ref="E27:G27"/>
  </mergeCells>
  <phoneticPr fontId="4"/>
  <pageMargins left="0.59055118110236227" right="0.59055118110236227" top="0.86614173228346458" bottom="0.70866141732283472" header="0.39370078740157483" footer="0.4724409448818898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L34"/>
  <sheetViews>
    <sheetView topLeftCell="A19" zoomScale="85" zoomScaleNormal="85" workbookViewId="0">
      <selection activeCell="J55" sqref="J55"/>
    </sheetView>
  </sheetViews>
  <sheetFormatPr defaultRowHeight="13.5" x14ac:dyDescent="0.15"/>
  <cols>
    <col min="1" max="1" width="18.125" style="178" customWidth="1"/>
    <col min="2" max="2" width="1.625" style="178" customWidth="1"/>
    <col min="3" max="8" width="12" style="178" customWidth="1"/>
    <col min="9" max="9" width="14" style="178" customWidth="1"/>
    <col min="10" max="10" width="13.75" style="178" customWidth="1"/>
    <col min="11" max="19" width="4.25" style="178" customWidth="1"/>
    <col min="20" max="16384" width="9" style="178"/>
  </cols>
  <sheetData>
    <row r="1" spans="1:11" s="24" customFormat="1" ht="27" customHeight="1" x14ac:dyDescent="0.15">
      <c r="A1" s="23" t="s">
        <v>281</v>
      </c>
    </row>
    <row r="2" spans="1:11" ht="20.25" customHeight="1" thickBot="1" x14ac:dyDescent="0.2">
      <c r="G2" s="308" t="s">
        <v>310</v>
      </c>
      <c r="H2" s="308"/>
    </row>
    <row r="3" spans="1:11" ht="21" customHeight="1" thickTop="1" x14ac:dyDescent="0.15">
      <c r="A3" s="300" t="s">
        <v>3</v>
      </c>
      <c r="B3" s="301"/>
      <c r="C3" s="309" t="s">
        <v>383</v>
      </c>
      <c r="D3" s="304"/>
      <c r="E3" s="309" t="s">
        <v>384</v>
      </c>
      <c r="F3" s="304"/>
      <c r="G3" s="310" t="s">
        <v>405</v>
      </c>
      <c r="H3" s="311"/>
      <c r="I3" s="18"/>
      <c r="J3" s="213"/>
      <c r="K3" s="19"/>
    </row>
    <row r="4" spans="1:11" ht="21" customHeight="1" x14ac:dyDescent="0.15">
      <c r="A4" s="302"/>
      <c r="B4" s="303"/>
      <c r="C4" s="214" t="s">
        <v>185</v>
      </c>
      <c r="D4" s="215" t="s">
        <v>186</v>
      </c>
      <c r="E4" s="214" t="s">
        <v>185</v>
      </c>
      <c r="F4" s="215" t="s">
        <v>186</v>
      </c>
      <c r="G4" s="253" t="s">
        <v>185</v>
      </c>
      <c r="H4" s="254" t="s">
        <v>186</v>
      </c>
      <c r="I4" s="18"/>
      <c r="J4" s="213"/>
      <c r="K4" s="19"/>
    </row>
    <row r="5" spans="1:11" ht="22.5" customHeight="1" x14ac:dyDescent="0.15">
      <c r="A5" s="210" t="s">
        <v>0</v>
      </c>
      <c r="B5" s="70"/>
      <c r="C5" s="216">
        <f>SUM(C7:C19)</f>
        <v>58770</v>
      </c>
      <c r="D5" s="216">
        <f>SUM(D7:D19)</f>
        <v>6162970</v>
      </c>
      <c r="E5" s="216">
        <f t="shared" ref="E5:H5" si="0">SUM(E7:E19)</f>
        <v>59274</v>
      </c>
      <c r="F5" s="216">
        <f t="shared" si="0"/>
        <v>6220449</v>
      </c>
      <c r="G5" s="274">
        <f t="shared" si="0"/>
        <v>59680</v>
      </c>
      <c r="H5" s="274">
        <f t="shared" si="0"/>
        <v>6271395</v>
      </c>
      <c r="I5" s="18"/>
      <c r="J5" s="213"/>
      <c r="K5" s="19"/>
    </row>
    <row r="6" spans="1:11" ht="7.5" customHeight="1" x14ac:dyDescent="0.15">
      <c r="A6" s="210"/>
      <c r="B6" s="71"/>
      <c r="C6" s="216"/>
      <c r="D6" s="216"/>
      <c r="E6" s="216"/>
      <c r="F6" s="216"/>
      <c r="G6" s="274"/>
      <c r="H6" s="274"/>
      <c r="I6" s="18"/>
      <c r="J6" s="213"/>
      <c r="K6" s="19"/>
    </row>
    <row r="7" spans="1:11" ht="22.5" customHeight="1" x14ac:dyDescent="0.15">
      <c r="A7" s="210" t="s">
        <v>1</v>
      </c>
      <c r="B7" s="71"/>
      <c r="C7" s="216">
        <v>51722</v>
      </c>
      <c r="D7" s="216">
        <v>5281434</v>
      </c>
      <c r="E7" s="263">
        <v>52283</v>
      </c>
      <c r="F7" s="263">
        <v>5340709</v>
      </c>
      <c r="G7" s="271">
        <v>52725</v>
      </c>
      <c r="H7" s="271">
        <v>5389014</v>
      </c>
      <c r="I7" s="18"/>
      <c r="J7" s="213"/>
      <c r="K7" s="19"/>
    </row>
    <row r="8" spans="1:11" ht="22.5" customHeight="1" x14ac:dyDescent="0.15">
      <c r="A8" s="210" t="s">
        <v>187</v>
      </c>
      <c r="B8" s="71"/>
      <c r="C8" s="216">
        <v>2892</v>
      </c>
      <c r="D8" s="216">
        <v>566372</v>
      </c>
      <c r="E8" s="263">
        <v>2891</v>
      </c>
      <c r="F8" s="263">
        <v>568050</v>
      </c>
      <c r="G8" s="271">
        <v>2911</v>
      </c>
      <c r="H8" s="271">
        <v>574124</v>
      </c>
      <c r="I8" s="18"/>
      <c r="J8" s="213"/>
      <c r="K8" s="19"/>
    </row>
    <row r="9" spans="1:11" ht="22.5" customHeight="1" x14ac:dyDescent="0.15">
      <c r="A9" s="210" t="s">
        <v>188</v>
      </c>
      <c r="B9" s="71"/>
      <c r="C9" s="216">
        <v>1382</v>
      </c>
      <c r="D9" s="216">
        <v>173632</v>
      </c>
      <c r="E9" s="263">
        <v>1358</v>
      </c>
      <c r="F9" s="263">
        <v>170870</v>
      </c>
      <c r="G9" s="271">
        <v>1341</v>
      </c>
      <c r="H9" s="271">
        <v>168475</v>
      </c>
      <c r="I9" s="18"/>
      <c r="J9" s="213"/>
      <c r="K9" s="19"/>
    </row>
    <row r="10" spans="1:11" ht="22.5" customHeight="1" x14ac:dyDescent="0.15">
      <c r="A10" s="210" t="s">
        <v>189</v>
      </c>
      <c r="B10" s="71"/>
      <c r="C10" s="217" t="s">
        <v>71</v>
      </c>
      <c r="D10" s="217" t="s">
        <v>71</v>
      </c>
      <c r="E10" s="264" t="s">
        <v>369</v>
      </c>
      <c r="F10" s="264" t="s">
        <v>369</v>
      </c>
      <c r="G10" s="272" t="s">
        <v>369</v>
      </c>
      <c r="H10" s="272" t="s">
        <v>369</v>
      </c>
      <c r="I10" s="18"/>
      <c r="J10" s="213"/>
      <c r="K10" s="19"/>
    </row>
    <row r="11" spans="1:11" ht="22.5" customHeight="1" x14ac:dyDescent="0.15">
      <c r="A11" s="210" t="s">
        <v>190</v>
      </c>
      <c r="B11" s="71"/>
      <c r="C11" s="217" t="s">
        <v>71</v>
      </c>
      <c r="D11" s="217" t="s">
        <v>71</v>
      </c>
      <c r="E11" s="264" t="s">
        <v>369</v>
      </c>
      <c r="F11" s="264" t="s">
        <v>369</v>
      </c>
      <c r="G11" s="272" t="s">
        <v>369</v>
      </c>
      <c r="H11" s="272" t="s">
        <v>369</v>
      </c>
      <c r="I11" s="18"/>
      <c r="J11" s="213"/>
      <c r="K11" s="19"/>
    </row>
    <row r="12" spans="1:11" ht="22.5" customHeight="1" x14ac:dyDescent="0.15">
      <c r="A12" s="210" t="s">
        <v>191</v>
      </c>
      <c r="B12" s="71"/>
      <c r="C12" s="217" t="s">
        <v>71</v>
      </c>
      <c r="D12" s="217" t="s">
        <v>71</v>
      </c>
      <c r="E12" s="264" t="s">
        <v>369</v>
      </c>
      <c r="F12" s="264" t="s">
        <v>369</v>
      </c>
      <c r="G12" s="272" t="s">
        <v>389</v>
      </c>
      <c r="H12" s="272" t="s">
        <v>369</v>
      </c>
      <c r="I12" s="18"/>
      <c r="J12" s="213"/>
      <c r="K12" s="19"/>
    </row>
    <row r="13" spans="1:11" ht="22.5" customHeight="1" x14ac:dyDescent="0.15">
      <c r="A13" s="72" t="s">
        <v>192</v>
      </c>
      <c r="B13" s="71"/>
      <c r="C13" s="216">
        <v>1</v>
      </c>
      <c r="D13" s="216">
        <v>932</v>
      </c>
      <c r="E13" s="263">
        <v>1</v>
      </c>
      <c r="F13" s="263">
        <v>931</v>
      </c>
      <c r="G13" s="271">
        <v>2</v>
      </c>
      <c r="H13" s="271">
        <v>622</v>
      </c>
      <c r="I13" s="18"/>
      <c r="J13" s="213"/>
      <c r="K13" s="19"/>
    </row>
    <row r="14" spans="1:11" ht="22.5" customHeight="1" x14ac:dyDescent="0.15">
      <c r="A14" s="73" t="s">
        <v>193</v>
      </c>
      <c r="B14" s="71"/>
      <c r="C14" s="216">
        <v>507</v>
      </c>
      <c r="D14" s="216">
        <v>57019</v>
      </c>
      <c r="E14" s="263">
        <v>511</v>
      </c>
      <c r="F14" s="263">
        <v>57598</v>
      </c>
      <c r="G14" s="271">
        <v>515</v>
      </c>
      <c r="H14" s="271">
        <v>57786</v>
      </c>
      <c r="I14" s="18"/>
      <c r="J14" s="213"/>
      <c r="K14" s="19"/>
    </row>
    <row r="15" spans="1:11" ht="22.5" customHeight="1" x14ac:dyDescent="0.15">
      <c r="A15" s="73" t="s">
        <v>194</v>
      </c>
      <c r="B15" s="71"/>
      <c r="C15" s="216">
        <v>5</v>
      </c>
      <c r="D15" s="216">
        <v>1212</v>
      </c>
      <c r="E15" s="263">
        <v>5</v>
      </c>
      <c r="F15" s="263">
        <v>1212</v>
      </c>
      <c r="G15" s="271">
        <v>9</v>
      </c>
      <c r="H15" s="271">
        <v>2605</v>
      </c>
      <c r="I15" s="18"/>
      <c r="J15" s="213"/>
      <c r="K15" s="19"/>
    </row>
    <row r="16" spans="1:11" ht="22.5" customHeight="1" x14ac:dyDescent="0.15">
      <c r="A16" s="210" t="s">
        <v>195</v>
      </c>
      <c r="B16" s="71"/>
      <c r="C16" s="217" t="s">
        <v>71</v>
      </c>
      <c r="D16" s="217" t="s">
        <v>71</v>
      </c>
      <c r="E16" s="264" t="s">
        <v>369</v>
      </c>
      <c r="F16" s="264" t="s">
        <v>369</v>
      </c>
      <c r="G16" s="272" t="s">
        <v>369</v>
      </c>
      <c r="H16" s="272" t="s">
        <v>369</v>
      </c>
      <c r="I16" s="18"/>
      <c r="J16" s="213"/>
      <c r="K16" s="19"/>
    </row>
    <row r="17" spans="1:12" ht="22.5" customHeight="1" x14ac:dyDescent="0.15">
      <c r="A17" s="210" t="s">
        <v>196</v>
      </c>
      <c r="B17" s="71"/>
      <c r="C17" s="216">
        <v>185</v>
      </c>
      <c r="D17" s="216">
        <v>19226</v>
      </c>
      <c r="E17" s="263">
        <v>217</v>
      </c>
      <c r="F17" s="263">
        <v>20145</v>
      </c>
      <c r="G17" s="271">
        <v>215</v>
      </c>
      <c r="H17" s="271">
        <v>19355</v>
      </c>
      <c r="I17" s="18"/>
      <c r="J17" s="213"/>
      <c r="K17" s="19"/>
    </row>
    <row r="18" spans="1:12" ht="22.5" customHeight="1" x14ac:dyDescent="0.15">
      <c r="A18" s="210" t="s">
        <v>197</v>
      </c>
      <c r="B18" s="71"/>
      <c r="C18" s="216">
        <v>34</v>
      </c>
      <c r="D18" s="216">
        <v>1245</v>
      </c>
      <c r="E18" s="264" t="s">
        <v>369</v>
      </c>
      <c r="F18" s="264" t="s">
        <v>369</v>
      </c>
      <c r="G18" s="272" t="s">
        <v>369</v>
      </c>
      <c r="H18" s="272" t="s">
        <v>369</v>
      </c>
      <c r="I18" s="18"/>
      <c r="J18" s="213"/>
      <c r="K18" s="19"/>
    </row>
    <row r="19" spans="1:12" ht="22.5" customHeight="1" thickBot="1" x14ac:dyDescent="0.2">
      <c r="A19" s="74" t="s">
        <v>198</v>
      </c>
      <c r="B19" s="75"/>
      <c r="C19" s="218">
        <v>2042</v>
      </c>
      <c r="D19" s="218">
        <v>61898</v>
      </c>
      <c r="E19" s="218">
        <v>2008</v>
      </c>
      <c r="F19" s="218">
        <v>60934</v>
      </c>
      <c r="G19" s="273">
        <v>1962</v>
      </c>
      <c r="H19" s="273">
        <v>59414</v>
      </c>
      <c r="I19" s="18"/>
      <c r="J19" s="213"/>
      <c r="K19" s="19"/>
    </row>
    <row r="20" spans="1:12" ht="18" customHeight="1" thickTop="1" x14ac:dyDescent="0.15">
      <c r="A20" s="20" t="s">
        <v>113</v>
      </c>
      <c r="B20" s="19"/>
      <c r="C20" s="19"/>
      <c r="D20" s="19"/>
      <c r="E20" s="19"/>
      <c r="F20" s="19"/>
      <c r="G20" s="19"/>
      <c r="H20" s="19"/>
      <c r="I20" s="18"/>
      <c r="J20" s="213"/>
      <c r="K20" s="19"/>
    </row>
    <row r="21" spans="1:12" ht="15" customHeight="1" x14ac:dyDescent="0.15">
      <c r="A21" s="20" t="s">
        <v>370</v>
      </c>
      <c r="B21" s="19"/>
      <c r="C21" s="19"/>
      <c r="D21" s="19"/>
      <c r="E21" s="19"/>
      <c r="F21" s="19"/>
      <c r="G21" s="19"/>
      <c r="H21" s="19"/>
      <c r="I21" s="18"/>
      <c r="J21" s="213"/>
      <c r="K21" s="19"/>
    </row>
    <row r="22" spans="1:12" s="26" customFormat="1" ht="27" customHeight="1" x14ac:dyDescent="0.15">
      <c r="A22" s="25" t="s">
        <v>282</v>
      </c>
      <c r="E22" s="19"/>
      <c r="F22" s="19"/>
    </row>
    <row r="23" spans="1:12" ht="15" customHeight="1" thickBot="1" x14ac:dyDescent="0.2">
      <c r="A23" s="15"/>
      <c r="B23" s="15"/>
      <c r="C23" s="15"/>
      <c r="D23" s="15"/>
      <c r="E23" s="15"/>
      <c r="F23" s="19"/>
      <c r="G23" s="312" t="s">
        <v>311</v>
      </c>
      <c r="H23" s="313"/>
      <c r="I23" s="19"/>
      <c r="J23" s="19"/>
      <c r="K23" s="19"/>
    </row>
    <row r="24" spans="1:12" ht="21" customHeight="1" thickTop="1" x14ac:dyDescent="0.15">
      <c r="A24" s="300" t="s">
        <v>3</v>
      </c>
      <c r="B24" s="301"/>
      <c r="C24" s="304" t="s">
        <v>332</v>
      </c>
      <c r="D24" s="305"/>
      <c r="E24" s="304" t="s">
        <v>354</v>
      </c>
      <c r="F24" s="305"/>
      <c r="G24" s="306" t="s">
        <v>387</v>
      </c>
      <c r="H24" s="307"/>
      <c r="I24" s="19"/>
      <c r="J24" s="19"/>
      <c r="K24" s="19"/>
      <c r="L24" s="19"/>
    </row>
    <row r="25" spans="1:12" ht="21" customHeight="1" x14ac:dyDescent="0.15">
      <c r="A25" s="302"/>
      <c r="B25" s="303"/>
      <c r="C25" s="214" t="s">
        <v>385</v>
      </c>
      <c r="D25" s="215" t="s">
        <v>102</v>
      </c>
      <c r="E25" s="214" t="s">
        <v>101</v>
      </c>
      <c r="F25" s="215" t="s">
        <v>102</v>
      </c>
      <c r="G25" s="255" t="s">
        <v>101</v>
      </c>
      <c r="H25" s="256" t="s">
        <v>102</v>
      </c>
      <c r="I25" s="19"/>
      <c r="J25" s="19"/>
      <c r="K25" s="19"/>
      <c r="L25" s="19"/>
    </row>
    <row r="26" spans="1:12" ht="32.25" customHeight="1" x14ac:dyDescent="0.15">
      <c r="A26" s="73" t="s">
        <v>199</v>
      </c>
      <c r="B26" s="76"/>
      <c r="C26" s="216">
        <f>SUM(C28:C33)</f>
        <v>12925</v>
      </c>
      <c r="D26" s="216">
        <f>SUM(D28:D33)</f>
        <v>5095975</v>
      </c>
      <c r="E26" s="216">
        <f>SUM(E28:E33)</f>
        <v>13025</v>
      </c>
      <c r="F26" s="216">
        <f>SUM(F28:F33)</f>
        <v>5191817</v>
      </c>
      <c r="G26" s="274">
        <f t="shared" ref="G26:H26" si="1">SUM(G28:G33)</f>
        <v>13065</v>
      </c>
      <c r="H26" s="274">
        <f t="shared" si="1"/>
        <v>5201281</v>
      </c>
    </row>
    <row r="27" spans="1:12" ht="7.5" customHeight="1" x14ac:dyDescent="0.15">
      <c r="A27" s="73"/>
      <c r="B27" s="77"/>
      <c r="C27" s="216"/>
      <c r="D27" s="216"/>
      <c r="E27" s="216"/>
      <c r="F27" s="216"/>
      <c r="G27" s="275"/>
      <c r="H27" s="275"/>
    </row>
    <row r="28" spans="1:12" ht="32.25" customHeight="1" x14ac:dyDescent="0.15">
      <c r="A28" s="78" t="s">
        <v>200</v>
      </c>
      <c r="B28" s="77"/>
      <c r="C28" s="216">
        <v>64</v>
      </c>
      <c r="D28" s="216">
        <v>279087</v>
      </c>
      <c r="E28" s="263">
        <v>63</v>
      </c>
      <c r="F28" s="263">
        <v>278180</v>
      </c>
      <c r="G28" s="276">
        <v>62</v>
      </c>
      <c r="H28" s="276">
        <v>272796</v>
      </c>
    </row>
    <row r="29" spans="1:12" ht="32.25" customHeight="1" x14ac:dyDescent="0.15">
      <c r="A29" s="211" t="s">
        <v>201</v>
      </c>
      <c r="B29" s="77"/>
      <c r="C29" s="216">
        <v>2031</v>
      </c>
      <c r="D29" s="216">
        <v>2109919</v>
      </c>
      <c r="E29" s="263">
        <v>2038</v>
      </c>
      <c r="F29" s="263">
        <v>2185698</v>
      </c>
      <c r="G29" s="276">
        <v>2036</v>
      </c>
      <c r="H29" s="276">
        <v>2189549</v>
      </c>
    </row>
    <row r="30" spans="1:12" ht="32.25" customHeight="1" x14ac:dyDescent="0.15">
      <c r="A30" s="73" t="s">
        <v>202</v>
      </c>
      <c r="B30" s="77"/>
      <c r="C30" s="216">
        <v>2159</v>
      </c>
      <c r="D30" s="216">
        <v>1469836</v>
      </c>
      <c r="E30" s="263">
        <v>2191</v>
      </c>
      <c r="F30" s="263">
        <v>1487081</v>
      </c>
      <c r="G30" s="276">
        <v>2212</v>
      </c>
      <c r="H30" s="276">
        <v>1497452</v>
      </c>
    </row>
    <row r="31" spans="1:12" ht="32.25" customHeight="1" x14ac:dyDescent="0.15">
      <c r="A31" s="73" t="s">
        <v>203</v>
      </c>
      <c r="B31" s="77"/>
      <c r="C31" s="217">
        <v>8384</v>
      </c>
      <c r="D31" s="217">
        <v>1230431</v>
      </c>
      <c r="E31" s="264">
        <v>8449</v>
      </c>
      <c r="F31" s="264">
        <v>1234191</v>
      </c>
      <c r="G31" s="277">
        <v>8471</v>
      </c>
      <c r="H31" s="277">
        <v>1234792</v>
      </c>
    </row>
    <row r="32" spans="1:12" ht="32.25" customHeight="1" x14ac:dyDescent="0.15">
      <c r="A32" s="210" t="s">
        <v>204</v>
      </c>
      <c r="B32" s="77"/>
      <c r="C32" s="217">
        <v>284</v>
      </c>
      <c r="D32" s="217">
        <v>6449</v>
      </c>
      <c r="E32" s="264">
        <v>281</v>
      </c>
      <c r="F32" s="264">
        <v>6414</v>
      </c>
      <c r="G32" s="277">
        <v>281</v>
      </c>
      <c r="H32" s="277">
        <v>6437</v>
      </c>
    </row>
    <row r="33" spans="1:8" ht="32.25" customHeight="1" thickBot="1" x14ac:dyDescent="0.2">
      <c r="A33" s="209" t="s">
        <v>2</v>
      </c>
      <c r="B33" s="79"/>
      <c r="C33" s="219">
        <v>3</v>
      </c>
      <c r="D33" s="219">
        <v>253</v>
      </c>
      <c r="E33" s="219">
        <v>3</v>
      </c>
      <c r="F33" s="219">
        <v>253</v>
      </c>
      <c r="G33" s="278">
        <v>3</v>
      </c>
      <c r="H33" s="278">
        <v>255</v>
      </c>
    </row>
    <row r="34" spans="1:8" ht="18" customHeight="1" thickTop="1" x14ac:dyDescent="0.15">
      <c r="A34" s="20" t="s">
        <v>113</v>
      </c>
    </row>
  </sheetData>
  <mergeCells count="10">
    <mergeCell ref="A24:B25"/>
    <mergeCell ref="C24:D24"/>
    <mergeCell ref="E24:F24"/>
    <mergeCell ref="G24:H24"/>
    <mergeCell ref="G2:H2"/>
    <mergeCell ref="C3:D3"/>
    <mergeCell ref="E3:F3"/>
    <mergeCell ref="G3:H3"/>
    <mergeCell ref="A3:B4"/>
    <mergeCell ref="G23:H23"/>
  </mergeCells>
  <phoneticPr fontId="3"/>
  <pageMargins left="0.59055118110236227" right="0.59055118110236227" top="0.6692913385826772" bottom="0.70866141732283472" header="0.39370078740157483" footer="0.47244094488188981"/>
  <pageSetup paperSize="9" orientation="portrait" r:id="rId1"/>
  <headerFooter alignWithMargins="0">
    <oddHeader>&amp;L&amp;16Ｌ　住宅・土木建築</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AF22"/>
  <sheetViews>
    <sheetView topLeftCell="A19" zoomScaleNormal="100" workbookViewId="0">
      <selection activeCell="K12" sqref="K12"/>
    </sheetView>
  </sheetViews>
  <sheetFormatPr defaultRowHeight="12" x14ac:dyDescent="0.15"/>
  <cols>
    <col min="1" max="1" width="11.875" style="2" customWidth="1"/>
    <col min="2" max="12" width="2.625" style="2" customWidth="1"/>
    <col min="13" max="13" width="2.75" style="2" customWidth="1"/>
    <col min="14" max="18" width="2.625" style="2" customWidth="1"/>
    <col min="19" max="19" width="2.75" style="2" customWidth="1"/>
    <col min="20" max="31" width="2.625" style="2" customWidth="1"/>
    <col min="32" max="33" width="2.5" style="2" customWidth="1"/>
    <col min="34" max="46" width="2.75" style="2" customWidth="1"/>
    <col min="47" max="16384" width="9" style="2"/>
  </cols>
  <sheetData>
    <row r="1" spans="1:32" s="45" customFormat="1" ht="25.5" customHeight="1" x14ac:dyDescent="0.15">
      <c r="A1" s="23" t="s">
        <v>334</v>
      </c>
    </row>
    <row r="2" spans="1:32" s="46" customFormat="1" ht="18.75" customHeight="1" thickBot="1" x14ac:dyDescent="0.2">
      <c r="T2" s="47"/>
      <c r="U2" s="47"/>
      <c r="V2" s="47"/>
      <c r="W2" s="47"/>
      <c r="X2" s="47"/>
      <c r="Y2" s="47"/>
      <c r="Z2" s="47"/>
      <c r="AA2" s="48"/>
      <c r="AB2" s="48"/>
      <c r="AE2" s="18" t="s">
        <v>312</v>
      </c>
    </row>
    <row r="3" spans="1:32" ht="35.1" customHeight="1" thickTop="1" x14ac:dyDescent="0.15">
      <c r="A3" s="133" t="s">
        <v>3</v>
      </c>
      <c r="B3" s="317" t="s">
        <v>10</v>
      </c>
      <c r="C3" s="318"/>
      <c r="D3" s="318"/>
      <c r="E3" s="318"/>
      <c r="F3" s="318"/>
      <c r="G3" s="317" t="s">
        <v>4</v>
      </c>
      <c r="H3" s="318"/>
      <c r="I3" s="318"/>
      <c r="J3" s="317" t="s">
        <v>219</v>
      </c>
      <c r="K3" s="317"/>
      <c r="L3" s="317"/>
      <c r="M3" s="323" t="s">
        <v>220</v>
      </c>
      <c r="N3" s="324"/>
      <c r="O3" s="325"/>
      <c r="P3" s="317" t="s">
        <v>5</v>
      </c>
      <c r="Q3" s="317"/>
      <c r="R3" s="317"/>
      <c r="S3" s="322" t="s">
        <v>221</v>
      </c>
      <c r="T3" s="322"/>
      <c r="U3" s="322"/>
      <c r="V3" s="317" t="s">
        <v>222</v>
      </c>
      <c r="W3" s="317"/>
      <c r="X3" s="317"/>
      <c r="Y3" s="317" t="s">
        <v>2</v>
      </c>
      <c r="Z3" s="318"/>
      <c r="AA3" s="319"/>
      <c r="AB3" s="320" t="s">
        <v>11</v>
      </c>
      <c r="AC3" s="321"/>
      <c r="AD3" s="321"/>
      <c r="AE3" s="321"/>
    </row>
    <row r="4" spans="1:32" s="49" customFormat="1" ht="35.1" customHeight="1" x14ac:dyDescent="0.15">
      <c r="A4" s="71" t="s">
        <v>332</v>
      </c>
      <c r="B4" s="326">
        <f>SUM(G4:AA4)</f>
        <v>182166</v>
      </c>
      <c r="C4" s="315"/>
      <c r="D4" s="315"/>
      <c r="E4" s="315"/>
      <c r="F4" s="315"/>
      <c r="G4" s="315">
        <v>123781</v>
      </c>
      <c r="H4" s="315"/>
      <c r="I4" s="315"/>
      <c r="J4" s="314">
        <v>0</v>
      </c>
      <c r="K4" s="314"/>
      <c r="L4" s="314"/>
      <c r="M4" s="315">
        <f>532+19847+5230+18</f>
        <v>25627</v>
      </c>
      <c r="N4" s="315"/>
      <c r="O4" s="315"/>
      <c r="P4" s="315">
        <f>5027+7353+989+3995</f>
        <v>17364</v>
      </c>
      <c r="Q4" s="315"/>
      <c r="R4" s="315"/>
      <c r="S4" s="314" t="s">
        <v>245</v>
      </c>
      <c r="T4" s="314"/>
      <c r="U4" s="314"/>
      <c r="V4" s="315">
        <f>245+14481+668</f>
        <v>15394</v>
      </c>
      <c r="W4" s="315"/>
      <c r="X4" s="315"/>
      <c r="Y4" s="316">
        <v>0</v>
      </c>
      <c r="Z4" s="316"/>
      <c r="AA4" s="316"/>
      <c r="AB4" s="315">
        <f>1156+180</f>
        <v>1336</v>
      </c>
      <c r="AC4" s="315"/>
      <c r="AD4" s="315"/>
      <c r="AE4" s="315"/>
    </row>
    <row r="5" spans="1:32" ht="35.1" customHeight="1" x14ac:dyDescent="0.15">
      <c r="A5" s="71" t="s">
        <v>354</v>
      </c>
      <c r="B5" s="326">
        <f>SUM(G5:AA5)</f>
        <v>209409</v>
      </c>
      <c r="C5" s="315"/>
      <c r="D5" s="315"/>
      <c r="E5" s="315"/>
      <c r="F5" s="315"/>
      <c r="G5" s="315">
        <v>113926</v>
      </c>
      <c r="H5" s="315"/>
      <c r="I5" s="315"/>
      <c r="J5" s="314">
        <v>0</v>
      </c>
      <c r="K5" s="314"/>
      <c r="L5" s="314"/>
      <c r="M5" s="315">
        <v>57423</v>
      </c>
      <c r="N5" s="315"/>
      <c r="O5" s="315"/>
      <c r="P5" s="315">
        <v>22566</v>
      </c>
      <c r="Q5" s="315"/>
      <c r="R5" s="315"/>
      <c r="S5" s="314" t="s">
        <v>245</v>
      </c>
      <c r="T5" s="314"/>
      <c r="U5" s="314"/>
      <c r="V5" s="315">
        <v>15494</v>
      </c>
      <c r="W5" s="315"/>
      <c r="X5" s="315"/>
      <c r="Y5" s="316">
        <v>0</v>
      </c>
      <c r="Z5" s="316"/>
      <c r="AA5" s="316"/>
      <c r="AB5" s="315">
        <v>1302</v>
      </c>
      <c r="AC5" s="315"/>
      <c r="AD5" s="315"/>
      <c r="AE5" s="315"/>
      <c r="AF5" s="175"/>
    </row>
    <row r="6" spans="1:32" s="49" customFormat="1" ht="35.1" customHeight="1" thickBot="1" x14ac:dyDescent="0.2">
      <c r="A6" s="205" t="s">
        <v>387</v>
      </c>
      <c r="B6" s="330">
        <f>SUM(G6:AA6)</f>
        <v>141249</v>
      </c>
      <c r="C6" s="328"/>
      <c r="D6" s="328"/>
      <c r="E6" s="328"/>
      <c r="F6" s="328"/>
      <c r="G6" s="328">
        <v>111466</v>
      </c>
      <c r="H6" s="328"/>
      <c r="I6" s="328"/>
      <c r="J6" s="327">
        <v>13</v>
      </c>
      <c r="K6" s="327"/>
      <c r="L6" s="327"/>
      <c r="M6" s="328">
        <v>5182</v>
      </c>
      <c r="N6" s="328"/>
      <c r="O6" s="328"/>
      <c r="P6" s="328">
        <v>11220</v>
      </c>
      <c r="Q6" s="328"/>
      <c r="R6" s="328"/>
      <c r="S6" s="327" t="s">
        <v>390</v>
      </c>
      <c r="T6" s="327"/>
      <c r="U6" s="327"/>
      <c r="V6" s="328">
        <v>13365</v>
      </c>
      <c r="W6" s="328"/>
      <c r="X6" s="328"/>
      <c r="Y6" s="329">
        <v>3</v>
      </c>
      <c r="Z6" s="329"/>
      <c r="AA6" s="329"/>
      <c r="AB6" s="328">
        <v>1175</v>
      </c>
      <c r="AC6" s="328"/>
      <c r="AD6" s="328"/>
      <c r="AE6" s="328"/>
      <c r="AF6" s="163"/>
    </row>
    <row r="7" spans="1:32" ht="18" customHeight="1" thickTop="1" x14ac:dyDescent="0.15">
      <c r="A7" s="21" t="s">
        <v>103</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row>
    <row r="8" spans="1:32" ht="18" customHeight="1" x14ac:dyDescent="0.15">
      <c r="A8" s="21"/>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2" ht="18" customHeight="1" x14ac:dyDescent="0.15">
      <c r="A9" s="21"/>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row>
    <row r="10" spans="1:32" ht="18" customHeight="1" x14ac:dyDescent="0.15">
      <c r="A10" s="21"/>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row>
    <row r="11" spans="1:32" ht="18" customHeight="1" x14ac:dyDescent="0.15">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row>
    <row r="12" spans="1:32" ht="18" customHeight="1" x14ac:dyDescent="0.15">
      <c r="A12" s="21"/>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row>
    <row r="13" spans="1:32" ht="18" customHeight="1" x14ac:dyDescent="0.15">
      <c r="A13" s="21"/>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row>
    <row r="14" spans="1:32" ht="18" customHeight="1" x14ac:dyDescent="0.15">
      <c r="A14" s="21"/>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row>
    <row r="15" spans="1:32" ht="18" customHeight="1" x14ac:dyDescent="0.15">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row>
    <row r="16" spans="1:32" ht="18" customHeight="1" x14ac:dyDescent="0.15">
      <c r="A16" s="21"/>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row>
    <row r="17" spans="2:31" ht="18" customHeight="1" x14ac:dyDescent="0.15">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row>
    <row r="18" spans="2:31" ht="18" customHeight="1" x14ac:dyDescent="0.15">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row>
    <row r="19" spans="2:31" ht="18" customHeight="1" x14ac:dyDescent="0.15">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row>
    <row r="20" spans="2:31" ht="18" customHeight="1" x14ac:dyDescent="0.15">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2:31" ht="9" customHeight="1" x14ac:dyDescent="0.15"/>
    <row r="22" spans="2:31" ht="9" customHeight="1" x14ac:dyDescent="0.15"/>
  </sheetData>
  <mergeCells count="36">
    <mergeCell ref="S6:U6"/>
    <mergeCell ref="V6:X6"/>
    <mergeCell ref="Y6:AA6"/>
    <mergeCell ref="AB6:AE6"/>
    <mergeCell ref="B6:F6"/>
    <mergeCell ref="G6:I6"/>
    <mergeCell ref="J6:L6"/>
    <mergeCell ref="M6:O6"/>
    <mergeCell ref="P6:R6"/>
    <mergeCell ref="B5:F5"/>
    <mergeCell ref="G5:I5"/>
    <mergeCell ref="J5:L5"/>
    <mergeCell ref="M5:O5"/>
    <mergeCell ref="P5:R5"/>
    <mergeCell ref="B4:F4"/>
    <mergeCell ref="G4:I4"/>
    <mergeCell ref="J4:L4"/>
    <mergeCell ref="M4:O4"/>
    <mergeCell ref="P4:R4"/>
    <mergeCell ref="B3:F3"/>
    <mergeCell ref="G3:I3"/>
    <mergeCell ref="J3:L3"/>
    <mergeCell ref="M3:O3"/>
    <mergeCell ref="P3:R3"/>
    <mergeCell ref="S5:U5"/>
    <mergeCell ref="V5:X5"/>
    <mergeCell ref="Y5:AA5"/>
    <mergeCell ref="AB5:AE5"/>
    <mergeCell ref="V3:X3"/>
    <mergeCell ref="Y3:AA3"/>
    <mergeCell ref="AB3:AE3"/>
    <mergeCell ref="S3:U3"/>
    <mergeCell ref="S4:U4"/>
    <mergeCell ref="V4:X4"/>
    <mergeCell ref="Y4:AA4"/>
    <mergeCell ref="AB4:AE4"/>
  </mergeCells>
  <phoneticPr fontId="4"/>
  <pageMargins left="0.7" right="0.7" top="0.75" bottom="0.75" header="0.3" footer="0.3"/>
  <pageSetup paperSize="9" scale="92" firstPageNumber="148" orientation="portrait" blackAndWhite="1"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AE25"/>
  <sheetViews>
    <sheetView topLeftCell="A10" zoomScaleNormal="100" workbookViewId="0">
      <selection activeCell="AL22" sqref="AL22"/>
    </sheetView>
  </sheetViews>
  <sheetFormatPr defaultRowHeight="12" x14ac:dyDescent="0.15"/>
  <cols>
    <col min="1" max="1" width="11.875" style="2" customWidth="1"/>
    <col min="2" max="12" width="2.625" style="2" customWidth="1"/>
    <col min="13" max="13" width="2.75" style="2" customWidth="1"/>
    <col min="14" max="18" width="2.625" style="2" customWidth="1"/>
    <col min="19" max="19" width="2.75" style="2" customWidth="1"/>
    <col min="20" max="31" width="2.625" style="2" customWidth="1"/>
    <col min="32" max="33" width="2.5" style="2" customWidth="1"/>
    <col min="34" max="46" width="2.75" style="2" customWidth="1"/>
    <col min="47" max="16384" width="9" style="2"/>
  </cols>
  <sheetData>
    <row r="1" spans="1:31" ht="9" customHeight="1" x14ac:dyDescent="0.15">
      <c r="A1" s="2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row>
    <row r="2" spans="1:31" s="45" customFormat="1" ht="22.5" customHeight="1" x14ac:dyDescent="0.15">
      <c r="A2" s="50" t="s">
        <v>335</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1:31" s="46" customFormat="1" ht="15" customHeight="1" thickBot="1" x14ac:dyDescent="0.2">
      <c r="A3" s="52"/>
      <c r="B3" s="53"/>
      <c r="C3" s="53"/>
      <c r="D3" s="53"/>
      <c r="E3" s="53"/>
      <c r="F3" s="53"/>
      <c r="G3" s="53"/>
      <c r="H3" s="53"/>
      <c r="I3" s="53"/>
      <c r="J3" s="53"/>
      <c r="K3" s="53"/>
      <c r="L3" s="53"/>
      <c r="M3" s="53"/>
      <c r="N3" s="53"/>
      <c r="O3" s="53"/>
      <c r="P3" s="53"/>
      <c r="Q3" s="53"/>
      <c r="S3" s="47"/>
      <c r="T3" s="47"/>
      <c r="U3" s="47"/>
      <c r="V3" s="47"/>
      <c r="W3" s="47"/>
      <c r="X3" s="47"/>
      <c r="Y3" s="47"/>
      <c r="Z3" s="53"/>
      <c r="AA3" s="53"/>
      <c r="AB3" s="53"/>
      <c r="AC3" s="53"/>
      <c r="AD3" s="53"/>
      <c r="AE3" s="143" t="s">
        <v>312</v>
      </c>
    </row>
    <row r="4" spans="1:31" ht="35.1" customHeight="1" thickTop="1" x14ac:dyDescent="0.15">
      <c r="A4" s="134" t="s">
        <v>3</v>
      </c>
      <c r="B4" s="317" t="s">
        <v>328</v>
      </c>
      <c r="C4" s="337"/>
      <c r="D4" s="337"/>
      <c r="E4" s="337"/>
      <c r="F4" s="337"/>
      <c r="G4" s="317" t="s">
        <v>6</v>
      </c>
      <c r="H4" s="337"/>
      <c r="I4" s="337"/>
      <c r="J4" s="337"/>
      <c r="K4" s="337"/>
      <c r="L4" s="317" t="s">
        <v>7</v>
      </c>
      <c r="M4" s="317"/>
      <c r="N4" s="317"/>
      <c r="O4" s="317"/>
      <c r="P4" s="317"/>
      <c r="Q4" s="317" t="s">
        <v>8</v>
      </c>
      <c r="R4" s="317"/>
      <c r="S4" s="317"/>
      <c r="T4" s="317"/>
      <c r="U4" s="317"/>
      <c r="V4" s="317" t="s">
        <v>9</v>
      </c>
      <c r="W4" s="317"/>
      <c r="X4" s="317"/>
      <c r="Y4" s="317"/>
      <c r="Z4" s="317"/>
      <c r="AA4" s="317" t="s">
        <v>2</v>
      </c>
      <c r="AB4" s="337"/>
      <c r="AC4" s="337"/>
      <c r="AD4" s="337"/>
      <c r="AE4" s="338"/>
    </row>
    <row r="5" spans="1:31" ht="35.1" customHeight="1" x14ac:dyDescent="0.15">
      <c r="A5" s="71" t="s">
        <v>332</v>
      </c>
      <c r="B5" s="332">
        <v>15434646</v>
      </c>
      <c r="C5" s="333"/>
      <c r="D5" s="333"/>
      <c r="E5" s="333"/>
      <c r="F5" s="333"/>
      <c r="G5" s="334">
        <v>224499</v>
      </c>
      <c r="H5" s="334"/>
      <c r="I5" s="334"/>
      <c r="J5" s="334"/>
      <c r="K5" s="334"/>
      <c r="L5" s="334">
        <v>1022902</v>
      </c>
      <c r="M5" s="334"/>
      <c r="N5" s="334"/>
      <c r="O5" s="334"/>
      <c r="P5" s="334"/>
      <c r="Q5" s="334">
        <v>12907871</v>
      </c>
      <c r="R5" s="334"/>
      <c r="S5" s="334"/>
      <c r="T5" s="334"/>
      <c r="U5" s="334"/>
      <c r="V5" s="334">
        <v>1246715</v>
      </c>
      <c r="W5" s="334"/>
      <c r="X5" s="334"/>
      <c r="Y5" s="334"/>
      <c r="Z5" s="334"/>
      <c r="AA5" s="334">
        <v>32659</v>
      </c>
      <c r="AB5" s="334"/>
      <c r="AC5" s="334"/>
      <c r="AD5" s="334"/>
      <c r="AE5" s="334"/>
    </row>
    <row r="6" spans="1:31" s="49" customFormat="1" ht="35.1" customHeight="1" x14ac:dyDescent="0.15">
      <c r="A6" s="71" t="s">
        <v>354</v>
      </c>
      <c r="B6" s="335">
        <v>15477904</v>
      </c>
      <c r="C6" s="334"/>
      <c r="D6" s="334"/>
      <c r="E6" s="334"/>
      <c r="F6" s="334"/>
      <c r="G6" s="334">
        <v>226942</v>
      </c>
      <c r="H6" s="334"/>
      <c r="I6" s="334"/>
      <c r="J6" s="334"/>
      <c r="K6" s="334"/>
      <c r="L6" s="334">
        <v>1023237</v>
      </c>
      <c r="M6" s="334"/>
      <c r="N6" s="334"/>
      <c r="O6" s="334"/>
      <c r="P6" s="334"/>
      <c r="Q6" s="334">
        <v>12947660</v>
      </c>
      <c r="R6" s="334"/>
      <c r="S6" s="334"/>
      <c r="T6" s="334"/>
      <c r="U6" s="334"/>
      <c r="V6" s="334">
        <v>1247406</v>
      </c>
      <c r="W6" s="334"/>
      <c r="X6" s="334"/>
      <c r="Y6" s="334"/>
      <c r="Z6" s="334"/>
      <c r="AA6" s="334">
        <v>32659</v>
      </c>
      <c r="AB6" s="334"/>
      <c r="AC6" s="334"/>
      <c r="AD6" s="334"/>
      <c r="AE6" s="334"/>
    </row>
    <row r="7" spans="1:31" s="49" customFormat="1" ht="35.1" customHeight="1" thickBot="1" x14ac:dyDescent="0.2">
      <c r="A7" s="205" t="s">
        <v>387</v>
      </c>
      <c r="B7" s="336">
        <v>15515409</v>
      </c>
      <c r="C7" s="331"/>
      <c r="D7" s="331"/>
      <c r="E7" s="331"/>
      <c r="F7" s="331"/>
      <c r="G7" s="331">
        <v>227991</v>
      </c>
      <c r="H7" s="331"/>
      <c r="I7" s="331"/>
      <c r="J7" s="331"/>
      <c r="K7" s="331"/>
      <c r="L7" s="331">
        <v>1020741</v>
      </c>
      <c r="M7" s="331"/>
      <c r="N7" s="331"/>
      <c r="O7" s="331"/>
      <c r="P7" s="331"/>
      <c r="Q7" s="331">
        <v>12985923</v>
      </c>
      <c r="R7" s="331"/>
      <c r="S7" s="331"/>
      <c r="T7" s="331"/>
      <c r="U7" s="331"/>
      <c r="V7" s="331">
        <v>1248098</v>
      </c>
      <c r="W7" s="331"/>
      <c r="X7" s="331"/>
      <c r="Y7" s="331"/>
      <c r="Z7" s="331"/>
      <c r="AA7" s="331">
        <v>32656</v>
      </c>
      <c r="AB7" s="331"/>
      <c r="AC7" s="331"/>
      <c r="AD7" s="331"/>
      <c r="AE7" s="331"/>
    </row>
    <row r="8" spans="1:31" ht="18" customHeight="1" thickTop="1" x14ac:dyDescent="0.15">
      <c r="A8" s="21" t="s">
        <v>103</v>
      </c>
    </row>
    <row r="9" spans="1:31" s="172" customFormat="1" ht="18" customHeight="1" x14ac:dyDescent="0.15">
      <c r="A9" s="172" t="s">
        <v>225</v>
      </c>
    </row>
    <row r="10" spans="1:31" s="172" customFormat="1" ht="18" customHeight="1" x14ac:dyDescent="0.15">
      <c r="A10" s="21" t="s">
        <v>224</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row>
    <row r="11" spans="1:31" s="172" customFormat="1" ht="18" customHeight="1" x14ac:dyDescent="0.15">
      <c r="A11" s="195" t="s">
        <v>214</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row>
    <row r="12" spans="1:31" s="172" customFormat="1" ht="18" customHeight="1" x14ac:dyDescent="0.15">
      <c r="A12" s="195"/>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row>
    <row r="13" spans="1:31" s="172" customFormat="1" ht="18" customHeight="1" x14ac:dyDescent="0.15">
      <c r="A13" s="195"/>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row>
    <row r="14" spans="1:31" s="172" customFormat="1" ht="18" customHeight="1" x14ac:dyDescent="0.15">
      <c r="A14" s="195"/>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row>
    <row r="15" spans="1:31" s="172" customFormat="1" ht="18" customHeight="1" x14ac:dyDescent="0.15">
      <c r="A15" s="195"/>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row>
    <row r="16" spans="1:31" s="172" customFormat="1" ht="18" customHeight="1" x14ac:dyDescent="0.15">
      <c r="A16" s="195"/>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row>
    <row r="17" spans="1:31" s="172" customFormat="1" ht="18" customHeight="1" x14ac:dyDescent="0.15">
      <c r="A17" s="195"/>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row>
    <row r="18" spans="1:31" ht="18" customHeight="1" x14ac:dyDescent="0.15">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row>
    <row r="19" spans="1:31" ht="18" customHeight="1" x14ac:dyDescent="0.15">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row>
    <row r="20" spans="1:31" ht="18" customHeight="1" x14ac:dyDescent="0.15">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row>
    <row r="21" spans="1:31" ht="18" customHeight="1" x14ac:dyDescent="0.15">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row>
    <row r="22" spans="1:31" ht="18" customHeight="1" x14ac:dyDescent="0.15">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row>
    <row r="23" spans="1:31" ht="18" customHeight="1" x14ac:dyDescent="0.15">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row>
    <row r="24" spans="1:31" ht="9" customHeight="1" x14ac:dyDescent="0.15"/>
    <row r="25" spans="1:31" ht="9" customHeight="1" x14ac:dyDescent="0.15"/>
  </sheetData>
  <mergeCells count="24">
    <mergeCell ref="AA6:AE6"/>
    <mergeCell ref="AA5:AE5"/>
    <mergeCell ref="AA4:AE4"/>
    <mergeCell ref="B4:F4"/>
    <mergeCell ref="G4:K4"/>
    <mergeCell ref="L4:P4"/>
    <mergeCell ref="Q4:U4"/>
    <mergeCell ref="V4:Z4"/>
    <mergeCell ref="AA7:AE7"/>
    <mergeCell ref="B5:F5"/>
    <mergeCell ref="G5:K5"/>
    <mergeCell ref="L5:P5"/>
    <mergeCell ref="Q5:U5"/>
    <mergeCell ref="V5:Z5"/>
    <mergeCell ref="B6:F6"/>
    <mergeCell ref="G6:K6"/>
    <mergeCell ref="B7:F7"/>
    <mergeCell ref="G7:K7"/>
    <mergeCell ref="L7:P7"/>
    <mergeCell ref="Q7:U7"/>
    <mergeCell ref="V7:Z7"/>
    <mergeCell ref="L6:P6"/>
    <mergeCell ref="Q6:U6"/>
    <mergeCell ref="V6:Z6"/>
  </mergeCells>
  <phoneticPr fontId="4"/>
  <pageMargins left="0.70866141732283472" right="0.70866141732283472" top="0.74803149606299213" bottom="0.74803149606299213" header="0.31496062992125984" footer="0.31496062992125984"/>
  <pageSetup paperSize="9" scale="92" firstPageNumber="148" orientation="portrait" blackAndWhite="1"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Y48"/>
  <sheetViews>
    <sheetView topLeftCell="A37" zoomScaleNormal="100" workbookViewId="0">
      <selection activeCell="J55" sqref="J55"/>
    </sheetView>
  </sheetViews>
  <sheetFormatPr defaultRowHeight="12" x14ac:dyDescent="0.15"/>
  <cols>
    <col min="1" max="1" width="11.875" style="2" customWidth="1"/>
    <col min="2" max="12" width="2.625" style="2" customWidth="1"/>
    <col min="13" max="13" width="2.75" style="2" customWidth="1"/>
    <col min="14" max="18" width="2.625" style="2" customWidth="1"/>
    <col min="19" max="19" width="2.75" style="2" customWidth="1"/>
    <col min="20" max="31" width="2.625" style="2" customWidth="1"/>
    <col min="32" max="33" width="2.5" style="2" customWidth="1"/>
    <col min="34" max="46" width="2.75" style="2" customWidth="1"/>
    <col min="47" max="16384" width="9" style="2"/>
  </cols>
  <sheetData>
    <row r="1" spans="1:31" s="45" customFormat="1" ht="24" customHeight="1" x14ac:dyDescent="0.15">
      <c r="A1" s="50" t="s">
        <v>336</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row>
    <row r="2" spans="1:31" s="45" customFormat="1" ht="14.25" customHeight="1" thickBot="1" x14ac:dyDescent="0.2">
      <c r="A2" s="50"/>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206" t="s">
        <v>299</v>
      </c>
    </row>
    <row r="3" spans="1:31" ht="16.5" customHeight="1" thickTop="1" x14ac:dyDescent="0.15">
      <c r="A3" s="356" t="s">
        <v>180</v>
      </c>
      <c r="B3" s="356"/>
      <c r="C3" s="356"/>
      <c r="D3" s="356"/>
      <c r="E3" s="356"/>
      <c r="F3" s="356"/>
      <c r="G3" s="357"/>
      <c r="H3" s="360" t="s">
        <v>181</v>
      </c>
      <c r="I3" s="360"/>
      <c r="J3" s="360"/>
      <c r="K3" s="360"/>
      <c r="L3" s="360"/>
      <c r="M3" s="360"/>
      <c r="N3" s="360" t="s">
        <v>182</v>
      </c>
      <c r="O3" s="360"/>
      <c r="P3" s="360"/>
      <c r="Q3" s="360"/>
      <c r="R3" s="360"/>
      <c r="S3" s="360"/>
      <c r="T3" s="360"/>
      <c r="U3" s="360"/>
      <c r="V3" s="360"/>
      <c r="W3" s="360"/>
      <c r="X3" s="360"/>
      <c r="Y3" s="360"/>
      <c r="Z3" s="360"/>
      <c r="AA3" s="360"/>
      <c r="AB3" s="360"/>
      <c r="AC3" s="360"/>
      <c r="AD3" s="360"/>
      <c r="AE3" s="360"/>
    </row>
    <row r="4" spans="1:31" ht="16.5" customHeight="1" x14ac:dyDescent="0.15">
      <c r="A4" s="358"/>
      <c r="B4" s="358"/>
      <c r="C4" s="358"/>
      <c r="D4" s="358"/>
      <c r="E4" s="358"/>
      <c r="F4" s="358"/>
      <c r="G4" s="359"/>
      <c r="H4" s="361"/>
      <c r="I4" s="361"/>
      <c r="J4" s="361"/>
      <c r="K4" s="361"/>
      <c r="L4" s="361"/>
      <c r="M4" s="361"/>
      <c r="N4" s="361" t="s">
        <v>226</v>
      </c>
      <c r="O4" s="361"/>
      <c r="P4" s="361"/>
      <c r="Q4" s="361"/>
      <c r="R4" s="361"/>
      <c r="S4" s="361"/>
      <c r="T4" s="361" t="s">
        <v>227</v>
      </c>
      <c r="U4" s="361"/>
      <c r="V4" s="361"/>
      <c r="W4" s="361"/>
      <c r="X4" s="361"/>
      <c r="Y4" s="361"/>
      <c r="Z4" s="361" t="s">
        <v>228</v>
      </c>
      <c r="AA4" s="361"/>
      <c r="AB4" s="361"/>
      <c r="AC4" s="361"/>
      <c r="AD4" s="361"/>
      <c r="AE4" s="361"/>
    </row>
    <row r="5" spans="1:31" ht="20.100000000000001" customHeight="1" x14ac:dyDescent="0.15">
      <c r="A5" s="347" t="s">
        <v>329</v>
      </c>
      <c r="B5" s="347"/>
      <c r="C5" s="347"/>
      <c r="D5" s="347"/>
      <c r="E5" s="347"/>
      <c r="F5" s="347"/>
      <c r="G5" s="348"/>
      <c r="H5" s="349">
        <v>584</v>
      </c>
      <c r="I5" s="351"/>
      <c r="J5" s="351"/>
      <c r="K5" s="351"/>
      <c r="L5" s="351"/>
      <c r="N5" s="351">
        <v>102</v>
      </c>
      <c r="O5" s="351"/>
      <c r="P5" s="351"/>
      <c r="Q5" s="351"/>
      <c r="R5" s="351"/>
      <c r="S5" s="351"/>
      <c r="T5" s="351">
        <v>348</v>
      </c>
      <c r="U5" s="351"/>
      <c r="V5" s="351"/>
      <c r="W5" s="351"/>
      <c r="X5" s="351"/>
      <c r="Y5" s="351"/>
      <c r="Z5" s="351">
        <v>134</v>
      </c>
      <c r="AA5" s="351"/>
      <c r="AB5" s="351"/>
      <c r="AC5" s="351"/>
      <c r="AD5" s="351"/>
      <c r="AE5" s="351"/>
    </row>
    <row r="6" spans="1:31" ht="20.100000000000001" customHeight="1" x14ac:dyDescent="0.15">
      <c r="A6" s="347" t="s">
        <v>355</v>
      </c>
      <c r="B6" s="347"/>
      <c r="C6" s="347"/>
      <c r="D6" s="347"/>
      <c r="E6" s="347"/>
      <c r="F6" s="347"/>
      <c r="G6" s="348"/>
      <c r="H6" s="349">
        <v>584</v>
      </c>
      <c r="I6" s="351"/>
      <c r="J6" s="351"/>
      <c r="K6" s="351"/>
      <c r="L6" s="351"/>
      <c r="N6" s="351">
        <v>102</v>
      </c>
      <c r="O6" s="351"/>
      <c r="P6" s="351"/>
      <c r="Q6" s="351"/>
      <c r="R6" s="351"/>
      <c r="S6" s="351"/>
      <c r="T6" s="351">
        <v>348</v>
      </c>
      <c r="U6" s="351"/>
      <c r="V6" s="351"/>
      <c r="W6" s="351"/>
      <c r="X6" s="351"/>
      <c r="Y6" s="351"/>
      <c r="Z6" s="351">
        <v>134</v>
      </c>
      <c r="AA6" s="351"/>
      <c r="AB6" s="351"/>
      <c r="AC6" s="351"/>
      <c r="AD6" s="351"/>
      <c r="AE6" s="351"/>
    </row>
    <row r="7" spans="1:31" ht="9.9499999999999993" customHeight="1" x14ac:dyDescent="0.15">
      <c r="A7" s="201"/>
      <c r="B7" s="22"/>
      <c r="C7" s="22"/>
      <c r="D7" s="22"/>
      <c r="E7" s="22"/>
      <c r="F7" s="22"/>
      <c r="G7" s="155"/>
      <c r="N7" s="207"/>
      <c r="O7" s="207"/>
      <c r="P7" s="207"/>
      <c r="Q7" s="207"/>
      <c r="R7" s="207"/>
      <c r="S7" s="207"/>
      <c r="T7" s="207"/>
      <c r="U7" s="207"/>
      <c r="V7" s="207"/>
      <c r="W7" s="207"/>
      <c r="X7" s="207"/>
      <c r="Y7" s="207"/>
    </row>
    <row r="8" spans="1:31" ht="20.100000000000001" customHeight="1" x14ac:dyDescent="0.15">
      <c r="A8" s="352" t="s">
        <v>374</v>
      </c>
      <c r="B8" s="352"/>
      <c r="C8" s="352"/>
      <c r="D8" s="352"/>
      <c r="E8" s="352"/>
      <c r="F8" s="352"/>
      <c r="G8" s="353"/>
      <c r="H8" s="346">
        <f>SUM(H9:L24)</f>
        <v>506</v>
      </c>
      <c r="I8" s="346"/>
      <c r="J8" s="346"/>
      <c r="K8" s="346"/>
      <c r="L8" s="346"/>
      <c r="M8" s="257"/>
      <c r="N8" s="346">
        <f>SUM(N9:S10)</f>
        <v>24</v>
      </c>
      <c r="O8" s="346"/>
      <c r="P8" s="346"/>
      <c r="Q8" s="346"/>
      <c r="R8" s="346"/>
      <c r="S8" s="346"/>
      <c r="T8" s="346">
        <f>SUM(T9:Y23)</f>
        <v>348</v>
      </c>
      <c r="U8" s="346"/>
      <c r="V8" s="346"/>
      <c r="W8" s="346"/>
      <c r="X8" s="346"/>
      <c r="Y8" s="346"/>
      <c r="Z8" s="346">
        <f>SUM(Z9:AE24)</f>
        <v>134</v>
      </c>
      <c r="AA8" s="346"/>
      <c r="AB8" s="346"/>
      <c r="AC8" s="346"/>
      <c r="AD8" s="346"/>
      <c r="AE8" s="346"/>
    </row>
    <row r="9" spans="1:31" ht="20.100000000000001" customHeight="1" x14ac:dyDescent="0.15">
      <c r="A9" s="366" t="s">
        <v>229</v>
      </c>
      <c r="B9" s="366"/>
      <c r="C9" s="366"/>
      <c r="D9" s="366"/>
      <c r="E9" s="366"/>
      <c r="F9" s="366"/>
      <c r="G9" s="367"/>
      <c r="H9" s="345">
        <v>118</v>
      </c>
      <c r="I9" s="366"/>
      <c r="J9" s="366"/>
      <c r="K9" s="366"/>
      <c r="L9" s="366"/>
      <c r="M9" s="257"/>
      <c r="N9" s="346">
        <v>24</v>
      </c>
      <c r="O9" s="346"/>
      <c r="P9" s="346"/>
      <c r="Q9" s="346"/>
      <c r="R9" s="346"/>
      <c r="S9" s="346"/>
      <c r="T9" s="346">
        <v>94</v>
      </c>
      <c r="U9" s="346"/>
      <c r="V9" s="346"/>
      <c r="W9" s="346"/>
      <c r="X9" s="346"/>
      <c r="Y9" s="346"/>
      <c r="Z9" s="346" t="s">
        <v>71</v>
      </c>
      <c r="AA9" s="346"/>
      <c r="AB9" s="346"/>
      <c r="AC9" s="346"/>
      <c r="AD9" s="346"/>
      <c r="AE9" s="346"/>
    </row>
    <row r="10" spans="1:31" ht="20.100000000000001" customHeight="1" x14ac:dyDescent="0.15">
      <c r="A10" s="366" t="s">
        <v>230</v>
      </c>
      <c r="B10" s="366"/>
      <c r="C10" s="366"/>
      <c r="D10" s="366"/>
      <c r="E10" s="366"/>
      <c r="F10" s="366"/>
      <c r="G10" s="367"/>
      <c r="H10" s="345">
        <v>40</v>
      </c>
      <c r="I10" s="366"/>
      <c r="J10" s="366"/>
      <c r="K10" s="366"/>
      <c r="L10" s="366"/>
      <c r="M10" s="257"/>
      <c r="N10" s="346" t="s">
        <v>404</v>
      </c>
      <c r="O10" s="346"/>
      <c r="P10" s="346"/>
      <c r="Q10" s="346"/>
      <c r="R10" s="346"/>
      <c r="S10" s="346"/>
      <c r="T10" s="346">
        <v>40</v>
      </c>
      <c r="U10" s="346"/>
      <c r="V10" s="346"/>
      <c r="W10" s="346"/>
      <c r="X10" s="346"/>
      <c r="Y10" s="346"/>
      <c r="Z10" s="346" t="s">
        <v>71</v>
      </c>
      <c r="AA10" s="346"/>
      <c r="AB10" s="346"/>
      <c r="AC10" s="346"/>
      <c r="AD10" s="346"/>
      <c r="AE10" s="346"/>
    </row>
    <row r="11" spans="1:31" ht="20.100000000000001" customHeight="1" x14ac:dyDescent="0.15">
      <c r="A11" s="366" t="s">
        <v>231</v>
      </c>
      <c r="B11" s="366"/>
      <c r="C11" s="366"/>
      <c r="D11" s="366"/>
      <c r="E11" s="366"/>
      <c r="F11" s="366"/>
      <c r="G11" s="367"/>
      <c r="H11" s="345">
        <v>40</v>
      </c>
      <c r="I11" s="366"/>
      <c r="J11" s="366"/>
      <c r="K11" s="366"/>
      <c r="L11" s="366"/>
      <c r="M11" s="257"/>
      <c r="N11" s="346" t="s">
        <v>71</v>
      </c>
      <c r="O11" s="346"/>
      <c r="P11" s="346"/>
      <c r="Q11" s="346"/>
      <c r="R11" s="346"/>
      <c r="S11" s="346"/>
      <c r="T11" s="346">
        <v>40</v>
      </c>
      <c r="U11" s="346"/>
      <c r="V11" s="346"/>
      <c r="W11" s="346"/>
      <c r="X11" s="346"/>
      <c r="Y11" s="346"/>
      <c r="Z11" s="346" t="s">
        <v>71</v>
      </c>
      <c r="AA11" s="346"/>
      <c r="AB11" s="346"/>
      <c r="AC11" s="346"/>
      <c r="AD11" s="346"/>
      <c r="AE11" s="346"/>
    </row>
    <row r="12" spans="1:31" ht="20.100000000000001" customHeight="1" x14ac:dyDescent="0.15">
      <c r="A12" s="366" t="s">
        <v>232</v>
      </c>
      <c r="B12" s="366"/>
      <c r="C12" s="366"/>
      <c r="D12" s="366"/>
      <c r="E12" s="366"/>
      <c r="F12" s="366"/>
      <c r="G12" s="367"/>
      <c r="H12" s="345">
        <v>40</v>
      </c>
      <c r="I12" s="366"/>
      <c r="J12" s="366"/>
      <c r="K12" s="366"/>
      <c r="L12" s="366"/>
      <c r="M12" s="257"/>
      <c r="N12" s="346" t="s">
        <v>71</v>
      </c>
      <c r="O12" s="346"/>
      <c r="P12" s="346"/>
      <c r="Q12" s="346"/>
      <c r="R12" s="346"/>
      <c r="S12" s="346"/>
      <c r="T12" s="346">
        <v>40</v>
      </c>
      <c r="U12" s="346"/>
      <c r="V12" s="346"/>
      <c r="W12" s="346"/>
      <c r="X12" s="346"/>
      <c r="Y12" s="346"/>
      <c r="Z12" s="346" t="s">
        <v>71</v>
      </c>
      <c r="AA12" s="346"/>
      <c r="AB12" s="346"/>
      <c r="AC12" s="346"/>
      <c r="AD12" s="346"/>
      <c r="AE12" s="346"/>
    </row>
    <row r="13" spans="1:31" ht="20.100000000000001" customHeight="1" x14ac:dyDescent="0.15">
      <c r="A13" s="366" t="s">
        <v>233</v>
      </c>
      <c r="B13" s="366"/>
      <c r="C13" s="366"/>
      <c r="D13" s="366"/>
      <c r="E13" s="366"/>
      <c r="F13" s="366"/>
      <c r="G13" s="367"/>
      <c r="H13" s="345">
        <v>15</v>
      </c>
      <c r="I13" s="366"/>
      <c r="J13" s="366"/>
      <c r="K13" s="366"/>
      <c r="L13" s="366"/>
      <c r="M13" s="257"/>
      <c r="N13" s="346" t="s">
        <v>71</v>
      </c>
      <c r="O13" s="346"/>
      <c r="P13" s="346"/>
      <c r="Q13" s="346"/>
      <c r="R13" s="346"/>
      <c r="S13" s="346"/>
      <c r="T13" s="346">
        <v>15</v>
      </c>
      <c r="U13" s="346"/>
      <c r="V13" s="346"/>
      <c r="W13" s="346"/>
      <c r="X13" s="346"/>
      <c r="Y13" s="346"/>
      <c r="Z13" s="346" t="s">
        <v>71</v>
      </c>
      <c r="AA13" s="346"/>
      <c r="AB13" s="346"/>
      <c r="AC13" s="346"/>
      <c r="AD13" s="346"/>
      <c r="AE13" s="346"/>
    </row>
    <row r="14" spans="1:31" ht="20.100000000000001" customHeight="1" x14ac:dyDescent="0.15">
      <c r="A14" s="366" t="s">
        <v>234</v>
      </c>
      <c r="B14" s="366"/>
      <c r="C14" s="366"/>
      <c r="D14" s="366"/>
      <c r="E14" s="366"/>
      <c r="F14" s="366"/>
      <c r="G14" s="367"/>
      <c r="H14" s="345">
        <v>20</v>
      </c>
      <c r="I14" s="366"/>
      <c r="J14" s="366"/>
      <c r="K14" s="366"/>
      <c r="L14" s="366"/>
      <c r="M14" s="257"/>
      <c r="N14" s="346" t="s">
        <v>71</v>
      </c>
      <c r="O14" s="346"/>
      <c r="P14" s="346"/>
      <c r="Q14" s="346"/>
      <c r="R14" s="346"/>
      <c r="S14" s="346"/>
      <c r="T14" s="346">
        <v>20</v>
      </c>
      <c r="U14" s="346"/>
      <c r="V14" s="346"/>
      <c r="W14" s="346"/>
      <c r="X14" s="346"/>
      <c r="Y14" s="346"/>
      <c r="Z14" s="346" t="s">
        <v>71</v>
      </c>
      <c r="AA14" s="346"/>
      <c r="AB14" s="346"/>
      <c r="AC14" s="346"/>
      <c r="AD14" s="346"/>
      <c r="AE14" s="346"/>
    </row>
    <row r="15" spans="1:31" ht="20.100000000000001" customHeight="1" x14ac:dyDescent="0.15">
      <c r="A15" s="366" t="s">
        <v>235</v>
      </c>
      <c r="B15" s="366"/>
      <c r="C15" s="366"/>
      <c r="D15" s="366"/>
      <c r="E15" s="366"/>
      <c r="F15" s="366"/>
      <c r="G15" s="367"/>
      <c r="H15" s="345">
        <v>20</v>
      </c>
      <c r="I15" s="366"/>
      <c r="J15" s="366"/>
      <c r="K15" s="366"/>
      <c r="L15" s="366"/>
      <c r="M15" s="257"/>
      <c r="N15" s="346" t="s">
        <v>71</v>
      </c>
      <c r="O15" s="346"/>
      <c r="P15" s="346"/>
      <c r="Q15" s="346"/>
      <c r="R15" s="346"/>
      <c r="S15" s="346"/>
      <c r="T15" s="346">
        <v>20</v>
      </c>
      <c r="U15" s="346"/>
      <c r="V15" s="346"/>
      <c r="W15" s="346"/>
      <c r="X15" s="346"/>
      <c r="Y15" s="346"/>
      <c r="Z15" s="346" t="s">
        <v>71</v>
      </c>
      <c r="AA15" s="346"/>
      <c r="AB15" s="346"/>
      <c r="AC15" s="346"/>
      <c r="AD15" s="346"/>
      <c r="AE15" s="346"/>
    </row>
    <row r="16" spans="1:31" ht="20.100000000000001" customHeight="1" x14ac:dyDescent="0.15">
      <c r="A16" s="366" t="s">
        <v>236</v>
      </c>
      <c r="B16" s="366"/>
      <c r="C16" s="366"/>
      <c r="D16" s="366"/>
      <c r="E16" s="366"/>
      <c r="F16" s="366"/>
      <c r="G16" s="367"/>
      <c r="H16" s="345">
        <v>12</v>
      </c>
      <c r="I16" s="366"/>
      <c r="J16" s="366"/>
      <c r="K16" s="366"/>
      <c r="L16" s="366"/>
      <c r="M16" s="257"/>
      <c r="N16" s="346" t="s">
        <v>71</v>
      </c>
      <c r="O16" s="346"/>
      <c r="P16" s="346"/>
      <c r="Q16" s="346"/>
      <c r="R16" s="346"/>
      <c r="S16" s="346"/>
      <c r="T16" s="346">
        <v>12</v>
      </c>
      <c r="U16" s="346"/>
      <c r="V16" s="346"/>
      <c r="W16" s="346"/>
      <c r="X16" s="346"/>
      <c r="Y16" s="346"/>
      <c r="Z16" s="346" t="s">
        <v>71</v>
      </c>
      <c r="AA16" s="346"/>
      <c r="AB16" s="346"/>
      <c r="AC16" s="346"/>
      <c r="AD16" s="346"/>
      <c r="AE16" s="346"/>
    </row>
    <row r="17" spans="1:77" ht="20.100000000000001" customHeight="1" x14ac:dyDescent="0.15">
      <c r="A17" s="366" t="s">
        <v>237</v>
      </c>
      <c r="B17" s="366"/>
      <c r="C17" s="366"/>
      <c r="D17" s="366"/>
      <c r="E17" s="366"/>
      <c r="F17" s="366"/>
      <c r="G17" s="367"/>
      <c r="H17" s="345">
        <v>12</v>
      </c>
      <c r="I17" s="366"/>
      <c r="J17" s="366"/>
      <c r="K17" s="366"/>
      <c r="L17" s="366"/>
      <c r="M17" s="257"/>
      <c r="N17" s="346" t="s">
        <v>71</v>
      </c>
      <c r="O17" s="346"/>
      <c r="P17" s="346"/>
      <c r="Q17" s="346"/>
      <c r="R17" s="346"/>
      <c r="S17" s="346"/>
      <c r="T17" s="346">
        <v>12</v>
      </c>
      <c r="U17" s="346"/>
      <c r="V17" s="346"/>
      <c r="W17" s="346"/>
      <c r="X17" s="346"/>
      <c r="Y17" s="346"/>
      <c r="Z17" s="346" t="s">
        <v>71</v>
      </c>
      <c r="AA17" s="346"/>
      <c r="AB17" s="346"/>
      <c r="AC17" s="346"/>
      <c r="AD17" s="346"/>
      <c r="AE17" s="346"/>
    </row>
    <row r="18" spans="1:77" ht="20.100000000000001" customHeight="1" x14ac:dyDescent="0.15">
      <c r="A18" s="366" t="s">
        <v>314</v>
      </c>
      <c r="B18" s="366"/>
      <c r="C18" s="366"/>
      <c r="D18" s="366"/>
      <c r="E18" s="366"/>
      <c r="F18" s="366"/>
      <c r="G18" s="367"/>
      <c r="H18" s="345">
        <v>15</v>
      </c>
      <c r="I18" s="366"/>
      <c r="J18" s="366"/>
      <c r="K18" s="366"/>
      <c r="L18" s="366"/>
      <c r="M18" s="257"/>
      <c r="N18" s="346" t="s">
        <v>71</v>
      </c>
      <c r="O18" s="346"/>
      <c r="P18" s="346"/>
      <c r="Q18" s="346"/>
      <c r="R18" s="346"/>
      <c r="S18" s="346"/>
      <c r="T18" s="346">
        <v>15</v>
      </c>
      <c r="U18" s="346"/>
      <c r="V18" s="346"/>
      <c r="W18" s="346"/>
      <c r="X18" s="346"/>
      <c r="Y18" s="346"/>
      <c r="Z18" s="346" t="s">
        <v>71</v>
      </c>
      <c r="AA18" s="346"/>
      <c r="AB18" s="346"/>
      <c r="AC18" s="346"/>
      <c r="AD18" s="346"/>
      <c r="AE18" s="346"/>
    </row>
    <row r="19" spans="1:77" ht="20.100000000000001" customHeight="1" x14ac:dyDescent="0.15">
      <c r="A19" s="366" t="s">
        <v>238</v>
      </c>
      <c r="B19" s="366"/>
      <c r="C19" s="366"/>
      <c r="D19" s="366"/>
      <c r="E19" s="366"/>
      <c r="F19" s="366"/>
      <c r="G19" s="367"/>
      <c r="H19" s="345">
        <v>20</v>
      </c>
      <c r="I19" s="366"/>
      <c r="J19" s="366"/>
      <c r="K19" s="366"/>
      <c r="L19" s="366"/>
      <c r="M19" s="257"/>
      <c r="N19" s="346" t="s">
        <v>71</v>
      </c>
      <c r="O19" s="346"/>
      <c r="P19" s="346"/>
      <c r="Q19" s="346"/>
      <c r="R19" s="346"/>
      <c r="S19" s="346"/>
      <c r="T19" s="346">
        <v>20</v>
      </c>
      <c r="U19" s="346"/>
      <c r="V19" s="346"/>
      <c r="W19" s="346"/>
      <c r="X19" s="346"/>
      <c r="Y19" s="346"/>
      <c r="Z19" s="346" t="s">
        <v>71</v>
      </c>
      <c r="AA19" s="346"/>
      <c r="AB19" s="346"/>
      <c r="AC19" s="346"/>
      <c r="AD19" s="346"/>
      <c r="AE19" s="346"/>
      <c r="AU19" s="350"/>
      <c r="AV19" s="350"/>
      <c r="AW19" s="350"/>
      <c r="AX19" s="350"/>
      <c r="AY19" s="350"/>
      <c r="AZ19" s="350"/>
      <c r="BA19" s="365"/>
      <c r="BB19" s="350"/>
      <c r="BC19" s="350"/>
      <c r="BD19" s="350"/>
      <c r="BE19" s="350"/>
      <c r="BF19" s="350"/>
      <c r="BG19" s="22"/>
      <c r="BH19" s="350"/>
      <c r="BI19" s="350"/>
      <c r="BJ19" s="350"/>
      <c r="BK19" s="350"/>
      <c r="BL19" s="350"/>
      <c r="BM19" s="350"/>
      <c r="BN19" s="350"/>
      <c r="BO19" s="350"/>
      <c r="BP19" s="350"/>
      <c r="BQ19" s="350"/>
      <c r="BR19" s="350"/>
      <c r="BS19" s="350"/>
      <c r="BT19" s="350"/>
      <c r="BU19" s="350"/>
      <c r="BV19" s="350"/>
      <c r="BW19" s="350"/>
      <c r="BX19" s="350"/>
      <c r="BY19" s="350"/>
    </row>
    <row r="20" spans="1:77" ht="20.100000000000001" customHeight="1" x14ac:dyDescent="0.15">
      <c r="A20" s="366" t="s">
        <v>183</v>
      </c>
      <c r="B20" s="366"/>
      <c r="C20" s="366"/>
      <c r="D20" s="366"/>
      <c r="E20" s="366"/>
      <c r="F20" s="366"/>
      <c r="G20" s="367"/>
      <c r="H20" s="345">
        <v>20</v>
      </c>
      <c r="I20" s="366"/>
      <c r="J20" s="366"/>
      <c r="K20" s="366"/>
      <c r="L20" s="366"/>
      <c r="M20" s="220"/>
      <c r="N20" s="346" t="s">
        <v>71</v>
      </c>
      <c r="O20" s="346"/>
      <c r="P20" s="346"/>
      <c r="Q20" s="346"/>
      <c r="R20" s="346"/>
      <c r="S20" s="346"/>
      <c r="T20" s="366">
        <v>20</v>
      </c>
      <c r="U20" s="366"/>
      <c r="V20" s="366"/>
      <c r="W20" s="366"/>
      <c r="X20" s="366"/>
      <c r="Y20" s="366"/>
      <c r="Z20" s="346" t="s">
        <v>71</v>
      </c>
      <c r="AA20" s="346"/>
      <c r="AB20" s="346"/>
      <c r="AC20" s="346"/>
      <c r="AD20" s="346"/>
      <c r="AE20" s="346"/>
    </row>
    <row r="21" spans="1:77" ht="20.100000000000001" customHeight="1" x14ac:dyDescent="0.15">
      <c r="A21" s="366" t="s">
        <v>239</v>
      </c>
      <c r="B21" s="366"/>
      <c r="C21" s="366"/>
      <c r="D21" s="366"/>
      <c r="E21" s="366"/>
      <c r="F21" s="366"/>
      <c r="G21" s="367"/>
      <c r="H21" s="345">
        <v>20</v>
      </c>
      <c r="I21" s="366"/>
      <c r="J21" s="366"/>
      <c r="K21" s="366"/>
      <c r="L21" s="366"/>
      <c r="M21" s="220"/>
      <c r="N21" s="346" t="s">
        <v>71</v>
      </c>
      <c r="O21" s="346"/>
      <c r="P21" s="346"/>
      <c r="Q21" s="346"/>
      <c r="R21" s="346"/>
      <c r="S21" s="346"/>
      <c r="T21" s="366" t="s">
        <v>71</v>
      </c>
      <c r="U21" s="366"/>
      <c r="V21" s="366"/>
      <c r="W21" s="366"/>
      <c r="X21" s="366"/>
      <c r="Y21" s="366"/>
      <c r="Z21" s="366">
        <v>20</v>
      </c>
      <c r="AA21" s="366"/>
      <c r="AB21" s="366"/>
      <c r="AC21" s="366"/>
      <c r="AD21" s="366"/>
      <c r="AE21" s="366"/>
    </row>
    <row r="22" spans="1:77" ht="20.100000000000001" customHeight="1" x14ac:dyDescent="0.15">
      <c r="A22" s="366" t="s">
        <v>302</v>
      </c>
      <c r="B22" s="366"/>
      <c r="C22" s="366"/>
      <c r="D22" s="366"/>
      <c r="E22" s="366"/>
      <c r="F22" s="366"/>
      <c r="G22" s="367"/>
      <c r="H22" s="345">
        <v>20</v>
      </c>
      <c r="I22" s="366"/>
      <c r="J22" s="366"/>
      <c r="K22" s="366"/>
      <c r="L22" s="366"/>
      <c r="M22" s="220"/>
      <c r="N22" s="346" t="s">
        <v>71</v>
      </c>
      <c r="O22" s="346"/>
      <c r="P22" s="346"/>
      <c r="Q22" s="346"/>
      <c r="R22" s="346"/>
      <c r="S22" s="346"/>
      <c r="T22" s="366" t="s">
        <v>71</v>
      </c>
      <c r="U22" s="366"/>
      <c r="V22" s="366"/>
      <c r="W22" s="366"/>
      <c r="X22" s="366"/>
      <c r="Y22" s="366"/>
      <c r="Z22" s="366">
        <v>20</v>
      </c>
      <c r="AA22" s="366"/>
      <c r="AB22" s="366"/>
      <c r="AC22" s="366"/>
      <c r="AD22" s="366"/>
      <c r="AE22" s="366"/>
    </row>
    <row r="23" spans="1:77" ht="18" customHeight="1" x14ac:dyDescent="0.15">
      <c r="A23" s="366" t="s">
        <v>315</v>
      </c>
      <c r="B23" s="366"/>
      <c r="C23" s="366"/>
      <c r="D23" s="366"/>
      <c r="E23" s="366"/>
      <c r="F23" s="366"/>
      <c r="G23" s="367"/>
      <c r="H23" s="345">
        <v>44</v>
      </c>
      <c r="I23" s="366"/>
      <c r="J23" s="366"/>
      <c r="K23" s="366"/>
      <c r="L23" s="366"/>
      <c r="M23" s="220"/>
      <c r="N23" s="346" t="s">
        <v>71</v>
      </c>
      <c r="O23" s="346"/>
      <c r="P23" s="346"/>
      <c r="Q23" s="346"/>
      <c r="R23" s="346"/>
      <c r="S23" s="346"/>
      <c r="T23" s="366" t="s">
        <v>71</v>
      </c>
      <c r="U23" s="366"/>
      <c r="V23" s="366"/>
      <c r="W23" s="366"/>
      <c r="X23" s="366"/>
      <c r="Y23" s="366"/>
      <c r="Z23" s="366">
        <v>44</v>
      </c>
      <c r="AA23" s="366"/>
      <c r="AB23" s="366"/>
      <c r="AC23" s="366"/>
      <c r="AD23" s="366"/>
      <c r="AE23" s="366"/>
    </row>
    <row r="24" spans="1:77" ht="18" customHeight="1" thickBot="1" x14ac:dyDescent="0.2">
      <c r="A24" s="342" t="s">
        <v>316</v>
      </c>
      <c r="B24" s="342"/>
      <c r="C24" s="342"/>
      <c r="D24" s="342"/>
      <c r="E24" s="342"/>
      <c r="F24" s="342"/>
      <c r="G24" s="368"/>
      <c r="H24" s="341">
        <v>50</v>
      </c>
      <c r="I24" s="342"/>
      <c r="J24" s="342"/>
      <c r="K24" s="342"/>
      <c r="L24" s="342"/>
      <c r="M24" s="270"/>
      <c r="N24" s="342" t="s">
        <v>71</v>
      </c>
      <c r="O24" s="342"/>
      <c r="P24" s="342"/>
      <c r="Q24" s="342"/>
      <c r="R24" s="342"/>
      <c r="S24" s="342"/>
      <c r="T24" s="342" t="s">
        <v>71</v>
      </c>
      <c r="U24" s="342"/>
      <c r="V24" s="342"/>
      <c r="W24" s="342"/>
      <c r="X24" s="342"/>
      <c r="Y24" s="342"/>
      <c r="Z24" s="342">
        <v>50</v>
      </c>
      <c r="AA24" s="342"/>
      <c r="AB24" s="342"/>
      <c r="AC24" s="342"/>
      <c r="AD24" s="342"/>
      <c r="AE24" s="342"/>
    </row>
    <row r="25" spans="1:77" ht="18" customHeight="1" thickTop="1" x14ac:dyDescent="0.15">
      <c r="A25" s="221" t="s">
        <v>317</v>
      </c>
      <c r="B25" s="208"/>
      <c r="C25" s="208"/>
      <c r="D25" s="208"/>
      <c r="E25" s="208"/>
      <c r="F25" s="208"/>
      <c r="G25" s="208"/>
      <c r="H25" s="208"/>
      <c r="I25" s="208"/>
      <c r="J25" s="208"/>
      <c r="K25" s="208"/>
      <c r="L25" s="208"/>
      <c r="M25" s="220"/>
      <c r="N25" s="208"/>
      <c r="O25" s="208"/>
      <c r="P25" s="208"/>
      <c r="Q25" s="208"/>
      <c r="R25" s="208"/>
      <c r="S25" s="208"/>
      <c r="T25" s="208"/>
      <c r="U25" s="208"/>
      <c r="V25" s="208"/>
      <c r="W25" s="208"/>
      <c r="X25" s="208"/>
      <c r="Y25" s="208"/>
      <c r="Z25" s="208"/>
      <c r="AA25" s="208"/>
      <c r="AB25" s="208"/>
      <c r="AC25" s="208"/>
      <c r="AD25" s="208"/>
      <c r="AE25" s="208"/>
    </row>
    <row r="26" spans="1:77" ht="14.25" customHeight="1" x14ac:dyDescent="0.15">
      <c r="A26" s="21" t="s">
        <v>215</v>
      </c>
    </row>
    <row r="27" spans="1:77" ht="14.25" customHeight="1" x14ac:dyDescent="0.15">
      <c r="A27" s="195" t="s">
        <v>216</v>
      </c>
    </row>
    <row r="28" spans="1:77" ht="14.25" customHeight="1" x14ac:dyDescent="0.15">
      <c r="A28" s="172" t="s">
        <v>313</v>
      </c>
    </row>
    <row r="29" spans="1:77" ht="18" customHeight="1" x14ac:dyDescent="0.15"/>
    <row r="30" spans="1:77" ht="18" customHeight="1" x14ac:dyDescent="0.15"/>
    <row r="31" spans="1:77" ht="8.25" customHeight="1" x14ac:dyDescent="0.15"/>
    <row r="32" spans="1:77" ht="18.75" customHeight="1" x14ac:dyDescent="0.15">
      <c r="A32" s="23" t="s">
        <v>337</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row>
    <row r="33" spans="1:31" ht="18.75" customHeight="1" thickBot="1" x14ac:dyDescent="0.2">
      <c r="A33" s="27"/>
      <c r="T33" s="312" t="s">
        <v>300</v>
      </c>
      <c r="U33" s="312"/>
      <c r="V33" s="312"/>
      <c r="W33" s="312"/>
      <c r="X33" s="312"/>
      <c r="Y33" s="312"/>
      <c r="Z33" s="312"/>
      <c r="AA33" s="312"/>
      <c r="AB33" s="312"/>
      <c r="AC33" s="312"/>
      <c r="AD33" s="312"/>
      <c r="AE33" s="312"/>
    </row>
    <row r="34" spans="1:31" ht="18" customHeight="1" thickTop="1" x14ac:dyDescent="0.15">
      <c r="A34" s="356" t="s">
        <v>180</v>
      </c>
      <c r="B34" s="356"/>
      <c r="C34" s="356"/>
      <c r="D34" s="356"/>
      <c r="E34" s="356"/>
      <c r="F34" s="356"/>
      <c r="G34" s="357"/>
      <c r="H34" s="360" t="s">
        <v>181</v>
      </c>
      <c r="I34" s="360"/>
      <c r="J34" s="360"/>
      <c r="K34" s="360"/>
      <c r="L34" s="360"/>
      <c r="M34" s="360"/>
      <c r="N34" s="320" t="s">
        <v>249</v>
      </c>
      <c r="O34" s="321"/>
      <c r="P34" s="321"/>
      <c r="Q34" s="321"/>
      <c r="R34" s="321"/>
      <c r="S34" s="321"/>
      <c r="T34" s="321"/>
      <c r="U34" s="321"/>
      <c r="V34" s="321"/>
      <c r="W34" s="321"/>
      <c r="X34" s="321"/>
      <c r="Y34" s="321"/>
      <c r="Z34" s="321"/>
      <c r="AA34" s="321"/>
      <c r="AB34" s="321"/>
      <c r="AC34" s="321"/>
      <c r="AD34" s="321"/>
      <c r="AE34" s="300"/>
    </row>
    <row r="35" spans="1:31" ht="18" customHeight="1" x14ac:dyDescent="0.15">
      <c r="A35" s="358"/>
      <c r="B35" s="358"/>
      <c r="C35" s="358"/>
      <c r="D35" s="358"/>
      <c r="E35" s="358"/>
      <c r="F35" s="358"/>
      <c r="G35" s="359"/>
      <c r="H35" s="361"/>
      <c r="I35" s="361"/>
      <c r="J35" s="361"/>
      <c r="K35" s="361"/>
      <c r="L35" s="361"/>
      <c r="M35" s="361"/>
      <c r="N35" s="362" t="s">
        <v>256</v>
      </c>
      <c r="O35" s="363"/>
      <c r="P35" s="363"/>
      <c r="Q35" s="363"/>
      <c r="R35" s="363"/>
      <c r="S35" s="364"/>
      <c r="T35" s="362" t="s">
        <v>257</v>
      </c>
      <c r="U35" s="363"/>
      <c r="V35" s="363"/>
      <c r="W35" s="363"/>
      <c r="X35" s="363"/>
      <c r="Y35" s="364"/>
      <c r="Z35" s="362" t="s">
        <v>258</v>
      </c>
      <c r="AA35" s="363"/>
      <c r="AB35" s="363"/>
      <c r="AC35" s="363"/>
      <c r="AD35" s="363"/>
      <c r="AE35" s="364"/>
    </row>
    <row r="36" spans="1:31" ht="20.100000000000001" customHeight="1" x14ac:dyDescent="0.15">
      <c r="A36" s="347" t="s">
        <v>330</v>
      </c>
      <c r="B36" s="347"/>
      <c r="C36" s="347"/>
      <c r="D36" s="347"/>
      <c r="E36" s="347"/>
      <c r="F36" s="347"/>
      <c r="G36" s="348"/>
      <c r="H36" s="349">
        <v>393</v>
      </c>
      <c r="I36" s="350"/>
      <c r="J36" s="350"/>
      <c r="K36" s="350"/>
      <c r="L36" s="350"/>
      <c r="N36" s="351">
        <v>24</v>
      </c>
      <c r="O36" s="351"/>
      <c r="P36" s="351"/>
      <c r="Q36" s="351"/>
      <c r="R36" s="351"/>
      <c r="S36" s="351"/>
      <c r="T36" s="351">
        <v>340</v>
      </c>
      <c r="U36" s="351"/>
      <c r="V36" s="351"/>
      <c r="W36" s="351"/>
      <c r="X36" s="351"/>
      <c r="Y36" s="351"/>
      <c r="Z36" s="351">
        <v>29</v>
      </c>
      <c r="AA36" s="351"/>
      <c r="AB36" s="351"/>
      <c r="AC36" s="351"/>
      <c r="AD36" s="351"/>
      <c r="AE36" s="351"/>
    </row>
    <row r="37" spans="1:31" ht="20.100000000000001" customHeight="1" x14ac:dyDescent="0.15">
      <c r="A37" s="347" t="s">
        <v>356</v>
      </c>
      <c r="B37" s="347"/>
      <c r="C37" s="347"/>
      <c r="D37" s="347"/>
      <c r="E37" s="347"/>
      <c r="F37" s="347"/>
      <c r="G37" s="348"/>
      <c r="H37" s="349">
        <v>324</v>
      </c>
      <c r="I37" s="350"/>
      <c r="J37" s="350"/>
      <c r="K37" s="350"/>
      <c r="L37" s="350"/>
      <c r="N37" s="351">
        <v>24</v>
      </c>
      <c r="O37" s="351"/>
      <c r="P37" s="351"/>
      <c r="Q37" s="351"/>
      <c r="R37" s="351"/>
      <c r="S37" s="351"/>
      <c r="T37" s="351">
        <v>300</v>
      </c>
      <c r="U37" s="351"/>
      <c r="V37" s="351"/>
      <c r="W37" s="351"/>
      <c r="X37" s="351"/>
      <c r="Y37" s="351"/>
      <c r="Z37" s="351">
        <v>0</v>
      </c>
      <c r="AA37" s="351"/>
      <c r="AB37" s="351"/>
      <c r="AC37" s="351"/>
      <c r="AD37" s="351"/>
      <c r="AE37" s="351"/>
    </row>
    <row r="38" spans="1:31" ht="9.9499999999999993" customHeight="1" x14ac:dyDescent="0.15">
      <c r="A38" s="135"/>
      <c r="B38" s="22"/>
      <c r="C38" s="22"/>
      <c r="D38" s="22"/>
      <c r="E38" s="22"/>
      <c r="F38" s="22"/>
      <c r="G38" s="155"/>
      <c r="N38" s="207"/>
      <c r="O38" s="207"/>
      <c r="P38" s="207"/>
      <c r="Q38" s="207"/>
      <c r="R38" s="207"/>
      <c r="S38" s="207"/>
      <c r="T38" s="207"/>
      <c r="U38" s="207"/>
      <c r="V38" s="207"/>
      <c r="W38" s="207"/>
      <c r="X38" s="207"/>
      <c r="Y38" s="207"/>
    </row>
    <row r="39" spans="1:31" ht="20.100000000000001" customHeight="1" x14ac:dyDescent="0.15">
      <c r="A39" s="352" t="s">
        <v>375</v>
      </c>
      <c r="B39" s="352"/>
      <c r="C39" s="352"/>
      <c r="D39" s="352"/>
      <c r="E39" s="352"/>
      <c r="F39" s="352"/>
      <c r="G39" s="353"/>
      <c r="H39" s="354">
        <f>SUM(H40:L51)</f>
        <v>324</v>
      </c>
      <c r="I39" s="343"/>
      <c r="J39" s="343"/>
      <c r="K39" s="343"/>
      <c r="L39" s="343"/>
      <c r="M39" s="49"/>
      <c r="N39" s="355">
        <f>SUM(N40:S51)</f>
        <v>24</v>
      </c>
      <c r="O39" s="355"/>
      <c r="P39" s="355"/>
      <c r="Q39" s="355"/>
      <c r="R39" s="355"/>
      <c r="S39" s="355"/>
      <c r="T39" s="355">
        <f>SUM(T40:Y51)</f>
        <v>300</v>
      </c>
      <c r="U39" s="355"/>
      <c r="V39" s="355"/>
      <c r="W39" s="355"/>
      <c r="X39" s="355"/>
      <c r="Y39" s="355"/>
      <c r="Z39" s="355">
        <f>SUM(Z40:AE51)</f>
        <v>0</v>
      </c>
      <c r="AA39" s="355"/>
      <c r="AB39" s="355"/>
      <c r="AC39" s="355"/>
      <c r="AD39" s="355"/>
      <c r="AE39" s="355"/>
    </row>
    <row r="40" spans="1:31" ht="20.100000000000001" customHeight="1" x14ac:dyDescent="0.15">
      <c r="A40" s="343" t="s">
        <v>250</v>
      </c>
      <c r="B40" s="343"/>
      <c r="C40" s="343"/>
      <c r="D40" s="343"/>
      <c r="E40" s="343"/>
      <c r="F40" s="343"/>
      <c r="G40" s="343"/>
      <c r="H40" s="345">
        <v>24</v>
      </c>
      <c r="I40" s="346"/>
      <c r="J40" s="346"/>
      <c r="K40" s="346"/>
      <c r="L40" s="346"/>
      <c r="M40" s="257"/>
      <c r="N40" s="346">
        <v>24</v>
      </c>
      <c r="O40" s="346"/>
      <c r="P40" s="346"/>
      <c r="Q40" s="346"/>
      <c r="R40" s="346"/>
      <c r="S40" s="346"/>
      <c r="T40" s="346" t="s">
        <v>71</v>
      </c>
      <c r="U40" s="346"/>
      <c r="V40" s="346"/>
      <c r="W40" s="346"/>
      <c r="X40" s="346"/>
      <c r="Y40" s="346"/>
      <c r="Z40" s="346" t="s">
        <v>71</v>
      </c>
      <c r="AA40" s="346"/>
      <c r="AB40" s="346"/>
      <c r="AC40" s="346"/>
      <c r="AD40" s="346"/>
      <c r="AE40" s="346"/>
    </row>
    <row r="41" spans="1:31" ht="20.100000000000001" customHeight="1" x14ac:dyDescent="0.15">
      <c r="A41" s="343" t="s">
        <v>251</v>
      </c>
      <c r="B41" s="343"/>
      <c r="C41" s="343"/>
      <c r="D41" s="343"/>
      <c r="E41" s="343"/>
      <c r="F41" s="343"/>
      <c r="G41" s="344"/>
      <c r="H41" s="345">
        <v>100</v>
      </c>
      <c r="I41" s="346"/>
      <c r="J41" s="346"/>
      <c r="K41" s="346"/>
      <c r="L41" s="346"/>
      <c r="M41" s="257"/>
      <c r="N41" s="346" t="s">
        <v>71</v>
      </c>
      <c r="O41" s="346"/>
      <c r="P41" s="346"/>
      <c r="Q41" s="346"/>
      <c r="R41" s="346"/>
      <c r="S41" s="346"/>
      <c r="T41" s="346">
        <v>100</v>
      </c>
      <c r="U41" s="346"/>
      <c r="V41" s="346"/>
      <c r="W41" s="346"/>
      <c r="X41" s="346"/>
      <c r="Y41" s="346"/>
      <c r="Z41" s="346" t="s">
        <v>71</v>
      </c>
      <c r="AA41" s="346"/>
      <c r="AB41" s="346"/>
      <c r="AC41" s="346"/>
      <c r="AD41" s="346"/>
      <c r="AE41" s="346"/>
    </row>
    <row r="42" spans="1:31" ht="20.100000000000001" customHeight="1" x14ac:dyDescent="0.15">
      <c r="A42" s="343" t="s">
        <v>252</v>
      </c>
      <c r="B42" s="343"/>
      <c r="C42" s="343"/>
      <c r="D42" s="343"/>
      <c r="E42" s="343"/>
      <c r="F42" s="343"/>
      <c r="G42" s="344"/>
      <c r="H42" s="345">
        <v>200</v>
      </c>
      <c r="I42" s="346"/>
      <c r="J42" s="346"/>
      <c r="K42" s="346"/>
      <c r="L42" s="346"/>
      <c r="M42" s="257"/>
      <c r="N42" s="346" t="s">
        <v>71</v>
      </c>
      <c r="O42" s="346"/>
      <c r="P42" s="346"/>
      <c r="Q42" s="346"/>
      <c r="R42" s="346"/>
      <c r="S42" s="346"/>
      <c r="T42" s="346">
        <v>200</v>
      </c>
      <c r="U42" s="346"/>
      <c r="V42" s="346"/>
      <c r="W42" s="346"/>
      <c r="X42" s="346"/>
      <c r="Y42" s="346"/>
      <c r="Z42" s="346" t="s">
        <v>71</v>
      </c>
      <c r="AA42" s="346"/>
      <c r="AB42" s="346"/>
      <c r="AC42" s="346"/>
      <c r="AD42" s="346"/>
      <c r="AE42" s="346"/>
    </row>
    <row r="43" spans="1:31" ht="20.100000000000001" customHeight="1" x14ac:dyDescent="0.15">
      <c r="A43" s="343" t="s">
        <v>253</v>
      </c>
      <c r="B43" s="343"/>
      <c r="C43" s="343"/>
      <c r="D43" s="343"/>
      <c r="E43" s="343"/>
      <c r="F43" s="343"/>
      <c r="G43" s="344"/>
      <c r="H43" s="345">
        <v>0</v>
      </c>
      <c r="I43" s="346"/>
      <c r="J43" s="346"/>
      <c r="K43" s="346"/>
      <c r="L43" s="346"/>
      <c r="M43" s="257"/>
      <c r="N43" s="346" t="s">
        <v>71</v>
      </c>
      <c r="O43" s="346"/>
      <c r="P43" s="346"/>
      <c r="Q43" s="346"/>
      <c r="R43" s="346"/>
      <c r="S43" s="346"/>
      <c r="T43" s="346">
        <v>0</v>
      </c>
      <c r="U43" s="346"/>
      <c r="V43" s="346"/>
      <c r="W43" s="346"/>
      <c r="X43" s="346"/>
      <c r="Y43" s="346"/>
      <c r="Z43" s="346" t="s">
        <v>71</v>
      </c>
      <c r="AA43" s="346"/>
      <c r="AB43" s="346"/>
      <c r="AC43" s="346"/>
      <c r="AD43" s="346"/>
      <c r="AE43" s="346"/>
    </row>
    <row r="44" spans="1:31" ht="20.100000000000001" customHeight="1" x14ac:dyDescent="0.15">
      <c r="A44" s="343" t="s">
        <v>254</v>
      </c>
      <c r="B44" s="343"/>
      <c r="C44" s="343"/>
      <c r="D44" s="343"/>
      <c r="E44" s="343"/>
      <c r="F44" s="343"/>
      <c r="G44" s="344"/>
      <c r="H44" s="345">
        <v>0</v>
      </c>
      <c r="I44" s="346"/>
      <c r="J44" s="346"/>
      <c r="K44" s="346"/>
      <c r="L44" s="346"/>
      <c r="M44" s="257"/>
      <c r="N44" s="346" t="s">
        <v>71</v>
      </c>
      <c r="O44" s="346"/>
      <c r="P44" s="346"/>
      <c r="Q44" s="346"/>
      <c r="R44" s="346"/>
      <c r="S44" s="346"/>
      <c r="T44" s="346" t="s">
        <v>71</v>
      </c>
      <c r="U44" s="346"/>
      <c r="V44" s="346"/>
      <c r="W44" s="346"/>
      <c r="X44" s="346"/>
      <c r="Y44" s="346"/>
      <c r="Z44" s="346">
        <v>0</v>
      </c>
      <c r="AA44" s="346"/>
      <c r="AB44" s="346"/>
      <c r="AC44" s="346"/>
      <c r="AD44" s="346"/>
      <c r="AE44" s="346"/>
    </row>
    <row r="45" spans="1:31" ht="20.100000000000001" customHeight="1" thickBot="1" x14ac:dyDescent="0.2">
      <c r="A45" s="339" t="s">
        <v>255</v>
      </c>
      <c r="B45" s="339"/>
      <c r="C45" s="339"/>
      <c r="D45" s="339"/>
      <c r="E45" s="339"/>
      <c r="F45" s="339"/>
      <c r="G45" s="340"/>
      <c r="H45" s="341">
        <v>0</v>
      </c>
      <c r="I45" s="342"/>
      <c r="J45" s="342"/>
      <c r="K45" s="342"/>
      <c r="L45" s="342"/>
      <c r="M45" s="257"/>
      <c r="N45" s="342" t="s">
        <v>71</v>
      </c>
      <c r="O45" s="342"/>
      <c r="P45" s="342"/>
      <c r="Q45" s="342"/>
      <c r="R45" s="342"/>
      <c r="S45" s="342"/>
      <c r="T45" s="342">
        <v>0</v>
      </c>
      <c r="U45" s="342"/>
      <c r="V45" s="342"/>
      <c r="W45" s="342"/>
      <c r="X45" s="342"/>
      <c r="Y45" s="342"/>
      <c r="Z45" s="342" t="s">
        <v>71</v>
      </c>
      <c r="AA45" s="342"/>
      <c r="AB45" s="342"/>
      <c r="AC45" s="342"/>
      <c r="AD45" s="342"/>
      <c r="AE45" s="342"/>
    </row>
    <row r="46" spans="1:31" ht="18" customHeight="1" thickTop="1" x14ac:dyDescent="0.15">
      <c r="A46" s="21" t="s">
        <v>149</v>
      </c>
      <c r="K46" s="22"/>
      <c r="M46" s="158"/>
    </row>
    <row r="47" spans="1:31" ht="18" customHeight="1" x14ac:dyDescent="0.15">
      <c r="A47" s="172" t="s">
        <v>318</v>
      </c>
    </row>
    <row r="48" spans="1:31" s="46" customFormat="1" ht="18" customHeight="1" x14ac:dyDescent="0.15">
      <c r="A48" s="172"/>
    </row>
  </sheetData>
  <mergeCells count="158">
    <mergeCell ref="H23:L23"/>
    <mergeCell ref="N23:S23"/>
    <mergeCell ref="T23:Y23"/>
    <mergeCell ref="Z23:AE23"/>
    <mergeCell ref="A23:G23"/>
    <mergeCell ref="A24:G24"/>
    <mergeCell ref="H24:L24"/>
    <mergeCell ref="N24:S24"/>
    <mergeCell ref="T24:Y24"/>
    <mergeCell ref="Z24:AE24"/>
    <mergeCell ref="Z22:AE22"/>
    <mergeCell ref="H22:L22"/>
    <mergeCell ref="T19:Y19"/>
    <mergeCell ref="T22:Y22"/>
    <mergeCell ref="Z20:AE20"/>
    <mergeCell ref="N22:S22"/>
    <mergeCell ref="N17:S17"/>
    <mergeCell ref="H19:L19"/>
    <mergeCell ref="N21:S21"/>
    <mergeCell ref="T18:Y18"/>
    <mergeCell ref="N20:S20"/>
    <mergeCell ref="Z19:AE19"/>
    <mergeCell ref="H21:L21"/>
    <mergeCell ref="T21:Y21"/>
    <mergeCell ref="Z21:AE21"/>
    <mergeCell ref="H20:L20"/>
    <mergeCell ref="N18:S18"/>
    <mergeCell ref="N19:S19"/>
    <mergeCell ref="T20:Y20"/>
    <mergeCell ref="Z18:AE18"/>
    <mergeCell ref="T16:Y16"/>
    <mergeCell ref="T17:Y17"/>
    <mergeCell ref="T11:Y11"/>
    <mergeCell ref="T14:Y14"/>
    <mergeCell ref="N16:S16"/>
    <mergeCell ref="Z16:AE16"/>
    <mergeCell ref="H16:L16"/>
    <mergeCell ref="H17:L17"/>
    <mergeCell ref="T12:Y12"/>
    <mergeCell ref="T13:Y13"/>
    <mergeCell ref="Z17:AE17"/>
    <mergeCell ref="A19:G19"/>
    <mergeCell ref="H18:L18"/>
    <mergeCell ref="N15:S15"/>
    <mergeCell ref="H10:L10"/>
    <mergeCell ref="H11:L11"/>
    <mergeCell ref="H12:L12"/>
    <mergeCell ref="N12:S12"/>
    <mergeCell ref="N13:S13"/>
    <mergeCell ref="H9:L9"/>
    <mergeCell ref="A6:G6"/>
    <mergeCell ref="A22:G22"/>
    <mergeCell ref="A13:G13"/>
    <mergeCell ref="A14:G14"/>
    <mergeCell ref="A15:G15"/>
    <mergeCell ref="A21:G21"/>
    <mergeCell ref="A12:G12"/>
    <mergeCell ref="A3:G4"/>
    <mergeCell ref="H3:M4"/>
    <mergeCell ref="H5:L5"/>
    <mergeCell ref="A10:G10"/>
    <mergeCell ref="A16:G16"/>
    <mergeCell ref="H14:L14"/>
    <mergeCell ref="H15:L15"/>
    <mergeCell ref="A5:G5"/>
    <mergeCell ref="H6:L6"/>
    <mergeCell ref="H8:L8"/>
    <mergeCell ref="A8:G8"/>
    <mergeCell ref="A9:G9"/>
    <mergeCell ref="A11:G11"/>
    <mergeCell ref="H13:L13"/>
    <mergeCell ref="A17:G17"/>
    <mergeCell ref="A20:G20"/>
    <mergeCell ref="A18:G18"/>
    <mergeCell ref="T5:Y5"/>
    <mergeCell ref="N3:AE3"/>
    <mergeCell ref="T15:Y15"/>
    <mergeCell ref="N5:S5"/>
    <mergeCell ref="N6:S6"/>
    <mergeCell ref="N8:S8"/>
    <mergeCell ref="N9:S9"/>
    <mergeCell ref="Z14:AE14"/>
    <mergeCell ref="Z15:AE15"/>
    <mergeCell ref="N14:S14"/>
    <mergeCell ref="T6:Y6"/>
    <mergeCell ref="Z9:AE9"/>
    <mergeCell ref="Z10:AE10"/>
    <mergeCell ref="Z11:AE11"/>
    <mergeCell ref="N4:S4"/>
    <mergeCell ref="T4:Y4"/>
    <mergeCell ref="N10:S10"/>
    <mergeCell ref="N11:S11"/>
    <mergeCell ref="Z4:AE4"/>
    <mergeCell ref="T8:Y8"/>
    <mergeCell ref="T10:Y10"/>
    <mergeCell ref="T9:Y9"/>
    <mergeCell ref="AU19:BA19"/>
    <mergeCell ref="BB19:BF19"/>
    <mergeCell ref="BH19:BM19"/>
    <mergeCell ref="BN19:BS19"/>
    <mergeCell ref="BT19:BY19"/>
    <mergeCell ref="Z5:AE5"/>
    <mergeCell ref="Z6:AE6"/>
    <mergeCell ref="Z12:AE12"/>
    <mergeCell ref="Z13:AE13"/>
    <mergeCell ref="Z8:AE8"/>
    <mergeCell ref="A34:G35"/>
    <mergeCell ref="H34:M35"/>
    <mergeCell ref="N34:AE34"/>
    <mergeCell ref="N35:S35"/>
    <mergeCell ref="T35:Y35"/>
    <mergeCell ref="Z35:AE35"/>
    <mergeCell ref="A36:G36"/>
    <mergeCell ref="T40:Y40"/>
    <mergeCell ref="Z40:AE40"/>
    <mergeCell ref="A41:G41"/>
    <mergeCell ref="H41:L41"/>
    <mergeCell ref="N41:S41"/>
    <mergeCell ref="T41:Y41"/>
    <mergeCell ref="Z41:AE41"/>
    <mergeCell ref="A37:G37"/>
    <mergeCell ref="H36:L36"/>
    <mergeCell ref="N36:S36"/>
    <mergeCell ref="T36:Y36"/>
    <mergeCell ref="Z36:AE36"/>
    <mergeCell ref="A39:G39"/>
    <mergeCell ref="H39:L39"/>
    <mergeCell ref="N39:S39"/>
    <mergeCell ref="T39:Y39"/>
    <mergeCell ref="Z39:AE39"/>
    <mergeCell ref="H37:L37"/>
    <mergeCell ref="N37:S37"/>
    <mergeCell ref="T37:Y37"/>
    <mergeCell ref="Z37:AE37"/>
    <mergeCell ref="A45:G45"/>
    <mergeCell ref="H45:L45"/>
    <mergeCell ref="N45:S45"/>
    <mergeCell ref="T45:Y45"/>
    <mergeCell ref="Z45:AE45"/>
    <mergeCell ref="T33:AE33"/>
    <mergeCell ref="A43:G43"/>
    <mergeCell ref="H43:L43"/>
    <mergeCell ref="N43:S43"/>
    <mergeCell ref="T43:Y43"/>
    <mergeCell ref="A42:G42"/>
    <mergeCell ref="H42:L42"/>
    <mergeCell ref="N42:S42"/>
    <mergeCell ref="T42:Y42"/>
    <mergeCell ref="Z42:AE42"/>
    <mergeCell ref="Z43:AE43"/>
    <mergeCell ref="A44:G44"/>
    <mergeCell ref="H44:L44"/>
    <mergeCell ref="N44:S44"/>
    <mergeCell ref="T44:Y44"/>
    <mergeCell ref="Z44:AE44"/>
    <mergeCell ref="A40:G40"/>
    <mergeCell ref="H40:L40"/>
    <mergeCell ref="N40:S40"/>
  </mergeCells>
  <phoneticPr fontId="4"/>
  <pageMargins left="0.59055118110236227" right="0.59055118110236227" top="0.47244094488188981" bottom="0.51181102362204722" header="0.39370078740157483" footer="0.47244094488188981"/>
  <pageSetup paperSize="9" scale="91" firstPageNumber="148"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G30"/>
  <sheetViews>
    <sheetView topLeftCell="A13" zoomScaleNormal="100" zoomScaleSheetLayoutView="100" workbookViewId="0">
      <selection activeCell="J55" sqref="J55"/>
    </sheetView>
  </sheetViews>
  <sheetFormatPr defaultRowHeight="13.5" x14ac:dyDescent="0.15"/>
  <cols>
    <col min="1" max="1" width="2" style="10" customWidth="1"/>
    <col min="2" max="2" width="7.875" style="10" customWidth="1"/>
    <col min="3" max="3" width="3.125" style="10" customWidth="1"/>
    <col min="4" max="33" width="2.875" style="10" customWidth="1"/>
    <col min="34" max="16384" width="9" style="10"/>
  </cols>
  <sheetData>
    <row r="1" spans="1:33" ht="27" customHeight="1" x14ac:dyDescent="0.15">
      <c r="A1" s="101" t="s">
        <v>338</v>
      </c>
      <c r="B1" s="101"/>
      <c r="C1" s="11"/>
      <c r="D1" s="11"/>
      <c r="E1" s="11"/>
      <c r="F1" s="11"/>
      <c r="G1" s="11"/>
      <c r="H1" s="11"/>
      <c r="I1" s="11"/>
      <c r="J1" s="11"/>
      <c r="K1" s="11"/>
      <c r="L1" s="11"/>
      <c r="M1" s="11"/>
    </row>
    <row r="2" spans="1:33" ht="14.25" customHeight="1" thickBot="1" x14ac:dyDescent="0.2">
      <c r="A2" s="11"/>
      <c r="B2" s="11"/>
      <c r="C2" s="11"/>
      <c r="D2" s="11"/>
      <c r="E2" s="11"/>
      <c r="F2" s="11"/>
      <c r="G2" s="138"/>
      <c r="H2" s="138"/>
      <c r="I2" s="139"/>
      <c r="J2" s="139"/>
      <c r="K2" s="139"/>
      <c r="L2" s="139"/>
      <c r="M2" s="139"/>
      <c r="N2" s="118"/>
      <c r="O2" s="118"/>
      <c r="P2" s="118"/>
      <c r="Q2" s="118"/>
      <c r="R2" s="118"/>
      <c r="S2" s="118"/>
      <c r="T2" s="118"/>
      <c r="U2" s="118"/>
      <c r="V2" s="139"/>
      <c r="W2" s="139"/>
      <c r="X2" s="398" t="s">
        <v>360</v>
      </c>
      <c r="Y2" s="398"/>
      <c r="Z2" s="398"/>
      <c r="AA2" s="398"/>
      <c r="AB2" s="398"/>
      <c r="AC2" s="398"/>
      <c r="AD2" s="398"/>
      <c r="AE2" s="398"/>
      <c r="AF2" s="398"/>
      <c r="AG2" s="398"/>
    </row>
    <row r="3" spans="1:33" ht="26.25" customHeight="1" thickTop="1" x14ac:dyDescent="0.15">
      <c r="A3" s="415" t="s">
        <v>51</v>
      </c>
      <c r="B3" s="449"/>
      <c r="C3" s="450"/>
      <c r="D3" s="463" t="s">
        <v>34</v>
      </c>
      <c r="E3" s="464"/>
      <c r="F3" s="465"/>
      <c r="G3" s="404" t="s">
        <v>33</v>
      </c>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row>
    <row r="4" spans="1:33" ht="32.25" customHeight="1" x14ac:dyDescent="0.15">
      <c r="A4" s="451"/>
      <c r="B4" s="452"/>
      <c r="C4" s="453"/>
      <c r="D4" s="466"/>
      <c r="E4" s="467"/>
      <c r="F4" s="468"/>
      <c r="G4" s="400" t="s">
        <v>277</v>
      </c>
      <c r="H4" s="401"/>
      <c r="I4" s="406"/>
      <c r="J4" s="400" t="s">
        <v>278</v>
      </c>
      <c r="K4" s="401"/>
      <c r="L4" s="406"/>
      <c r="M4" s="400" t="s">
        <v>279</v>
      </c>
      <c r="N4" s="401"/>
      <c r="O4" s="406"/>
      <c r="P4" s="400" t="s">
        <v>361</v>
      </c>
      <c r="Q4" s="401"/>
      <c r="R4" s="406"/>
      <c r="S4" s="400" t="s">
        <v>275</v>
      </c>
      <c r="T4" s="401"/>
      <c r="U4" s="406"/>
      <c r="V4" s="400" t="s">
        <v>276</v>
      </c>
      <c r="W4" s="401"/>
      <c r="X4" s="406"/>
      <c r="Y4" s="400" t="s">
        <v>280</v>
      </c>
      <c r="Z4" s="401"/>
      <c r="AA4" s="406"/>
      <c r="AB4" s="400" t="s">
        <v>362</v>
      </c>
      <c r="AC4" s="401"/>
      <c r="AD4" s="406"/>
      <c r="AE4" s="400" t="s">
        <v>363</v>
      </c>
      <c r="AF4" s="401"/>
      <c r="AG4" s="401"/>
    </row>
    <row r="5" spans="1:33" ht="27" customHeight="1" x14ac:dyDescent="0.15">
      <c r="A5" s="434" t="s">
        <v>52</v>
      </c>
      <c r="B5" s="435"/>
      <c r="C5" s="436"/>
      <c r="D5" s="459">
        <v>105130</v>
      </c>
      <c r="E5" s="402"/>
      <c r="F5" s="460"/>
      <c r="G5" s="402">
        <v>4840</v>
      </c>
      <c r="H5" s="402"/>
      <c r="I5" s="402"/>
      <c r="J5" s="402">
        <v>11000</v>
      </c>
      <c r="K5" s="402"/>
      <c r="L5" s="402"/>
      <c r="M5" s="402">
        <v>18470</v>
      </c>
      <c r="N5" s="402"/>
      <c r="O5" s="402"/>
      <c r="P5" s="402">
        <v>22580</v>
      </c>
      <c r="Q5" s="402"/>
      <c r="R5" s="402"/>
      <c r="S5" s="402">
        <v>9880</v>
      </c>
      <c r="T5" s="402"/>
      <c r="U5" s="402"/>
      <c r="V5" s="402">
        <v>7910</v>
      </c>
      <c r="W5" s="402"/>
      <c r="X5" s="402"/>
      <c r="Y5" s="402">
        <v>10800</v>
      </c>
      <c r="Z5" s="402"/>
      <c r="AA5" s="402"/>
      <c r="AB5" s="402">
        <v>10960</v>
      </c>
      <c r="AC5" s="402"/>
      <c r="AD5" s="402"/>
      <c r="AE5" s="402">
        <v>4930</v>
      </c>
      <c r="AF5" s="402"/>
      <c r="AG5" s="402"/>
    </row>
    <row r="6" spans="1:33" ht="18" customHeight="1" x14ac:dyDescent="0.15">
      <c r="A6" s="458" t="s">
        <v>35</v>
      </c>
      <c r="B6" s="458"/>
      <c r="C6" s="260"/>
      <c r="D6" s="124"/>
      <c r="E6" s="258"/>
      <c r="F6" s="259"/>
      <c r="G6" s="252"/>
      <c r="H6" s="252"/>
      <c r="I6" s="252"/>
      <c r="J6" s="252"/>
      <c r="K6" s="252"/>
      <c r="L6" s="252"/>
      <c r="M6" s="252"/>
      <c r="N6" s="252"/>
      <c r="O6" s="252"/>
      <c r="P6" s="252"/>
      <c r="Q6" s="252"/>
      <c r="R6" s="252"/>
      <c r="S6" s="252"/>
      <c r="T6" s="252"/>
      <c r="U6" s="252"/>
      <c r="V6" s="126"/>
      <c r="W6" s="126"/>
      <c r="X6" s="126"/>
      <c r="Y6" s="252"/>
      <c r="Z6" s="252"/>
      <c r="AA6" s="118"/>
      <c r="AB6" s="252"/>
      <c r="AC6" s="118"/>
      <c r="AD6" s="126"/>
      <c r="AE6" s="252"/>
      <c r="AF6" s="118"/>
      <c r="AG6" s="126"/>
    </row>
    <row r="7" spans="1:33" ht="27" customHeight="1" x14ac:dyDescent="0.15">
      <c r="A7" s="127"/>
      <c r="B7" s="375" t="s">
        <v>36</v>
      </c>
      <c r="C7" s="437"/>
      <c r="D7" s="438">
        <v>103970</v>
      </c>
      <c r="E7" s="439"/>
      <c r="F7" s="440"/>
      <c r="G7" s="387">
        <v>4750</v>
      </c>
      <c r="H7" s="387"/>
      <c r="I7" s="387"/>
      <c r="J7" s="387">
        <v>10700</v>
      </c>
      <c r="K7" s="387"/>
      <c r="L7" s="387"/>
      <c r="M7" s="387">
        <v>18250</v>
      </c>
      <c r="N7" s="387"/>
      <c r="O7" s="387"/>
      <c r="P7" s="387">
        <v>22480</v>
      </c>
      <c r="Q7" s="387"/>
      <c r="R7" s="387"/>
      <c r="S7" s="387">
        <v>9670</v>
      </c>
      <c r="T7" s="387"/>
      <c r="U7" s="387"/>
      <c r="V7" s="387">
        <v>7840</v>
      </c>
      <c r="W7" s="387"/>
      <c r="X7" s="387"/>
      <c r="Y7" s="387">
        <v>10720</v>
      </c>
      <c r="Z7" s="387"/>
      <c r="AA7" s="387"/>
      <c r="AB7" s="387">
        <v>10900</v>
      </c>
      <c r="AC7" s="387"/>
      <c r="AD7" s="387"/>
      <c r="AE7" s="387">
        <v>4910</v>
      </c>
      <c r="AF7" s="387"/>
      <c r="AG7" s="387"/>
    </row>
    <row r="8" spans="1:33" ht="27" customHeight="1" x14ac:dyDescent="0.15">
      <c r="A8" s="129"/>
      <c r="B8" s="461" t="s">
        <v>37</v>
      </c>
      <c r="C8" s="462"/>
      <c r="D8" s="454">
        <v>1160</v>
      </c>
      <c r="E8" s="455"/>
      <c r="F8" s="456"/>
      <c r="G8" s="403">
        <v>90</v>
      </c>
      <c r="H8" s="403"/>
      <c r="I8" s="403"/>
      <c r="J8" s="403">
        <v>300</v>
      </c>
      <c r="K8" s="403"/>
      <c r="L8" s="403"/>
      <c r="M8" s="403">
        <v>220</v>
      </c>
      <c r="N8" s="403"/>
      <c r="O8" s="403"/>
      <c r="P8" s="403">
        <v>110</v>
      </c>
      <c r="Q8" s="403"/>
      <c r="R8" s="403"/>
      <c r="S8" s="403">
        <v>220</v>
      </c>
      <c r="T8" s="403"/>
      <c r="U8" s="403"/>
      <c r="V8" s="403">
        <v>60</v>
      </c>
      <c r="W8" s="403"/>
      <c r="X8" s="403"/>
      <c r="Y8" s="403">
        <v>70</v>
      </c>
      <c r="Z8" s="403"/>
      <c r="AA8" s="403"/>
      <c r="AB8" s="403">
        <v>60</v>
      </c>
      <c r="AC8" s="403"/>
      <c r="AD8" s="403"/>
      <c r="AE8" s="403">
        <v>20</v>
      </c>
      <c r="AF8" s="403"/>
      <c r="AG8" s="403"/>
    </row>
    <row r="9" spans="1:33" ht="18" customHeight="1" x14ac:dyDescent="0.15">
      <c r="A9" s="457" t="s">
        <v>38</v>
      </c>
      <c r="B9" s="457"/>
      <c r="C9" s="160"/>
      <c r="D9" s="124"/>
      <c r="E9" s="258"/>
      <c r="F9" s="259"/>
      <c r="G9" s="125"/>
      <c r="H9" s="125"/>
      <c r="I9" s="125"/>
      <c r="J9" s="125"/>
      <c r="K9" s="125"/>
      <c r="L9" s="125"/>
      <c r="M9" s="125"/>
      <c r="N9" s="125"/>
      <c r="O9" s="125"/>
      <c r="P9" s="125"/>
      <c r="Q9" s="125"/>
      <c r="R9" s="125"/>
      <c r="S9" s="125"/>
      <c r="T9" s="125"/>
      <c r="U9" s="125"/>
      <c r="V9" s="125"/>
      <c r="W9" s="125"/>
      <c r="X9" s="118"/>
      <c r="Y9" s="125"/>
      <c r="Z9" s="125"/>
      <c r="AA9" s="118"/>
      <c r="AB9" s="125"/>
      <c r="AC9" s="118"/>
      <c r="AD9" s="127"/>
      <c r="AE9" s="125"/>
      <c r="AF9" s="118"/>
      <c r="AG9" s="127"/>
    </row>
    <row r="10" spans="1:33" ht="27" customHeight="1" x14ac:dyDescent="0.15">
      <c r="A10" s="127"/>
      <c r="B10" s="375" t="s">
        <v>364</v>
      </c>
      <c r="C10" s="437"/>
      <c r="D10" s="438">
        <v>63880</v>
      </c>
      <c r="E10" s="439"/>
      <c r="F10" s="440"/>
      <c r="G10" s="387">
        <v>2910</v>
      </c>
      <c r="H10" s="387"/>
      <c r="I10" s="387"/>
      <c r="J10" s="387">
        <v>7790</v>
      </c>
      <c r="K10" s="387"/>
      <c r="L10" s="387"/>
      <c r="M10" s="387">
        <v>10500</v>
      </c>
      <c r="N10" s="387"/>
      <c r="O10" s="387"/>
      <c r="P10" s="387">
        <v>13640</v>
      </c>
      <c r="Q10" s="387"/>
      <c r="R10" s="387"/>
      <c r="S10" s="387">
        <v>5940</v>
      </c>
      <c r="T10" s="387"/>
      <c r="U10" s="387"/>
      <c r="V10" s="387">
        <v>5170</v>
      </c>
      <c r="W10" s="387"/>
      <c r="X10" s="387"/>
      <c r="Y10" s="387">
        <v>5770</v>
      </c>
      <c r="Z10" s="387"/>
      <c r="AA10" s="387"/>
      <c r="AB10" s="387">
        <v>6500</v>
      </c>
      <c r="AC10" s="387"/>
      <c r="AD10" s="387"/>
      <c r="AE10" s="387">
        <v>3470</v>
      </c>
      <c r="AF10" s="387"/>
      <c r="AG10" s="387"/>
    </row>
    <row r="11" spans="1:33" ht="27" customHeight="1" x14ac:dyDescent="0.15">
      <c r="A11" s="127"/>
      <c r="B11" s="380" t="s">
        <v>223</v>
      </c>
      <c r="C11" s="442"/>
      <c r="D11" s="438">
        <v>32350</v>
      </c>
      <c r="E11" s="439"/>
      <c r="F11" s="440"/>
      <c r="G11" s="444">
        <v>1810</v>
      </c>
      <c r="H11" s="445"/>
      <c r="I11" s="445"/>
      <c r="J11" s="387">
        <v>2480</v>
      </c>
      <c r="K11" s="387"/>
      <c r="L11" s="387"/>
      <c r="M11" s="387">
        <v>6690</v>
      </c>
      <c r="N11" s="387"/>
      <c r="O11" s="387"/>
      <c r="P11" s="387">
        <v>7180</v>
      </c>
      <c r="Q11" s="387"/>
      <c r="R11" s="387"/>
      <c r="S11" s="387">
        <v>2850</v>
      </c>
      <c r="T11" s="387"/>
      <c r="U11" s="387"/>
      <c r="V11" s="387">
        <v>2000</v>
      </c>
      <c r="W11" s="387"/>
      <c r="X11" s="387"/>
      <c r="Y11" s="387">
        <v>4220</v>
      </c>
      <c r="Z11" s="387"/>
      <c r="AA11" s="387"/>
      <c r="AB11" s="387">
        <v>3430</v>
      </c>
      <c r="AC11" s="387"/>
      <c r="AD11" s="387"/>
      <c r="AE11" s="387">
        <v>870</v>
      </c>
      <c r="AF11" s="387"/>
      <c r="AG11" s="387"/>
    </row>
    <row r="12" spans="1:33" ht="27" customHeight="1" x14ac:dyDescent="0.15">
      <c r="A12" s="127"/>
      <c r="B12" s="375" t="s">
        <v>27</v>
      </c>
      <c r="C12" s="437"/>
      <c r="D12" s="438">
        <v>8760</v>
      </c>
      <c r="E12" s="439"/>
      <c r="F12" s="440"/>
      <c r="G12" s="444">
        <v>120</v>
      </c>
      <c r="H12" s="445"/>
      <c r="I12" s="445"/>
      <c r="J12" s="445">
        <v>720</v>
      </c>
      <c r="K12" s="445"/>
      <c r="L12" s="445"/>
      <c r="M12" s="387">
        <v>1270</v>
      </c>
      <c r="N12" s="387"/>
      <c r="O12" s="387"/>
      <c r="P12" s="387">
        <v>1690</v>
      </c>
      <c r="Q12" s="387"/>
      <c r="R12" s="387"/>
      <c r="S12" s="387">
        <v>1090</v>
      </c>
      <c r="T12" s="387"/>
      <c r="U12" s="387"/>
      <c r="V12" s="387">
        <v>730</v>
      </c>
      <c r="W12" s="387"/>
      <c r="X12" s="387"/>
      <c r="Y12" s="387">
        <v>810</v>
      </c>
      <c r="Z12" s="387"/>
      <c r="AA12" s="387"/>
      <c r="AB12" s="387">
        <v>960</v>
      </c>
      <c r="AC12" s="387"/>
      <c r="AD12" s="387"/>
      <c r="AE12" s="387">
        <v>600</v>
      </c>
      <c r="AF12" s="387"/>
      <c r="AG12" s="387"/>
    </row>
    <row r="13" spans="1:33" ht="27" customHeight="1" thickBot="1" x14ac:dyDescent="0.2">
      <c r="A13" s="130"/>
      <c r="B13" s="377" t="s">
        <v>28</v>
      </c>
      <c r="C13" s="443"/>
      <c r="D13" s="446">
        <v>140</v>
      </c>
      <c r="E13" s="447"/>
      <c r="F13" s="448"/>
      <c r="G13" s="399" t="s">
        <v>260</v>
      </c>
      <c r="H13" s="399"/>
      <c r="I13" s="399"/>
      <c r="J13" s="399" t="s">
        <v>260</v>
      </c>
      <c r="K13" s="399"/>
      <c r="L13" s="399"/>
      <c r="M13" s="399" t="s">
        <v>260</v>
      </c>
      <c r="N13" s="399"/>
      <c r="O13" s="399"/>
      <c r="P13" s="399">
        <v>70</v>
      </c>
      <c r="Q13" s="399"/>
      <c r="R13" s="399"/>
      <c r="S13" s="399" t="s">
        <v>71</v>
      </c>
      <c r="T13" s="399"/>
      <c r="U13" s="399"/>
      <c r="V13" s="399" t="s">
        <v>260</v>
      </c>
      <c r="W13" s="399"/>
      <c r="X13" s="399"/>
      <c r="Y13" s="399" t="s">
        <v>260</v>
      </c>
      <c r="Z13" s="399"/>
      <c r="AA13" s="399"/>
      <c r="AB13" s="399">
        <v>70</v>
      </c>
      <c r="AC13" s="399"/>
      <c r="AD13" s="399"/>
      <c r="AE13" s="399" t="s">
        <v>260</v>
      </c>
      <c r="AF13" s="399"/>
      <c r="AG13" s="399"/>
    </row>
    <row r="14" spans="1:33" s="11" customFormat="1" ht="18" customHeight="1" thickTop="1" x14ac:dyDescent="0.15">
      <c r="A14" s="193" t="s">
        <v>114</v>
      </c>
      <c r="B14" s="95"/>
      <c r="C14" s="131"/>
      <c r="D14" s="128"/>
      <c r="E14" s="128"/>
      <c r="F14" s="128"/>
      <c r="G14" s="132"/>
      <c r="H14" s="132"/>
      <c r="I14" s="132"/>
      <c r="J14" s="132"/>
      <c r="K14" s="132"/>
      <c r="L14" s="132"/>
      <c r="M14" s="125"/>
      <c r="N14" s="125"/>
      <c r="O14" s="125"/>
      <c r="P14" s="132"/>
      <c r="Q14" s="132"/>
      <c r="R14" s="132"/>
      <c r="S14" s="132"/>
      <c r="T14" s="132"/>
      <c r="U14" s="132"/>
      <c r="V14" s="125"/>
      <c r="W14" s="125"/>
      <c r="X14" s="125"/>
      <c r="Y14" s="125"/>
      <c r="Z14" s="125"/>
      <c r="AA14" s="125"/>
      <c r="AB14" s="125"/>
      <c r="AC14" s="125"/>
      <c r="AD14" s="125"/>
      <c r="AE14" s="125"/>
      <c r="AF14" s="125"/>
      <c r="AG14" s="125"/>
    </row>
    <row r="15" spans="1:33" s="11" customFormat="1" ht="18" customHeight="1" x14ac:dyDescent="0.15">
      <c r="A15" s="167" t="s">
        <v>284</v>
      </c>
    </row>
    <row r="16" spans="1:33" s="150" customFormat="1" ht="18" customHeight="1" x14ac:dyDescent="0.15">
      <c r="A16" s="168" t="s">
        <v>283</v>
      </c>
    </row>
    <row r="17" spans="1:33" x14ac:dyDescent="0.15">
      <c r="A17" s="11"/>
      <c r="B17" s="12"/>
      <c r="C17" s="11"/>
      <c r="D17" s="11"/>
      <c r="E17" s="11"/>
      <c r="F17" s="11"/>
      <c r="G17" s="11"/>
      <c r="H17" s="11"/>
      <c r="I17" s="11"/>
      <c r="J17" s="11"/>
      <c r="K17" s="11"/>
      <c r="L17" s="11"/>
      <c r="M17" s="11"/>
    </row>
    <row r="18" spans="1:33" ht="27" customHeight="1" x14ac:dyDescent="0.15">
      <c r="A18" s="101" t="s">
        <v>339</v>
      </c>
    </row>
    <row r="19" spans="1:33" ht="14.25" thickBot="1" x14ac:dyDescent="0.2">
      <c r="Y19" s="170"/>
      <c r="Z19" s="193"/>
      <c r="AA19" s="193" t="s">
        <v>360</v>
      </c>
      <c r="AB19" s="100"/>
      <c r="AC19" s="193"/>
      <c r="AD19" s="193"/>
      <c r="AE19" s="193"/>
      <c r="AF19" s="192"/>
      <c r="AG19" s="118"/>
    </row>
    <row r="20" spans="1:33" ht="21.75" customHeight="1" thickTop="1" x14ac:dyDescent="0.15">
      <c r="A20" s="415" t="s">
        <v>51</v>
      </c>
      <c r="B20" s="416"/>
      <c r="C20" s="416"/>
      <c r="D20" s="421" t="s">
        <v>34</v>
      </c>
      <c r="E20" s="422"/>
      <c r="F20" s="423"/>
      <c r="G20" s="430" t="s">
        <v>40</v>
      </c>
      <c r="H20" s="430"/>
      <c r="I20" s="430"/>
      <c r="J20" s="430"/>
      <c r="K20" s="430"/>
      <c r="L20" s="430"/>
      <c r="M20" s="430" t="s">
        <v>41</v>
      </c>
      <c r="N20" s="430"/>
      <c r="O20" s="430"/>
      <c r="P20" s="430"/>
      <c r="Q20" s="430"/>
      <c r="R20" s="430"/>
      <c r="S20" s="430" t="s">
        <v>42</v>
      </c>
      <c r="T20" s="430"/>
      <c r="U20" s="430"/>
      <c r="V20" s="430"/>
      <c r="W20" s="430"/>
      <c r="X20" s="430"/>
      <c r="Y20" s="430"/>
      <c r="Z20" s="430"/>
      <c r="AA20" s="430"/>
      <c r="AB20" s="430"/>
      <c r="AC20" s="430"/>
      <c r="AD20" s="388"/>
      <c r="AE20" s="388" t="s">
        <v>28</v>
      </c>
      <c r="AF20" s="389"/>
      <c r="AG20" s="140"/>
    </row>
    <row r="21" spans="1:33" ht="21.75" customHeight="1" x14ac:dyDescent="0.15">
      <c r="A21" s="417"/>
      <c r="B21" s="418"/>
      <c r="C21" s="418"/>
      <c r="D21" s="424"/>
      <c r="E21" s="425"/>
      <c r="F21" s="426"/>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392"/>
      <c r="AE21" s="390"/>
      <c r="AF21" s="391"/>
      <c r="AG21" s="140"/>
    </row>
    <row r="22" spans="1:33" ht="21.75" customHeight="1" x14ac:dyDescent="0.15">
      <c r="A22" s="419"/>
      <c r="B22" s="420"/>
      <c r="C22" s="420"/>
      <c r="D22" s="427"/>
      <c r="E22" s="428"/>
      <c r="F22" s="429"/>
      <c r="G22" s="432" t="s">
        <v>52</v>
      </c>
      <c r="H22" s="433"/>
      <c r="I22" s="394" t="s">
        <v>43</v>
      </c>
      <c r="J22" s="395"/>
      <c r="K22" s="394" t="s">
        <v>44</v>
      </c>
      <c r="L22" s="395"/>
      <c r="M22" s="441" t="s">
        <v>52</v>
      </c>
      <c r="N22" s="433"/>
      <c r="O22" s="394" t="s">
        <v>43</v>
      </c>
      <c r="P22" s="395"/>
      <c r="Q22" s="394" t="s">
        <v>44</v>
      </c>
      <c r="R22" s="395"/>
      <c r="S22" s="441" t="s">
        <v>52</v>
      </c>
      <c r="T22" s="433"/>
      <c r="U22" s="394" t="s">
        <v>43</v>
      </c>
      <c r="V22" s="395"/>
      <c r="W22" s="394" t="s">
        <v>45</v>
      </c>
      <c r="X22" s="395"/>
      <c r="Y22" s="394" t="s">
        <v>73</v>
      </c>
      <c r="Z22" s="395"/>
      <c r="AA22" s="394" t="s">
        <v>72</v>
      </c>
      <c r="AB22" s="395"/>
      <c r="AC22" s="394" t="s">
        <v>74</v>
      </c>
      <c r="AD22" s="396"/>
      <c r="AE22" s="392"/>
      <c r="AF22" s="393"/>
      <c r="AG22" s="140"/>
    </row>
    <row r="23" spans="1:33" ht="35.25" customHeight="1" x14ac:dyDescent="0.15">
      <c r="A23" s="378" t="s">
        <v>52</v>
      </c>
      <c r="B23" s="378"/>
      <c r="C23" s="379"/>
      <c r="D23" s="371">
        <v>105130</v>
      </c>
      <c r="E23" s="369"/>
      <c r="F23" s="384"/>
      <c r="G23" s="371">
        <v>60800</v>
      </c>
      <c r="H23" s="369"/>
      <c r="I23" s="369">
        <v>1750</v>
      </c>
      <c r="J23" s="369"/>
      <c r="K23" s="369">
        <v>59050</v>
      </c>
      <c r="L23" s="369"/>
      <c r="M23" s="369">
        <v>4670</v>
      </c>
      <c r="N23" s="369"/>
      <c r="O23" s="369">
        <v>180</v>
      </c>
      <c r="P23" s="369"/>
      <c r="Q23" s="369">
        <v>4480</v>
      </c>
      <c r="R23" s="369"/>
      <c r="S23" s="414">
        <v>39370</v>
      </c>
      <c r="T23" s="414"/>
      <c r="U23" s="369" t="s">
        <v>260</v>
      </c>
      <c r="V23" s="369"/>
      <c r="W23" s="369">
        <v>11630</v>
      </c>
      <c r="X23" s="369"/>
      <c r="Y23" s="369">
        <v>15660</v>
      </c>
      <c r="Z23" s="369"/>
      <c r="AA23" s="369">
        <v>7600</v>
      </c>
      <c r="AB23" s="369"/>
      <c r="AC23" s="369">
        <v>4480</v>
      </c>
      <c r="AD23" s="369"/>
      <c r="AE23" s="413">
        <v>280</v>
      </c>
      <c r="AF23" s="413"/>
      <c r="AG23" s="141"/>
    </row>
    <row r="24" spans="1:33" ht="35.25" customHeight="1" x14ac:dyDescent="0.15">
      <c r="A24" s="161"/>
      <c r="B24" s="380" t="s">
        <v>364</v>
      </c>
      <c r="C24" s="381"/>
      <c r="D24" s="372">
        <v>63880</v>
      </c>
      <c r="E24" s="373"/>
      <c r="F24" s="385"/>
      <c r="G24" s="372">
        <v>54230</v>
      </c>
      <c r="H24" s="373"/>
      <c r="I24" s="370">
        <v>1680</v>
      </c>
      <c r="J24" s="370"/>
      <c r="K24" s="370">
        <v>52550</v>
      </c>
      <c r="L24" s="370"/>
      <c r="M24" s="373">
        <v>3010</v>
      </c>
      <c r="N24" s="373"/>
      <c r="O24" s="370">
        <v>160</v>
      </c>
      <c r="P24" s="370"/>
      <c r="Q24" s="370">
        <v>2850</v>
      </c>
      <c r="R24" s="370"/>
      <c r="S24" s="412">
        <v>6460</v>
      </c>
      <c r="T24" s="412"/>
      <c r="U24" s="370" t="s">
        <v>274</v>
      </c>
      <c r="V24" s="370"/>
      <c r="W24" s="370">
        <v>6420</v>
      </c>
      <c r="X24" s="370"/>
      <c r="Y24" s="397">
        <v>40</v>
      </c>
      <c r="Z24" s="397"/>
      <c r="AA24" s="397" t="s">
        <v>260</v>
      </c>
      <c r="AB24" s="397"/>
      <c r="AC24" s="370" t="s">
        <v>260</v>
      </c>
      <c r="AD24" s="370"/>
      <c r="AE24" s="370">
        <v>180</v>
      </c>
      <c r="AF24" s="370"/>
      <c r="AG24" s="136"/>
    </row>
    <row r="25" spans="1:33" ht="35.25" customHeight="1" x14ac:dyDescent="0.15">
      <c r="B25" s="380" t="s">
        <v>223</v>
      </c>
      <c r="C25" s="381"/>
      <c r="D25" s="372">
        <v>32350</v>
      </c>
      <c r="E25" s="373"/>
      <c r="F25" s="385"/>
      <c r="G25" s="372">
        <v>2640</v>
      </c>
      <c r="H25" s="373"/>
      <c r="I25" s="370">
        <v>20</v>
      </c>
      <c r="J25" s="370"/>
      <c r="K25" s="370">
        <v>2630</v>
      </c>
      <c r="L25" s="370"/>
      <c r="M25" s="373">
        <v>890</v>
      </c>
      <c r="N25" s="373"/>
      <c r="O25" s="408" t="s">
        <v>260</v>
      </c>
      <c r="P25" s="408"/>
      <c r="Q25" s="370">
        <v>890</v>
      </c>
      <c r="R25" s="370"/>
      <c r="S25" s="412">
        <v>28710</v>
      </c>
      <c r="T25" s="412"/>
      <c r="U25" s="370" t="s">
        <v>273</v>
      </c>
      <c r="V25" s="370"/>
      <c r="W25" s="370">
        <v>2770</v>
      </c>
      <c r="X25" s="370"/>
      <c r="Y25" s="370">
        <v>13870</v>
      </c>
      <c r="Z25" s="370"/>
      <c r="AA25" s="370">
        <v>7600</v>
      </c>
      <c r="AB25" s="370"/>
      <c r="AC25" s="370">
        <v>4480</v>
      </c>
      <c r="AD25" s="370"/>
      <c r="AE25" s="370">
        <v>100</v>
      </c>
      <c r="AF25" s="370"/>
      <c r="AG25" s="136"/>
    </row>
    <row r="26" spans="1:33" ht="35.25" customHeight="1" x14ac:dyDescent="0.15">
      <c r="B26" s="374" t="s">
        <v>27</v>
      </c>
      <c r="C26" s="375"/>
      <c r="D26" s="372">
        <v>8760</v>
      </c>
      <c r="E26" s="373"/>
      <c r="F26" s="385"/>
      <c r="G26" s="372">
        <v>3860</v>
      </c>
      <c r="H26" s="373"/>
      <c r="I26" s="408">
        <v>50</v>
      </c>
      <c r="J26" s="408"/>
      <c r="K26" s="370">
        <v>3800</v>
      </c>
      <c r="L26" s="370"/>
      <c r="M26" s="373">
        <v>770</v>
      </c>
      <c r="N26" s="373"/>
      <c r="O26" s="408">
        <v>30</v>
      </c>
      <c r="P26" s="408"/>
      <c r="Q26" s="370">
        <v>740</v>
      </c>
      <c r="R26" s="370"/>
      <c r="S26" s="412">
        <v>4130</v>
      </c>
      <c r="T26" s="412"/>
      <c r="U26" s="370" t="s">
        <v>260</v>
      </c>
      <c r="V26" s="370"/>
      <c r="W26" s="370">
        <v>2440</v>
      </c>
      <c r="X26" s="370"/>
      <c r="Y26" s="370">
        <v>1690</v>
      </c>
      <c r="Z26" s="370"/>
      <c r="AA26" s="397" t="s">
        <v>271</v>
      </c>
      <c r="AB26" s="397"/>
      <c r="AC26" s="397" t="s">
        <v>260</v>
      </c>
      <c r="AD26" s="397"/>
      <c r="AE26" s="397" t="s">
        <v>260</v>
      </c>
      <c r="AF26" s="397"/>
      <c r="AG26" s="137"/>
    </row>
    <row r="27" spans="1:33" ht="35.25" customHeight="1" thickBot="1" x14ac:dyDescent="0.2">
      <c r="A27" s="162"/>
      <c r="B27" s="376" t="s">
        <v>28</v>
      </c>
      <c r="C27" s="377"/>
      <c r="D27" s="382">
        <v>140</v>
      </c>
      <c r="E27" s="383"/>
      <c r="F27" s="386"/>
      <c r="G27" s="382">
        <v>70</v>
      </c>
      <c r="H27" s="383"/>
      <c r="I27" s="409" t="s">
        <v>260</v>
      </c>
      <c r="J27" s="409"/>
      <c r="K27" s="410">
        <v>70</v>
      </c>
      <c r="L27" s="410"/>
      <c r="M27" s="411" t="s">
        <v>260</v>
      </c>
      <c r="N27" s="411"/>
      <c r="O27" s="409" t="s">
        <v>260</v>
      </c>
      <c r="P27" s="409"/>
      <c r="Q27" s="407" t="s">
        <v>260</v>
      </c>
      <c r="R27" s="407"/>
      <c r="S27" s="411">
        <v>70</v>
      </c>
      <c r="T27" s="411"/>
      <c r="U27" s="410" t="s">
        <v>260</v>
      </c>
      <c r="V27" s="410"/>
      <c r="W27" s="407" t="s">
        <v>272</v>
      </c>
      <c r="X27" s="407"/>
      <c r="Y27" s="407">
        <v>70</v>
      </c>
      <c r="Z27" s="407"/>
      <c r="AA27" s="407" t="s">
        <v>260</v>
      </c>
      <c r="AB27" s="407"/>
      <c r="AC27" s="407" t="s">
        <v>270</v>
      </c>
      <c r="AD27" s="407"/>
      <c r="AE27" s="407" t="s">
        <v>260</v>
      </c>
      <c r="AF27" s="407"/>
      <c r="AG27" s="137"/>
    </row>
    <row r="28" spans="1:33" s="11" customFormat="1" ht="21.75" customHeight="1" thickTop="1" x14ac:dyDescent="0.15">
      <c r="A28" s="193" t="s">
        <v>114</v>
      </c>
    </row>
    <row r="29" spans="1:33" s="11" customFormat="1" ht="18" customHeight="1" x14ac:dyDescent="0.15">
      <c r="A29" s="469" t="s">
        <v>285</v>
      </c>
      <c r="B29" s="469"/>
      <c r="C29" s="469"/>
      <c r="D29" s="469"/>
      <c r="E29" s="469"/>
      <c r="F29" s="469"/>
      <c r="G29" s="469"/>
      <c r="H29" s="469"/>
      <c r="I29" s="469"/>
      <c r="J29" s="469"/>
      <c r="K29" s="469"/>
      <c r="L29" s="469"/>
      <c r="M29" s="469"/>
      <c r="N29" s="469"/>
      <c r="O29" s="469"/>
      <c r="P29" s="469"/>
      <c r="Q29" s="469"/>
      <c r="R29" s="469"/>
      <c r="S29" s="469"/>
      <c r="T29" s="469"/>
      <c r="U29" s="469"/>
      <c r="V29" s="469"/>
      <c r="W29" s="469"/>
      <c r="X29" s="169"/>
      <c r="Y29" s="169"/>
      <c r="Z29" s="169"/>
      <c r="AA29" s="169"/>
      <c r="AB29" s="169"/>
      <c r="AC29" s="169"/>
      <c r="AD29" s="169"/>
      <c r="AE29" s="151"/>
      <c r="AF29" s="151"/>
      <c r="AG29" s="151"/>
    </row>
    <row r="30" spans="1:33" x14ac:dyDescent="0.15">
      <c r="A30" s="168" t="s">
        <v>283</v>
      </c>
    </row>
  </sheetData>
  <mergeCells count="186">
    <mergeCell ref="AB7:AD7"/>
    <mergeCell ref="S4:U4"/>
    <mergeCell ref="V4:X4"/>
    <mergeCell ref="Y8:AA8"/>
    <mergeCell ref="S7:U7"/>
    <mergeCell ref="V5:X5"/>
    <mergeCell ref="S8:U8"/>
    <mergeCell ref="AB8:AD8"/>
    <mergeCell ref="A29:W29"/>
    <mergeCell ref="P8:R8"/>
    <mergeCell ref="AB11:AD11"/>
    <mergeCell ref="V12:X12"/>
    <mergeCell ref="J11:L11"/>
    <mergeCell ref="M11:O11"/>
    <mergeCell ref="Y12:AA12"/>
    <mergeCell ref="P10:R10"/>
    <mergeCell ref="S10:U10"/>
    <mergeCell ref="V10:X10"/>
    <mergeCell ref="AB10:AD10"/>
    <mergeCell ref="Y10:AA10"/>
    <mergeCell ref="V11:X11"/>
    <mergeCell ref="Y11:AA11"/>
    <mergeCell ref="S12:U12"/>
    <mergeCell ref="P12:R12"/>
    <mergeCell ref="A3:C4"/>
    <mergeCell ref="D8:F8"/>
    <mergeCell ref="A9:B9"/>
    <mergeCell ref="A6:B6"/>
    <mergeCell ref="D7:F7"/>
    <mergeCell ref="D5:F5"/>
    <mergeCell ref="M4:O4"/>
    <mergeCell ref="J7:L7"/>
    <mergeCell ref="G10:I10"/>
    <mergeCell ref="J5:L5"/>
    <mergeCell ref="G4:I4"/>
    <mergeCell ref="M5:O5"/>
    <mergeCell ref="J4:L4"/>
    <mergeCell ref="B7:C7"/>
    <mergeCell ref="B8:C8"/>
    <mergeCell ref="M7:O7"/>
    <mergeCell ref="J8:L8"/>
    <mergeCell ref="M8:O8"/>
    <mergeCell ref="G8:I8"/>
    <mergeCell ref="D3:F4"/>
    <mergeCell ref="D11:F11"/>
    <mergeCell ref="G11:I11"/>
    <mergeCell ref="D12:F12"/>
    <mergeCell ref="G12:I12"/>
    <mergeCell ref="M12:O12"/>
    <mergeCell ref="J10:L10"/>
    <mergeCell ref="M10:O10"/>
    <mergeCell ref="K22:L22"/>
    <mergeCell ref="M13:O13"/>
    <mergeCell ref="J12:L12"/>
    <mergeCell ref="G13:I13"/>
    <mergeCell ref="J13:L13"/>
    <mergeCell ref="D13:F13"/>
    <mergeCell ref="A20:C22"/>
    <mergeCell ref="D20:F22"/>
    <mergeCell ref="G20:L21"/>
    <mergeCell ref="G22:H22"/>
    <mergeCell ref="I22:J22"/>
    <mergeCell ref="G5:I5"/>
    <mergeCell ref="G7:I7"/>
    <mergeCell ref="V13:X13"/>
    <mergeCell ref="U22:V22"/>
    <mergeCell ref="A5:C5"/>
    <mergeCell ref="B10:C10"/>
    <mergeCell ref="D10:F10"/>
    <mergeCell ref="W22:X22"/>
    <mergeCell ref="M22:N22"/>
    <mergeCell ref="M20:R21"/>
    <mergeCell ref="B11:C11"/>
    <mergeCell ref="P13:R13"/>
    <mergeCell ref="S13:U13"/>
    <mergeCell ref="S20:AD21"/>
    <mergeCell ref="AB13:AD13"/>
    <mergeCell ref="B13:C13"/>
    <mergeCell ref="B12:C12"/>
    <mergeCell ref="S22:T22"/>
    <mergeCell ref="O22:P22"/>
    <mergeCell ref="M23:N23"/>
    <mergeCell ref="S24:T24"/>
    <mergeCell ref="S25:T25"/>
    <mergeCell ref="U23:V23"/>
    <mergeCell ref="M24:N24"/>
    <mergeCell ref="S23:T23"/>
    <mergeCell ref="W27:X27"/>
    <mergeCell ref="U25:V25"/>
    <mergeCell ref="U26:V26"/>
    <mergeCell ref="U27:V27"/>
    <mergeCell ref="W23:X23"/>
    <mergeCell ref="W24:X24"/>
    <mergeCell ref="W25:X25"/>
    <mergeCell ref="W26:X26"/>
    <mergeCell ref="U24:V24"/>
    <mergeCell ref="M25:N25"/>
    <mergeCell ref="O23:P23"/>
    <mergeCell ref="O24:P24"/>
    <mergeCell ref="O25:P25"/>
    <mergeCell ref="Q23:R23"/>
    <mergeCell ref="Q22:R22"/>
    <mergeCell ref="Q24:R24"/>
    <mergeCell ref="Q25:R25"/>
    <mergeCell ref="AE26:AF26"/>
    <mergeCell ref="AE27:AF27"/>
    <mergeCell ref="I26:J26"/>
    <mergeCell ref="I27:J27"/>
    <mergeCell ref="K26:L26"/>
    <mergeCell ref="K27:L27"/>
    <mergeCell ref="M26:N26"/>
    <mergeCell ref="M27:N27"/>
    <mergeCell ref="O26:P26"/>
    <mergeCell ref="O27:P27"/>
    <mergeCell ref="S26:T26"/>
    <mergeCell ref="S27:T27"/>
    <mergeCell ref="AA27:AB27"/>
    <mergeCell ref="AC27:AD27"/>
    <mergeCell ref="AA26:AB26"/>
    <mergeCell ref="AC26:AD26"/>
    <mergeCell ref="Y27:Z27"/>
    <mergeCell ref="Y26:Z26"/>
    <mergeCell ref="Q26:R26"/>
    <mergeCell ref="Q27:R27"/>
    <mergeCell ref="AE23:AF23"/>
    <mergeCell ref="X2:AG2"/>
    <mergeCell ref="AE11:AG11"/>
    <mergeCell ref="AE12:AG12"/>
    <mergeCell ref="AE13:AG13"/>
    <mergeCell ref="AE4:AG4"/>
    <mergeCell ref="AE5:AG5"/>
    <mergeCell ref="AE7:AG7"/>
    <mergeCell ref="Y13:AA13"/>
    <mergeCell ref="V7:X7"/>
    <mergeCell ref="AE8:AG8"/>
    <mergeCell ref="AE10:AG10"/>
    <mergeCell ref="G3:AG3"/>
    <mergeCell ref="P11:R11"/>
    <mergeCell ref="S11:U11"/>
    <mergeCell ref="Y4:AA4"/>
    <mergeCell ref="Y5:AA5"/>
    <mergeCell ref="Y7:AA7"/>
    <mergeCell ref="S5:U5"/>
    <mergeCell ref="P5:R5"/>
    <mergeCell ref="V8:X8"/>
    <mergeCell ref="P4:R4"/>
    <mergeCell ref="P7:R7"/>
    <mergeCell ref="AB4:AD4"/>
    <mergeCell ref="AB5:AD5"/>
    <mergeCell ref="AB12:AD12"/>
    <mergeCell ref="AE20:AF22"/>
    <mergeCell ref="Y23:Z23"/>
    <mergeCell ref="AA23:AB23"/>
    <mergeCell ref="AC23:AD23"/>
    <mergeCell ref="AE24:AF24"/>
    <mergeCell ref="AE25:AF25"/>
    <mergeCell ref="AA22:AB22"/>
    <mergeCell ref="AC22:AD22"/>
    <mergeCell ref="AA25:AB25"/>
    <mergeCell ref="AC25:AD25"/>
    <mergeCell ref="AA24:AB24"/>
    <mergeCell ref="AC24:AD24"/>
    <mergeCell ref="Y22:Z22"/>
    <mergeCell ref="Y25:Z25"/>
    <mergeCell ref="Y24:Z24"/>
    <mergeCell ref="K23:L23"/>
    <mergeCell ref="K24:L24"/>
    <mergeCell ref="K25:L25"/>
    <mergeCell ref="G23:H23"/>
    <mergeCell ref="G24:H24"/>
    <mergeCell ref="G25:H25"/>
    <mergeCell ref="G26:H26"/>
    <mergeCell ref="B26:C26"/>
    <mergeCell ref="B27:C27"/>
    <mergeCell ref="A23:C23"/>
    <mergeCell ref="B24:C24"/>
    <mergeCell ref="B25:C25"/>
    <mergeCell ref="I23:J23"/>
    <mergeCell ref="I24:J24"/>
    <mergeCell ref="I25:J25"/>
    <mergeCell ref="G27:H27"/>
    <mergeCell ref="D23:F23"/>
    <mergeCell ref="D24:F24"/>
    <mergeCell ref="D25:F25"/>
    <mergeCell ref="D26:F26"/>
    <mergeCell ref="D27:F27"/>
  </mergeCells>
  <phoneticPr fontId="12"/>
  <pageMargins left="0.23622047244094491" right="0.23622047244094491" top="0.74803149606299213" bottom="0.74803149606299213" header="0.31496062992125984" footer="0.31496062992125984"/>
  <pageSetup paperSize="9" firstPageNumber="149"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32"/>
  <sheetViews>
    <sheetView zoomScaleNormal="100" workbookViewId="0">
      <selection activeCell="J55" sqref="J55"/>
    </sheetView>
  </sheetViews>
  <sheetFormatPr defaultRowHeight="13.5" x14ac:dyDescent="0.15"/>
  <cols>
    <col min="1" max="2" width="1.25" style="10" customWidth="1"/>
    <col min="3" max="3" width="7.875" style="10" customWidth="1"/>
    <col min="4" max="4" width="3.125" style="10" customWidth="1"/>
    <col min="5" max="31" width="2.875" style="10" customWidth="1"/>
    <col min="32" max="16384" width="9" style="10"/>
  </cols>
  <sheetData>
    <row r="1" spans="1:31" ht="27" customHeight="1" x14ac:dyDescent="0.15">
      <c r="A1" s="101" t="s">
        <v>340</v>
      </c>
      <c r="B1" s="91"/>
    </row>
    <row r="2" spans="1:31" ht="13.5" customHeight="1" thickBot="1" x14ac:dyDescent="0.2">
      <c r="N2" s="118"/>
      <c r="O2" s="119"/>
      <c r="P2" s="119"/>
      <c r="Q2" s="119"/>
      <c r="R2" s="119"/>
      <c r="X2" s="506" t="s">
        <v>360</v>
      </c>
      <c r="Y2" s="506"/>
      <c r="Z2" s="506"/>
      <c r="AA2" s="506"/>
      <c r="AB2" s="506"/>
      <c r="AC2" s="506"/>
      <c r="AD2" s="506"/>
      <c r="AE2" s="506"/>
    </row>
    <row r="3" spans="1:31" ht="24.75" customHeight="1" thickTop="1" x14ac:dyDescent="0.15">
      <c r="A3" s="473" t="s">
        <v>51</v>
      </c>
      <c r="B3" s="473"/>
      <c r="C3" s="337"/>
      <c r="D3" s="337"/>
      <c r="E3" s="463" t="s">
        <v>25</v>
      </c>
      <c r="F3" s="464"/>
      <c r="G3" s="465"/>
      <c r="H3" s="483" t="s">
        <v>40</v>
      </c>
      <c r="I3" s="483"/>
      <c r="J3" s="483"/>
      <c r="K3" s="483"/>
      <c r="L3" s="483"/>
      <c r="M3" s="483"/>
      <c r="N3" s="360" t="s">
        <v>75</v>
      </c>
      <c r="O3" s="360"/>
      <c r="P3" s="360"/>
      <c r="Q3" s="360"/>
      <c r="R3" s="360"/>
      <c r="S3" s="360"/>
      <c r="T3" s="483" t="s">
        <v>42</v>
      </c>
      <c r="U3" s="483"/>
      <c r="V3" s="483"/>
      <c r="W3" s="483"/>
      <c r="X3" s="483"/>
      <c r="Y3" s="483"/>
      <c r="Z3" s="483"/>
      <c r="AA3" s="483"/>
      <c r="AB3" s="483"/>
      <c r="AC3" s="483"/>
      <c r="AD3" s="507" t="s">
        <v>28</v>
      </c>
      <c r="AE3" s="508"/>
    </row>
    <row r="4" spans="1:31" ht="27.75" customHeight="1" x14ac:dyDescent="0.15">
      <c r="A4" s="474"/>
      <c r="B4" s="474"/>
      <c r="C4" s="475"/>
      <c r="D4" s="475"/>
      <c r="E4" s="466"/>
      <c r="F4" s="467"/>
      <c r="G4" s="468"/>
      <c r="H4" s="512" t="s">
        <v>52</v>
      </c>
      <c r="I4" s="512"/>
      <c r="J4" s="484" t="s">
        <v>43</v>
      </c>
      <c r="K4" s="484"/>
      <c r="L4" s="484" t="s">
        <v>76</v>
      </c>
      <c r="M4" s="484"/>
      <c r="N4" s="511" t="s">
        <v>52</v>
      </c>
      <c r="O4" s="511"/>
      <c r="P4" s="484" t="s">
        <v>43</v>
      </c>
      <c r="Q4" s="484"/>
      <c r="R4" s="484" t="s">
        <v>76</v>
      </c>
      <c r="S4" s="484"/>
      <c r="T4" s="511" t="s">
        <v>52</v>
      </c>
      <c r="U4" s="511"/>
      <c r="V4" s="484" t="s">
        <v>43</v>
      </c>
      <c r="W4" s="484"/>
      <c r="X4" s="484" t="s">
        <v>45</v>
      </c>
      <c r="Y4" s="484"/>
      <c r="Z4" s="484" t="s">
        <v>77</v>
      </c>
      <c r="AA4" s="484"/>
      <c r="AB4" s="484" t="s">
        <v>78</v>
      </c>
      <c r="AC4" s="484"/>
      <c r="AD4" s="509"/>
      <c r="AE4" s="510"/>
    </row>
    <row r="5" spans="1:31" ht="21.95" customHeight="1" x14ac:dyDescent="0.15">
      <c r="A5" s="470" t="s">
        <v>50</v>
      </c>
      <c r="B5" s="470"/>
      <c r="C5" s="471"/>
      <c r="D5" s="472"/>
      <c r="E5" s="499">
        <v>103970</v>
      </c>
      <c r="F5" s="500"/>
      <c r="G5" s="501"/>
      <c r="H5" s="481">
        <v>59950</v>
      </c>
      <c r="I5" s="482"/>
      <c r="J5" s="482">
        <v>1750</v>
      </c>
      <c r="K5" s="482"/>
      <c r="L5" s="482">
        <v>58210</v>
      </c>
      <c r="M5" s="482"/>
      <c r="N5" s="482">
        <v>4590</v>
      </c>
      <c r="O5" s="482"/>
      <c r="P5" s="482">
        <v>180</v>
      </c>
      <c r="Q5" s="482"/>
      <c r="R5" s="482">
        <v>4400</v>
      </c>
      <c r="S5" s="482"/>
      <c r="T5" s="482">
        <v>39340</v>
      </c>
      <c r="U5" s="482"/>
      <c r="V5" s="488" t="s">
        <v>260</v>
      </c>
      <c r="W5" s="488"/>
      <c r="X5" s="482">
        <v>11600</v>
      </c>
      <c r="Y5" s="482"/>
      <c r="Z5" s="482">
        <v>15660</v>
      </c>
      <c r="AA5" s="482"/>
      <c r="AB5" s="482">
        <v>12080</v>
      </c>
      <c r="AC5" s="482"/>
      <c r="AD5" s="482">
        <v>80</v>
      </c>
      <c r="AE5" s="482"/>
    </row>
    <row r="6" spans="1:31" ht="21.95" customHeight="1" x14ac:dyDescent="0.15">
      <c r="A6" s="120"/>
      <c r="B6" s="374" t="s">
        <v>46</v>
      </c>
      <c r="C6" s="374"/>
      <c r="D6" s="375"/>
      <c r="E6" s="499">
        <v>72040</v>
      </c>
      <c r="F6" s="500"/>
      <c r="G6" s="501"/>
      <c r="H6" s="481">
        <v>56560</v>
      </c>
      <c r="I6" s="482"/>
      <c r="J6" s="505">
        <v>1260</v>
      </c>
      <c r="K6" s="505"/>
      <c r="L6" s="505">
        <v>55290</v>
      </c>
      <c r="M6" s="505"/>
      <c r="N6" s="482">
        <v>740</v>
      </c>
      <c r="O6" s="482"/>
      <c r="P6" s="503" t="s">
        <v>260</v>
      </c>
      <c r="Q6" s="503"/>
      <c r="R6" s="505">
        <v>740</v>
      </c>
      <c r="S6" s="505"/>
      <c r="T6" s="482">
        <v>14720</v>
      </c>
      <c r="U6" s="482"/>
      <c r="V6" s="397" t="s">
        <v>263</v>
      </c>
      <c r="W6" s="397"/>
      <c r="X6" s="505">
        <v>430</v>
      </c>
      <c r="Y6" s="505"/>
      <c r="Z6" s="505">
        <v>5270</v>
      </c>
      <c r="AA6" s="505"/>
      <c r="AB6" s="505">
        <v>9020</v>
      </c>
      <c r="AC6" s="505"/>
      <c r="AD6" s="505">
        <v>20</v>
      </c>
      <c r="AE6" s="505"/>
    </row>
    <row r="7" spans="1:31" ht="21.95" customHeight="1" x14ac:dyDescent="0.15">
      <c r="A7" s="120"/>
      <c r="B7" s="374" t="s">
        <v>47</v>
      </c>
      <c r="C7" s="374"/>
      <c r="D7" s="375"/>
      <c r="E7" s="499">
        <v>28360</v>
      </c>
      <c r="F7" s="500"/>
      <c r="G7" s="501"/>
      <c r="H7" s="481">
        <v>2420</v>
      </c>
      <c r="I7" s="482"/>
      <c r="J7" s="505">
        <v>460</v>
      </c>
      <c r="K7" s="505"/>
      <c r="L7" s="505">
        <v>1960</v>
      </c>
      <c r="M7" s="505"/>
      <c r="N7" s="482">
        <v>3060</v>
      </c>
      <c r="O7" s="482"/>
      <c r="P7" s="505">
        <v>100</v>
      </c>
      <c r="Q7" s="505"/>
      <c r="R7" s="505">
        <v>2960</v>
      </c>
      <c r="S7" s="505"/>
      <c r="T7" s="482">
        <v>22840</v>
      </c>
      <c r="U7" s="482"/>
      <c r="V7" s="397" t="s">
        <v>264</v>
      </c>
      <c r="W7" s="397"/>
      <c r="X7" s="505">
        <v>9740</v>
      </c>
      <c r="Y7" s="505"/>
      <c r="Z7" s="505">
        <v>10050</v>
      </c>
      <c r="AA7" s="505"/>
      <c r="AB7" s="505">
        <v>3060</v>
      </c>
      <c r="AC7" s="505"/>
      <c r="AD7" s="397">
        <v>30</v>
      </c>
      <c r="AE7" s="397"/>
    </row>
    <row r="8" spans="1:31" ht="21.95" customHeight="1" x14ac:dyDescent="0.15">
      <c r="A8" s="121"/>
      <c r="B8" s="121"/>
      <c r="C8" s="477" t="s">
        <v>48</v>
      </c>
      <c r="D8" s="477"/>
      <c r="E8" s="499">
        <v>570</v>
      </c>
      <c r="F8" s="500"/>
      <c r="G8" s="501"/>
      <c r="H8" s="504" t="s">
        <v>260</v>
      </c>
      <c r="I8" s="488"/>
      <c r="J8" s="397" t="s">
        <v>260</v>
      </c>
      <c r="K8" s="397"/>
      <c r="L8" s="397" t="s">
        <v>260</v>
      </c>
      <c r="M8" s="397"/>
      <c r="N8" s="488">
        <v>100</v>
      </c>
      <c r="O8" s="488"/>
      <c r="P8" s="397" t="s">
        <v>260</v>
      </c>
      <c r="Q8" s="397"/>
      <c r="R8" s="397">
        <v>100</v>
      </c>
      <c r="S8" s="397"/>
      <c r="T8" s="412">
        <v>470</v>
      </c>
      <c r="U8" s="412"/>
      <c r="V8" s="397" t="s">
        <v>260</v>
      </c>
      <c r="W8" s="397"/>
      <c r="X8" s="397" t="s">
        <v>260</v>
      </c>
      <c r="Y8" s="397"/>
      <c r="Z8" s="503">
        <v>470</v>
      </c>
      <c r="AA8" s="503"/>
      <c r="AB8" s="397" t="s">
        <v>260</v>
      </c>
      <c r="AC8" s="397"/>
      <c r="AD8" s="397" t="s">
        <v>260</v>
      </c>
      <c r="AE8" s="397"/>
    </row>
    <row r="9" spans="1:31" ht="24.95" customHeight="1" x14ac:dyDescent="0.15">
      <c r="A9" s="121"/>
      <c r="B9" s="171"/>
      <c r="C9" s="478" t="s">
        <v>298</v>
      </c>
      <c r="D9" s="479"/>
      <c r="E9" s="499">
        <v>3710</v>
      </c>
      <c r="F9" s="500"/>
      <c r="G9" s="501"/>
      <c r="H9" s="504" t="s">
        <v>260</v>
      </c>
      <c r="I9" s="488"/>
      <c r="J9" s="397" t="s">
        <v>260</v>
      </c>
      <c r="K9" s="397"/>
      <c r="L9" s="397" t="s">
        <v>260</v>
      </c>
      <c r="M9" s="397"/>
      <c r="N9" s="488" t="s">
        <v>260</v>
      </c>
      <c r="O9" s="488"/>
      <c r="P9" s="397" t="s">
        <v>262</v>
      </c>
      <c r="Q9" s="397"/>
      <c r="R9" s="397" t="s">
        <v>260</v>
      </c>
      <c r="S9" s="397"/>
      <c r="T9" s="412">
        <v>3710</v>
      </c>
      <c r="U9" s="412"/>
      <c r="V9" s="397" t="s">
        <v>260</v>
      </c>
      <c r="W9" s="397"/>
      <c r="X9" s="397" t="s">
        <v>260</v>
      </c>
      <c r="Y9" s="397"/>
      <c r="Z9" s="503">
        <v>2040</v>
      </c>
      <c r="AA9" s="503"/>
      <c r="AB9" s="503">
        <v>1670</v>
      </c>
      <c r="AC9" s="503"/>
      <c r="AD9" s="397" t="s">
        <v>260</v>
      </c>
      <c r="AE9" s="397"/>
    </row>
    <row r="10" spans="1:31" ht="21.95" customHeight="1" x14ac:dyDescent="0.15">
      <c r="A10" s="121"/>
      <c r="B10" s="121"/>
      <c r="C10" s="477" t="s">
        <v>49</v>
      </c>
      <c r="D10" s="477"/>
      <c r="E10" s="499">
        <v>22950</v>
      </c>
      <c r="F10" s="500"/>
      <c r="G10" s="501"/>
      <c r="H10" s="502">
        <v>2370</v>
      </c>
      <c r="I10" s="412"/>
      <c r="J10" s="503">
        <v>440</v>
      </c>
      <c r="K10" s="503"/>
      <c r="L10" s="503">
        <v>1930</v>
      </c>
      <c r="M10" s="503"/>
      <c r="N10" s="412">
        <v>2850</v>
      </c>
      <c r="O10" s="412"/>
      <c r="P10" s="503">
        <v>100</v>
      </c>
      <c r="Q10" s="503"/>
      <c r="R10" s="503">
        <v>2750</v>
      </c>
      <c r="S10" s="503"/>
      <c r="T10" s="412">
        <v>17700</v>
      </c>
      <c r="U10" s="412"/>
      <c r="V10" s="397" t="s">
        <v>260</v>
      </c>
      <c r="W10" s="397"/>
      <c r="X10" s="503">
        <v>9550</v>
      </c>
      <c r="Y10" s="503"/>
      <c r="Z10" s="503">
        <v>6860</v>
      </c>
      <c r="AA10" s="503"/>
      <c r="AB10" s="503">
        <v>1290</v>
      </c>
      <c r="AC10" s="503"/>
      <c r="AD10" s="503">
        <v>30</v>
      </c>
      <c r="AE10" s="503"/>
    </row>
    <row r="11" spans="1:31" ht="21.95" customHeight="1" thickBot="1" x14ac:dyDescent="0.2">
      <c r="A11" s="122"/>
      <c r="B11" s="122"/>
      <c r="C11" s="494" t="s">
        <v>29</v>
      </c>
      <c r="D11" s="494"/>
      <c r="E11" s="513">
        <v>1120</v>
      </c>
      <c r="F11" s="514"/>
      <c r="G11" s="515"/>
      <c r="H11" s="516">
        <v>50</v>
      </c>
      <c r="I11" s="490"/>
      <c r="J11" s="407">
        <v>20</v>
      </c>
      <c r="K11" s="407"/>
      <c r="L11" s="491">
        <v>30</v>
      </c>
      <c r="M11" s="491"/>
      <c r="N11" s="490">
        <v>110</v>
      </c>
      <c r="O11" s="490"/>
      <c r="P11" s="407" t="s">
        <v>260</v>
      </c>
      <c r="Q11" s="407"/>
      <c r="R11" s="491">
        <v>110</v>
      </c>
      <c r="S11" s="491"/>
      <c r="T11" s="490">
        <v>960</v>
      </c>
      <c r="U11" s="490"/>
      <c r="V11" s="407" t="s">
        <v>261</v>
      </c>
      <c r="W11" s="407"/>
      <c r="X11" s="491">
        <v>180</v>
      </c>
      <c r="Y11" s="491"/>
      <c r="Z11" s="491">
        <v>690</v>
      </c>
      <c r="AA11" s="491"/>
      <c r="AB11" s="491">
        <v>100</v>
      </c>
      <c r="AC11" s="491"/>
      <c r="AD11" s="491" t="s">
        <v>260</v>
      </c>
      <c r="AE11" s="491"/>
    </row>
    <row r="12" spans="1:31" s="11" customFormat="1" ht="18" customHeight="1" thickTop="1" x14ac:dyDescent="0.15">
      <c r="A12" s="489" t="s">
        <v>114</v>
      </c>
      <c r="B12" s="489"/>
      <c r="C12" s="489"/>
      <c r="D12" s="489"/>
      <c r="E12" s="489"/>
      <c r="F12" s="489"/>
      <c r="G12" s="489"/>
      <c r="R12" s="140"/>
    </row>
    <row r="13" spans="1:31" ht="18" customHeight="1" x14ac:dyDescent="0.15">
      <c r="A13" s="469" t="s">
        <v>285</v>
      </c>
      <c r="B13" s="469"/>
      <c r="C13" s="469"/>
      <c r="D13" s="469"/>
      <c r="E13" s="469"/>
      <c r="F13" s="469"/>
      <c r="G13" s="469"/>
      <c r="H13" s="469"/>
      <c r="I13" s="469"/>
      <c r="J13" s="469"/>
      <c r="K13" s="469"/>
      <c r="L13" s="469"/>
      <c r="M13" s="469"/>
      <c r="N13" s="469"/>
      <c r="O13" s="469"/>
      <c r="P13" s="469"/>
      <c r="Q13" s="469"/>
      <c r="R13" s="469"/>
      <c r="S13" s="469"/>
      <c r="T13" s="469"/>
      <c r="U13" s="469"/>
      <c r="V13" s="469"/>
      <c r="W13" s="469"/>
    </row>
    <row r="14" spans="1:31" ht="18" customHeight="1" x14ac:dyDescent="0.15">
      <c r="A14" s="168" t="s">
        <v>283</v>
      </c>
    </row>
    <row r="15" spans="1:31" ht="18" customHeight="1" x14ac:dyDescent="0.15">
      <c r="A15" s="147" t="s">
        <v>286</v>
      </c>
    </row>
    <row r="16" spans="1:31" ht="27" customHeight="1" x14ac:dyDescent="0.15">
      <c r="A16" s="101" t="s">
        <v>371</v>
      </c>
    </row>
    <row r="17" spans="1:35" ht="15" customHeight="1" thickBot="1" x14ac:dyDescent="0.2">
      <c r="X17" s="144"/>
      <c r="Y17" s="194"/>
      <c r="Z17" s="13"/>
      <c r="AA17" s="13"/>
      <c r="AB17" s="13"/>
      <c r="AC17" s="13"/>
      <c r="AD17" s="174" t="s">
        <v>360</v>
      </c>
      <c r="AE17" s="13"/>
    </row>
    <row r="18" spans="1:35" ht="25.5" customHeight="1" thickTop="1" x14ac:dyDescent="0.15">
      <c r="A18" s="473" t="s">
        <v>51</v>
      </c>
      <c r="B18" s="483"/>
      <c r="C18" s="483"/>
      <c r="D18" s="483"/>
      <c r="E18" s="520" t="s">
        <v>25</v>
      </c>
      <c r="F18" s="520"/>
      <c r="G18" s="520"/>
      <c r="H18" s="520"/>
      <c r="I18" s="483" t="s">
        <v>98</v>
      </c>
      <c r="J18" s="483"/>
      <c r="K18" s="483"/>
      <c r="L18" s="483"/>
      <c r="M18" s="483"/>
      <c r="N18" s="483"/>
      <c r="O18" s="483"/>
      <c r="P18" s="483"/>
      <c r="Q18" s="483"/>
      <c r="R18" s="483"/>
      <c r="S18" s="483"/>
      <c r="T18" s="483"/>
      <c r="U18" s="483"/>
      <c r="V18" s="483"/>
      <c r="W18" s="483"/>
      <c r="X18" s="483"/>
      <c r="Y18" s="483"/>
      <c r="Z18" s="483"/>
      <c r="AA18" s="518" t="s">
        <v>209</v>
      </c>
      <c r="AB18" s="518"/>
      <c r="AC18" s="518"/>
      <c r="AD18" s="519"/>
    </row>
    <row r="19" spans="1:35" ht="25.5" customHeight="1" x14ac:dyDescent="0.15">
      <c r="A19" s="517"/>
      <c r="B19" s="492"/>
      <c r="C19" s="492"/>
      <c r="D19" s="492"/>
      <c r="E19" s="521"/>
      <c r="F19" s="521"/>
      <c r="G19" s="521"/>
      <c r="H19" s="521"/>
      <c r="I19" s="492" t="s">
        <v>52</v>
      </c>
      <c r="J19" s="492"/>
      <c r="K19" s="492"/>
      <c r="L19" s="496" t="s">
        <v>207</v>
      </c>
      <c r="M19" s="497"/>
      <c r="N19" s="498"/>
      <c r="O19" s="493" t="s">
        <v>206</v>
      </c>
      <c r="P19" s="493"/>
      <c r="Q19" s="493"/>
      <c r="R19" s="493" t="s">
        <v>208</v>
      </c>
      <c r="S19" s="493"/>
      <c r="T19" s="493"/>
      <c r="U19" s="493" t="s">
        <v>210</v>
      </c>
      <c r="V19" s="493"/>
      <c r="W19" s="493"/>
      <c r="X19" s="492" t="s">
        <v>28</v>
      </c>
      <c r="Y19" s="492"/>
      <c r="Z19" s="492"/>
      <c r="AA19" s="493"/>
      <c r="AB19" s="493"/>
      <c r="AC19" s="493"/>
      <c r="AD19" s="496"/>
      <c r="AI19" s="123"/>
    </row>
    <row r="20" spans="1:35" ht="27" customHeight="1" x14ac:dyDescent="0.15">
      <c r="A20" s="458" t="s">
        <v>97</v>
      </c>
      <c r="B20" s="458"/>
      <c r="C20" s="458"/>
      <c r="D20" s="480"/>
      <c r="E20" s="495">
        <v>72960</v>
      </c>
      <c r="F20" s="476"/>
      <c r="G20" s="476"/>
      <c r="H20" s="476"/>
      <c r="I20" s="476">
        <v>1410</v>
      </c>
      <c r="J20" s="476"/>
      <c r="K20" s="476"/>
      <c r="L20" s="476">
        <v>640</v>
      </c>
      <c r="M20" s="476"/>
      <c r="N20" s="476"/>
      <c r="O20" s="476">
        <v>440</v>
      </c>
      <c r="P20" s="476"/>
      <c r="Q20" s="476"/>
      <c r="R20" s="476">
        <v>470</v>
      </c>
      <c r="S20" s="476"/>
      <c r="T20" s="476"/>
      <c r="U20" s="476">
        <v>550</v>
      </c>
      <c r="V20" s="476"/>
      <c r="W20" s="476"/>
      <c r="X20" s="476">
        <v>280</v>
      </c>
      <c r="Y20" s="476"/>
      <c r="Z20" s="476"/>
      <c r="AA20" s="476">
        <v>71540</v>
      </c>
      <c r="AB20" s="476"/>
      <c r="AC20" s="476"/>
      <c r="AD20" s="476"/>
    </row>
    <row r="21" spans="1:35" ht="27" customHeight="1" x14ac:dyDescent="0.15">
      <c r="A21" s="262"/>
      <c r="B21" s="262"/>
      <c r="C21" s="374" t="s">
        <v>26</v>
      </c>
      <c r="D21" s="375"/>
      <c r="E21" s="444">
        <v>51870</v>
      </c>
      <c r="F21" s="445"/>
      <c r="G21" s="445"/>
      <c r="H21" s="445"/>
      <c r="I21" s="445">
        <v>1290</v>
      </c>
      <c r="J21" s="445"/>
      <c r="K21" s="445"/>
      <c r="L21" s="445">
        <v>590</v>
      </c>
      <c r="M21" s="445"/>
      <c r="N21" s="445"/>
      <c r="O21" s="445">
        <v>420</v>
      </c>
      <c r="P21" s="445"/>
      <c r="Q21" s="445"/>
      <c r="R21" s="445">
        <v>370</v>
      </c>
      <c r="S21" s="445"/>
      <c r="T21" s="445"/>
      <c r="U21" s="445">
        <v>490</v>
      </c>
      <c r="V21" s="445"/>
      <c r="W21" s="445"/>
      <c r="X21" s="445">
        <v>280</v>
      </c>
      <c r="Y21" s="445"/>
      <c r="Z21" s="445"/>
      <c r="AA21" s="445">
        <v>50570</v>
      </c>
      <c r="AB21" s="445"/>
      <c r="AC21" s="445"/>
      <c r="AD21" s="445"/>
    </row>
    <row r="22" spans="1:35" ht="27" customHeight="1" x14ac:dyDescent="0.15">
      <c r="A22" s="262"/>
      <c r="B22" s="262"/>
      <c r="C22" s="374" t="s">
        <v>39</v>
      </c>
      <c r="D22" s="375"/>
      <c r="E22" s="444">
        <v>21090</v>
      </c>
      <c r="F22" s="445"/>
      <c r="G22" s="445"/>
      <c r="H22" s="445"/>
      <c r="I22" s="445">
        <v>120</v>
      </c>
      <c r="J22" s="445"/>
      <c r="K22" s="445"/>
      <c r="L22" s="445">
        <v>50</v>
      </c>
      <c r="M22" s="445"/>
      <c r="N22" s="445"/>
      <c r="O22" s="445">
        <v>20</v>
      </c>
      <c r="P22" s="445"/>
      <c r="Q22" s="445"/>
      <c r="R22" s="445">
        <v>100</v>
      </c>
      <c r="S22" s="445"/>
      <c r="T22" s="445"/>
      <c r="U22" s="445">
        <v>60</v>
      </c>
      <c r="V22" s="445"/>
      <c r="W22" s="445"/>
      <c r="X22" s="397" t="s">
        <v>260</v>
      </c>
      <c r="Y22" s="397"/>
      <c r="Z22" s="397"/>
      <c r="AA22" s="445">
        <v>20970</v>
      </c>
      <c r="AB22" s="445"/>
      <c r="AC22" s="445"/>
      <c r="AD22" s="445"/>
    </row>
    <row r="23" spans="1:35" ht="27" customHeight="1" x14ac:dyDescent="0.15">
      <c r="A23" s="95"/>
      <c r="B23" s="458" t="s">
        <v>40</v>
      </c>
      <c r="C23" s="458"/>
      <c r="D23" s="480"/>
      <c r="E23" s="495">
        <v>57360</v>
      </c>
      <c r="F23" s="476"/>
      <c r="G23" s="476"/>
      <c r="H23" s="476"/>
      <c r="I23" s="476">
        <v>1410</v>
      </c>
      <c r="J23" s="476"/>
      <c r="K23" s="476"/>
      <c r="L23" s="476">
        <v>640</v>
      </c>
      <c r="M23" s="476"/>
      <c r="N23" s="476"/>
      <c r="O23" s="476">
        <v>440</v>
      </c>
      <c r="P23" s="476"/>
      <c r="Q23" s="476"/>
      <c r="R23" s="476">
        <v>470</v>
      </c>
      <c r="S23" s="476"/>
      <c r="T23" s="476"/>
      <c r="U23" s="476">
        <v>550</v>
      </c>
      <c r="V23" s="476"/>
      <c r="W23" s="476"/>
      <c r="X23" s="476">
        <v>280</v>
      </c>
      <c r="Y23" s="476"/>
      <c r="Z23" s="476"/>
      <c r="AA23" s="476">
        <v>55940</v>
      </c>
      <c r="AB23" s="476"/>
      <c r="AC23" s="476"/>
      <c r="AD23" s="476"/>
    </row>
    <row r="24" spans="1:35" ht="27" customHeight="1" x14ac:dyDescent="0.15">
      <c r="A24" s="95"/>
      <c r="B24" s="95"/>
      <c r="C24" s="485" t="s">
        <v>26</v>
      </c>
      <c r="D24" s="486"/>
      <c r="E24" s="487">
        <v>51160</v>
      </c>
      <c r="F24" s="370"/>
      <c r="G24" s="370"/>
      <c r="H24" s="370"/>
      <c r="I24" s="370">
        <v>1290</v>
      </c>
      <c r="J24" s="370"/>
      <c r="K24" s="370"/>
      <c r="L24" s="370">
        <v>590</v>
      </c>
      <c r="M24" s="370"/>
      <c r="N24" s="370"/>
      <c r="O24" s="370">
        <v>420</v>
      </c>
      <c r="P24" s="370"/>
      <c r="Q24" s="370"/>
      <c r="R24" s="370">
        <v>370</v>
      </c>
      <c r="S24" s="370"/>
      <c r="T24" s="370"/>
      <c r="U24" s="370">
        <v>490</v>
      </c>
      <c r="V24" s="370"/>
      <c r="W24" s="370"/>
      <c r="X24" s="370">
        <v>280</v>
      </c>
      <c r="Y24" s="370"/>
      <c r="Z24" s="370"/>
      <c r="AA24" s="370">
        <v>49870</v>
      </c>
      <c r="AB24" s="370"/>
      <c r="AC24" s="370"/>
      <c r="AD24" s="370"/>
    </row>
    <row r="25" spans="1:35" ht="27" customHeight="1" x14ac:dyDescent="0.15">
      <c r="A25" s="95"/>
      <c r="B25" s="95"/>
      <c r="C25" s="485" t="s">
        <v>39</v>
      </c>
      <c r="D25" s="486"/>
      <c r="E25" s="487">
        <v>6190</v>
      </c>
      <c r="F25" s="370"/>
      <c r="G25" s="370"/>
      <c r="H25" s="370"/>
      <c r="I25" s="370">
        <v>120</v>
      </c>
      <c r="J25" s="370"/>
      <c r="K25" s="370"/>
      <c r="L25" s="397">
        <v>50</v>
      </c>
      <c r="M25" s="397"/>
      <c r="N25" s="397"/>
      <c r="O25" s="397">
        <v>20</v>
      </c>
      <c r="P25" s="397"/>
      <c r="Q25" s="397"/>
      <c r="R25" s="397">
        <v>100</v>
      </c>
      <c r="S25" s="397"/>
      <c r="T25" s="397"/>
      <c r="U25" s="370">
        <v>60</v>
      </c>
      <c r="V25" s="370"/>
      <c r="W25" s="370"/>
      <c r="X25" s="397" t="s">
        <v>260</v>
      </c>
      <c r="Y25" s="397"/>
      <c r="Z25" s="397"/>
      <c r="AA25" s="370">
        <v>6070</v>
      </c>
      <c r="AB25" s="370"/>
      <c r="AC25" s="370"/>
      <c r="AD25" s="370"/>
    </row>
    <row r="26" spans="1:35" ht="27" customHeight="1" x14ac:dyDescent="0.15">
      <c r="A26" s="95"/>
      <c r="B26" s="458" t="s">
        <v>372</v>
      </c>
      <c r="C26" s="458"/>
      <c r="D26" s="480"/>
      <c r="E26" s="495">
        <v>15600</v>
      </c>
      <c r="F26" s="476"/>
      <c r="G26" s="476"/>
      <c r="H26" s="476"/>
      <c r="I26" s="397" t="s">
        <v>260</v>
      </c>
      <c r="J26" s="397"/>
      <c r="K26" s="397"/>
      <c r="L26" s="488" t="s">
        <v>260</v>
      </c>
      <c r="M26" s="488"/>
      <c r="N26" s="488"/>
      <c r="O26" s="488" t="s">
        <v>260</v>
      </c>
      <c r="P26" s="488"/>
      <c r="Q26" s="488"/>
      <c r="R26" s="397" t="s">
        <v>260</v>
      </c>
      <c r="S26" s="397"/>
      <c r="T26" s="397"/>
      <c r="U26" s="488" t="s">
        <v>260</v>
      </c>
      <c r="V26" s="488"/>
      <c r="W26" s="488"/>
      <c r="X26" s="488" t="s">
        <v>260</v>
      </c>
      <c r="Y26" s="488"/>
      <c r="Z26" s="488"/>
      <c r="AA26" s="476">
        <v>15600</v>
      </c>
      <c r="AB26" s="476"/>
      <c r="AC26" s="476"/>
      <c r="AD26" s="476"/>
    </row>
    <row r="27" spans="1:35" ht="27" customHeight="1" x14ac:dyDescent="0.15">
      <c r="A27" s="95"/>
      <c r="B27" s="95"/>
      <c r="C27" s="485" t="s">
        <v>26</v>
      </c>
      <c r="D27" s="486"/>
      <c r="E27" s="487">
        <v>700</v>
      </c>
      <c r="F27" s="370"/>
      <c r="G27" s="370"/>
      <c r="H27" s="370"/>
      <c r="I27" s="397" t="s">
        <v>260</v>
      </c>
      <c r="J27" s="397"/>
      <c r="K27" s="397"/>
      <c r="L27" s="397" t="s">
        <v>260</v>
      </c>
      <c r="M27" s="397"/>
      <c r="N27" s="397"/>
      <c r="O27" s="397" t="s">
        <v>260</v>
      </c>
      <c r="P27" s="397"/>
      <c r="Q27" s="397"/>
      <c r="R27" s="397" t="s">
        <v>260</v>
      </c>
      <c r="S27" s="397"/>
      <c r="T27" s="397"/>
      <c r="U27" s="397" t="s">
        <v>260</v>
      </c>
      <c r="V27" s="397"/>
      <c r="W27" s="397"/>
      <c r="X27" s="397" t="s">
        <v>260</v>
      </c>
      <c r="Y27" s="397"/>
      <c r="Z27" s="397"/>
      <c r="AA27" s="370">
        <v>700</v>
      </c>
      <c r="AB27" s="370"/>
      <c r="AC27" s="370"/>
      <c r="AD27" s="370"/>
    </row>
    <row r="28" spans="1:35" ht="27" customHeight="1" thickBot="1" x14ac:dyDescent="0.2">
      <c r="A28" s="99"/>
      <c r="B28" s="99"/>
      <c r="C28" s="522" t="s">
        <v>39</v>
      </c>
      <c r="D28" s="523"/>
      <c r="E28" s="524">
        <v>14900</v>
      </c>
      <c r="F28" s="407"/>
      <c r="G28" s="407"/>
      <c r="H28" s="407"/>
      <c r="I28" s="407" t="s">
        <v>294</v>
      </c>
      <c r="J28" s="407"/>
      <c r="K28" s="407"/>
      <c r="L28" s="407" t="s">
        <v>295</v>
      </c>
      <c r="M28" s="407"/>
      <c r="N28" s="407"/>
      <c r="O28" s="407" t="s">
        <v>260</v>
      </c>
      <c r="P28" s="407"/>
      <c r="Q28" s="407"/>
      <c r="R28" s="407" t="s">
        <v>260</v>
      </c>
      <c r="S28" s="407"/>
      <c r="T28" s="407"/>
      <c r="U28" s="407" t="s">
        <v>260</v>
      </c>
      <c r="V28" s="407"/>
      <c r="W28" s="407"/>
      <c r="X28" s="407" t="s">
        <v>260</v>
      </c>
      <c r="Y28" s="407"/>
      <c r="Z28" s="407"/>
      <c r="AA28" s="407">
        <v>14900</v>
      </c>
      <c r="AB28" s="407"/>
      <c r="AC28" s="407"/>
      <c r="AD28" s="407"/>
    </row>
    <row r="29" spans="1:35" s="11" customFormat="1" ht="18" customHeight="1" thickTop="1" x14ac:dyDescent="0.15">
      <c r="A29" s="193" t="s">
        <v>114</v>
      </c>
      <c r="P29" s="140"/>
    </row>
    <row r="30" spans="1:35" ht="18" customHeight="1" x14ac:dyDescent="0.15">
      <c r="A30" s="469" t="s">
        <v>373</v>
      </c>
      <c r="B30" s="469"/>
      <c r="C30" s="469"/>
      <c r="D30" s="469"/>
      <c r="E30" s="469"/>
      <c r="F30" s="469"/>
      <c r="G30" s="469"/>
      <c r="H30" s="469"/>
      <c r="I30" s="469"/>
      <c r="J30" s="469"/>
      <c r="K30" s="469"/>
      <c r="L30" s="469"/>
      <c r="M30" s="469"/>
      <c r="N30" s="469"/>
      <c r="O30" s="469"/>
      <c r="P30" s="469"/>
      <c r="Q30" s="469"/>
      <c r="R30" s="469"/>
      <c r="S30" s="469"/>
      <c r="T30" s="469"/>
      <c r="U30" s="469"/>
      <c r="V30" s="469"/>
      <c r="W30" s="469"/>
    </row>
    <row r="31" spans="1:35" ht="18" customHeight="1" x14ac:dyDescent="0.15">
      <c r="A31" s="469" t="s">
        <v>292</v>
      </c>
      <c r="B31" s="469"/>
      <c r="C31" s="469"/>
      <c r="D31" s="469"/>
      <c r="E31" s="469"/>
      <c r="F31" s="469"/>
      <c r="G31" s="469"/>
      <c r="H31" s="469"/>
      <c r="I31" s="469"/>
      <c r="J31" s="469"/>
      <c r="K31" s="469"/>
      <c r="L31" s="469"/>
      <c r="M31" s="469"/>
      <c r="N31" s="469"/>
      <c r="O31" s="469"/>
      <c r="P31" s="469"/>
      <c r="Q31" s="469"/>
      <c r="R31" s="469"/>
      <c r="S31" s="469"/>
      <c r="T31" s="469"/>
      <c r="U31" s="469"/>
      <c r="V31" s="469"/>
      <c r="W31" s="469"/>
    </row>
    <row r="32" spans="1:35" ht="18" customHeight="1" x14ac:dyDescent="0.15">
      <c r="A32" s="168" t="s">
        <v>293</v>
      </c>
    </row>
  </sheetData>
  <mergeCells count="211">
    <mergeCell ref="A31:W31"/>
    <mergeCell ref="I28:K28"/>
    <mergeCell ref="L28:N28"/>
    <mergeCell ref="O28:Q28"/>
    <mergeCell ref="I27:K27"/>
    <mergeCell ref="L27:N27"/>
    <mergeCell ref="O27:Q27"/>
    <mergeCell ref="AA26:AD26"/>
    <mergeCell ref="E26:H26"/>
    <mergeCell ref="I26:K26"/>
    <mergeCell ref="L26:N26"/>
    <mergeCell ref="O26:Q26"/>
    <mergeCell ref="R27:T27"/>
    <mergeCell ref="U27:W27"/>
    <mergeCell ref="X27:Z27"/>
    <mergeCell ref="AA27:AD27"/>
    <mergeCell ref="C28:D28"/>
    <mergeCell ref="R28:T28"/>
    <mergeCell ref="U28:W28"/>
    <mergeCell ref="X28:Z28"/>
    <mergeCell ref="AA28:AD28"/>
    <mergeCell ref="E28:H28"/>
    <mergeCell ref="A30:W30"/>
    <mergeCell ref="B26:D26"/>
    <mergeCell ref="C25:D25"/>
    <mergeCell ref="AA18:AD19"/>
    <mergeCell ref="I18:Z18"/>
    <mergeCell ref="E18:H19"/>
    <mergeCell ref="P7:Q7"/>
    <mergeCell ref="T7:U7"/>
    <mergeCell ref="X7:Y7"/>
    <mergeCell ref="AA24:AD24"/>
    <mergeCell ref="E24:H24"/>
    <mergeCell ref="I24:K24"/>
    <mergeCell ref="L24:N24"/>
    <mergeCell ref="O24:Q24"/>
    <mergeCell ref="R24:T24"/>
    <mergeCell ref="U24:W24"/>
    <mergeCell ref="X24:Z24"/>
    <mergeCell ref="R23:T23"/>
    <mergeCell ref="U23:W23"/>
    <mergeCell ref="X23:Z23"/>
    <mergeCell ref="AA23:AD23"/>
    <mergeCell ref="E23:H23"/>
    <mergeCell ref="A13:W13"/>
    <mergeCell ref="B7:D7"/>
    <mergeCell ref="P8:Q8"/>
    <mergeCell ref="E7:G7"/>
    <mergeCell ref="E11:G11"/>
    <mergeCell ref="H11:I11"/>
    <mergeCell ref="J11:K11"/>
    <mergeCell ref="L11:M11"/>
    <mergeCell ref="E8:G8"/>
    <mergeCell ref="H8:I8"/>
    <mergeCell ref="J8:K8"/>
    <mergeCell ref="L8:M8"/>
    <mergeCell ref="A18:D19"/>
    <mergeCell ref="N8:O8"/>
    <mergeCell ref="AB10:AC10"/>
    <mergeCell ref="X9:Y9"/>
    <mergeCell ref="Z9:AA9"/>
    <mergeCell ref="AB9:AC9"/>
    <mergeCell ref="J4:K4"/>
    <mergeCell ref="H4:I4"/>
    <mergeCell ref="N5:O5"/>
    <mergeCell ref="L5:M5"/>
    <mergeCell ref="N4:O4"/>
    <mergeCell ref="H7:I7"/>
    <mergeCell ref="J7:K7"/>
    <mergeCell ref="E5:G5"/>
    <mergeCell ref="AB6:AC6"/>
    <mergeCell ref="J6:K6"/>
    <mergeCell ref="Z6:AA6"/>
    <mergeCell ref="J5:K5"/>
    <mergeCell ref="X2:AE2"/>
    <mergeCell ref="AD5:AE5"/>
    <mergeCell ref="AB5:AC5"/>
    <mergeCell ref="Z5:AA5"/>
    <mergeCell ref="X5:Y5"/>
    <mergeCell ref="V5:W5"/>
    <mergeCell ref="T5:U5"/>
    <mergeCell ref="R5:S5"/>
    <mergeCell ref="P5:Q5"/>
    <mergeCell ref="AD3:AE4"/>
    <mergeCell ref="T3:AC3"/>
    <mergeCell ref="N3:S3"/>
    <mergeCell ref="AB4:AC4"/>
    <mergeCell ref="Z4:AA4"/>
    <mergeCell ref="X4:Y4"/>
    <mergeCell ref="V4:W4"/>
    <mergeCell ref="T4:U4"/>
    <mergeCell ref="R4:S4"/>
    <mergeCell ref="P4:Q4"/>
    <mergeCell ref="AD8:AE8"/>
    <mergeCell ref="V7:W7"/>
    <mergeCell ref="E6:G6"/>
    <mergeCell ref="H6:I6"/>
    <mergeCell ref="R8:S8"/>
    <mergeCell ref="T8:U8"/>
    <mergeCell ref="V8:W8"/>
    <mergeCell ref="X8:Y8"/>
    <mergeCell ref="Z8:AA8"/>
    <mergeCell ref="L6:M6"/>
    <mergeCell ref="N6:O6"/>
    <mergeCell ref="P6:Q6"/>
    <mergeCell ref="R6:S6"/>
    <mergeCell ref="T6:U6"/>
    <mergeCell ref="V6:W6"/>
    <mergeCell ref="X6:Y6"/>
    <mergeCell ref="AD6:AE6"/>
    <mergeCell ref="L7:M7"/>
    <mergeCell ref="R7:S7"/>
    <mergeCell ref="AD7:AE7"/>
    <mergeCell ref="AB8:AC8"/>
    <mergeCell ref="Z7:AA7"/>
    <mergeCell ref="AB7:AC7"/>
    <mergeCell ref="N7:O7"/>
    <mergeCell ref="AD9:AE9"/>
    <mergeCell ref="E10:G10"/>
    <mergeCell ref="H10:I10"/>
    <mergeCell ref="J10:K10"/>
    <mergeCell ref="AD10:AE10"/>
    <mergeCell ref="L10:M10"/>
    <mergeCell ref="N10:O10"/>
    <mergeCell ref="R10:S10"/>
    <mergeCell ref="T10:U10"/>
    <mergeCell ref="V10:W10"/>
    <mergeCell ref="X10:Y10"/>
    <mergeCell ref="Z10:AA10"/>
    <mergeCell ref="V9:W9"/>
    <mergeCell ref="P10:Q10"/>
    <mergeCell ref="E9:G9"/>
    <mergeCell ref="H9:I9"/>
    <mergeCell ref="J9:K9"/>
    <mergeCell ref="L9:M9"/>
    <mergeCell ref="N9:O9"/>
    <mergeCell ref="P9:Q9"/>
    <mergeCell ref="R9:S9"/>
    <mergeCell ref="T9:U9"/>
    <mergeCell ref="AA21:AD21"/>
    <mergeCell ref="A12:G12"/>
    <mergeCell ref="R21:T21"/>
    <mergeCell ref="V11:W11"/>
    <mergeCell ref="T11:U11"/>
    <mergeCell ref="X11:Y11"/>
    <mergeCell ref="X19:Z19"/>
    <mergeCell ref="U19:W19"/>
    <mergeCell ref="C11:D11"/>
    <mergeCell ref="R19:T19"/>
    <mergeCell ref="O19:Q19"/>
    <mergeCell ref="AA20:AD20"/>
    <mergeCell ref="E20:H20"/>
    <mergeCell ref="AB11:AC11"/>
    <mergeCell ref="N11:O11"/>
    <mergeCell ref="P11:Q11"/>
    <mergeCell ref="R11:S11"/>
    <mergeCell ref="AD11:AE11"/>
    <mergeCell ref="O20:Q20"/>
    <mergeCell ref="U20:W20"/>
    <mergeCell ref="R20:T20"/>
    <mergeCell ref="Z11:AA11"/>
    <mergeCell ref="L19:N19"/>
    <mergeCell ref="I19:K19"/>
    <mergeCell ref="C24:D24"/>
    <mergeCell ref="B23:D23"/>
    <mergeCell ref="C22:D22"/>
    <mergeCell ref="C27:D27"/>
    <mergeCell ref="AA22:AD22"/>
    <mergeCell ref="U22:W22"/>
    <mergeCell ref="R22:T22"/>
    <mergeCell ref="O22:Q22"/>
    <mergeCell ref="X22:Z22"/>
    <mergeCell ref="I23:K23"/>
    <mergeCell ref="L23:N23"/>
    <mergeCell ref="O23:Q23"/>
    <mergeCell ref="E27:H27"/>
    <mergeCell ref="R26:T26"/>
    <mergeCell ref="U26:W26"/>
    <mergeCell ref="X26:Z26"/>
    <mergeCell ref="AA25:AD25"/>
    <mergeCell ref="E25:H25"/>
    <mergeCell ref="I25:K25"/>
    <mergeCell ref="L25:N25"/>
    <mergeCell ref="O25:Q25"/>
    <mergeCell ref="R25:T25"/>
    <mergeCell ref="U25:W25"/>
    <mergeCell ref="X25:Z25"/>
    <mergeCell ref="A5:D5"/>
    <mergeCell ref="A3:D4"/>
    <mergeCell ref="E22:H22"/>
    <mergeCell ref="I20:K20"/>
    <mergeCell ref="X21:Z21"/>
    <mergeCell ref="C8:D8"/>
    <mergeCell ref="C9:D9"/>
    <mergeCell ref="C10:D10"/>
    <mergeCell ref="L22:N22"/>
    <mergeCell ref="A20:D20"/>
    <mergeCell ref="C21:D21"/>
    <mergeCell ref="I22:K22"/>
    <mergeCell ref="E21:H21"/>
    <mergeCell ref="I21:K21"/>
    <mergeCell ref="L21:N21"/>
    <mergeCell ref="O21:Q21"/>
    <mergeCell ref="L20:N20"/>
    <mergeCell ref="U21:W21"/>
    <mergeCell ref="X20:Z20"/>
    <mergeCell ref="H5:I5"/>
    <mergeCell ref="B6:D6"/>
    <mergeCell ref="E3:G4"/>
    <mergeCell ref="H3:M3"/>
    <mergeCell ref="L4:M4"/>
  </mergeCells>
  <phoneticPr fontId="12"/>
  <pageMargins left="0.59055118110236227" right="0.59055118110236227" top="0.74803149606299213" bottom="0.6692913385826772" header="0.39370078740157483" footer="0.47244094488188981"/>
  <pageSetup paperSize="9" firstPageNumber="150" fitToWidth="0"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7"/>
  <sheetViews>
    <sheetView zoomScaleNormal="100" zoomScaleSheetLayoutView="100" workbookViewId="0">
      <selection activeCell="J55" sqref="J55"/>
    </sheetView>
  </sheetViews>
  <sheetFormatPr defaultRowHeight="13.5" x14ac:dyDescent="0.15"/>
  <cols>
    <col min="1" max="1" width="1.75" style="14" customWidth="1"/>
    <col min="2" max="3" width="2.625" style="14" customWidth="1"/>
    <col min="4" max="4" width="9.625" style="14" customWidth="1"/>
    <col min="5" max="5" width="6.125" style="14" customWidth="1"/>
    <col min="6" max="6" width="6.25" style="14" customWidth="1"/>
    <col min="7" max="7" width="5.125" style="14" customWidth="1"/>
    <col min="8" max="8" width="5.75" style="14" customWidth="1"/>
    <col min="9" max="9" width="5.125" style="14" customWidth="1"/>
    <col min="10" max="10" width="5.375" style="14" customWidth="1"/>
    <col min="11" max="15" width="5.125" style="14" customWidth="1"/>
    <col min="16" max="16" width="5.75" style="14" customWidth="1"/>
    <col min="17" max="17" width="5.125" style="14" customWidth="1"/>
    <col min="18" max="19" width="4.875" style="14" customWidth="1"/>
    <col min="20" max="16384" width="9" style="14"/>
  </cols>
  <sheetData>
    <row r="1" spans="1:23" ht="27" customHeight="1" x14ac:dyDescent="0.15">
      <c r="A1" s="101" t="s">
        <v>341</v>
      </c>
    </row>
    <row r="2" spans="1:23" ht="16.5" customHeight="1" thickBot="1" x14ac:dyDescent="0.2">
      <c r="P2" s="13"/>
      <c r="Q2" s="13"/>
      <c r="R2" s="13"/>
      <c r="S2" s="174" t="s">
        <v>360</v>
      </c>
      <c r="T2" s="13"/>
      <c r="U2" s="13"/>
      <c r="V2" s="13"/>
      <c r="W2" s="13"/>
    </row>
    <row r="3" spans="1:23" ht="24" customHeight="1" thickTop="1" x14ac:dyDescent="0.15">
      <c r="A3" s="356" t="s">
        <v>3</v>
      </c>
      <c r="B3" s="356"/>
      <c r="C3" s="356"/>
      <c r="D3" s="357"/>
      <c r="E3" s="542" t="s">
        <v>25</v>
      </c>
      <c r="F3" s="535" t="s">
        <v>1</v>
      </c>
      <c r="G3" s="535"/>
      <c r="H3" s="535"/>
      <c r="I3" s="535"/>
      <c r="J3" s="535" t="s">
        <v>83</v>
      </c>
      <c r="K3" s="535"/>
      <c r="L3" s="535"/>
      <c r="M3" s="535"/>
      <c r="N3" s="535" t="s">
        <v>84</v>
      </c>
      <c r="O3" s="535"/>
      <c r="P3" s="535"/>
      <c r="Q3" s="535"/>
      <c r="R3" s="539" t="s">
        <v>85</v>
      </c>
      <c r="S3" s="532" t="s">
        <v>96</v>
      </c>
    </row>
    <row r="4" spans="1:23" ht="5.25" customHeight="1" x14ac:dyDescent="0.15">
      <c r="A4" s="347"/>
      <c r="B4" s="347"/>
      <c r="C4" s="347"/>
      <c r="D4" s="348"/>
      <c r="E4" s="543"/>
      <c r="F4" s="102"/>
      <c r="G4" s="102"/>
      <c r="H4" s="102"/>
      <c r="I4" s="102"/>
      <c r="J4" s="102"/>
      <c r="K4" s="102"/>
      <c r="L4" s="102"/>
      <c r="M4" s="102"/>
      <c r="N4" s="102"/>
      <c r="O4" s="102"/>
      <c r="P4" s="102"/>
      <c r="Q4" s="102"/>
      <c r="R4" s="540"/>
      <c r="S4" s="533"/>
    </row>
    <row r="5" spans="1:23" ht="100.5" customHeight="1" x14ac:dyDescent="0.15">
      <c r="A5" s="347"/>
      <c r="B5" s="347"/>
      <c r="C5" s="347"/>
      <c r="D5" s="348"/>
      <c r="E5" s="543"/>
      <c r="F5" s="103" t="s">
        <v>80</v>
      </c>
      <c r="G5" s="103" t="s">
        <v>81</v>
      </c>
      <c r="H5" s="103" t="s">
        <v>82</v>
      </c>
      <c r="I5" s="103" t="s">
        <v>2</v>
      </c>
      <c r="J5" s="103" t="s">
        <v>80</v>
      </c>
      <c r="K5" s="103" t="s">
        <v>81</v>
      </c>
      <c r="L5" s="103" t="s">
        <v>82</v>
      </c>
      <c r="M5" s="103" t="s">
        <v>2</v>
      </c>
      <c r="N5" s="103" t="s">
        <v>80</v>
      </c>
      <c r="O5" s="103" t="s">
        <v>81</v>
      </c>
      <c r="P5" s="103" t="s">
        <v>82</v>
      </c>
      <c r="Q5" s="103" t="s">
        <v>2</v>
      </c>
      <c r="R5" s="541"/>
      <c r="S5" s="534"/>
    </row>
    <row r="6" spans="1:23" ht="6.75" customHeight="1" x14ac:dyDescent="0.15">
      <c r="A6" s="104"/>
      <c r="B6" s="104"/>
      <c r="C6" s="104"/>
      <c r="D6" s="105"/>
      <c r="E6" s="106"/>
      <c r="F6" s="107"/>
      <c r="G6" s="107"/>
      <c r="H6" s="107"/>
      <c r="I6" s="107"/>
      <c r="J6" s="107"/>
      <c r="K6" s="107"/>
      <c r="L6" s="107"/>
      <c r="M6" s="107"/>
      <c r="N6" s="107"/>
      <c r="O6" s="107"/>
      <c r="P6" s="107"/>
      <c r="Q6" s="107"/>
      <c r="R6" s="108"/>
      <c r="S6" s="109"/>
    </row>
    <row r="7" spans="1:23" ht="28.5" customHeight="1" x14ac:dyDescent="0.15">
      <c r="A7" s="536" t="s">
        <v>307</v>
      </c>
      <c r="B7" s="536"/>
      <c r="C7" s="536"/>
      <c r="D7" s="537"/>
      <c r="E7" s="110">
        <v>105130</v>
      </c>
      <c r="F7" s="110">
        <v>59950</v>
      </c>
      <c r="G7" s="110">
        <v>4590</v>
      </c>
      <c r="H7" s="110">
        <v>39340</v>
      </c>
      <c r="I7" s="110">
        <v>80</v>
      </c>
      <c r="J7" s="110">
        <v>56560</v>
      </c>
      <c r="K7" s="110">
        <v>740</v>
      </c>
      <c r="L7" s="110">
        <v>14720</v>
      </c>
      <c r="M7" s="110">
        <v>20</v>
      </c>
      <c r="N7" s="110">
        <v>2420</v>
      </c>
      <c r="O7" s="110">
        <v>3060</v>
      </c>
      <c r="P7" s="110">
        <v>22840</v>
      </c>
      <c r="Q7" s="110">
        <v>30</v>
      </c>
      <c r="R7" s="110">
        <v>1160</v>
      </c>
      <c r="S7" s="110">
        <v>7650</v>
      </c>
    </row>
    <row r="8" spans="1:23" ht="28.5" customHeight="1" x14ac:dyDescent="0.15">
      <c r="A8" s="111"/>
      <c r="B8" s="544" t="s">
        <v>86</v>
      </c>
      <c r="C8" s="546" t="s">
        <v>0</v>
      </c>
      <c r="D8" s="547"/>
      <c r="E8" s="4">
        <v>61330</v>
      </c>
      <c r="F8" s="3">
        <v>37190</v>
      </c>
      <c r="G8" s="3">
        <v>2060</v>
      </c>
      <c r="H8" s="3">
        <v>21340</v>
      </c>
      <c r="I8" s="3">
        <v>50</v>
      </c>
      <c r="J8" s="3">
        <v>36160</v>
      </c>
      <c r="K8" s="3">
        <v>490</v>
      </c>
      <c r="L8" s="3">
        <v>11870</v>
      </c>
      <c r="M8" s="3">
        <v>20</v>
      </c>
      <c r="N8" s="3">
        <v>1040</v>
      </c>
      <c r="O8" s="3">
        <v>1570</v>
      </c>
      <c r="P8" s="3">
        <v>9480</v>
      </c>
      <c r="Q8" s="3">
        <v>30</v>
      </c>
      <c r="R8" s="3">
        <v>680</v>
      </c>
      <c r="S8" s="3">
        <v>6750</v>
      </c>
    </row>
    <row r="9" spans="1:23" ht="28.5" customHeight="1" x14ac:dyDescent="0.15">
      <c r="A9" s="112"/>
      <c r="B9" s="545"/>
      <c r="C9" s="538" t="s">
        <v>87</v>
      </c>
      <c r="D9" s="113" t="s">
        <v>0</v>
      </c>
      <c r="E9" s="4">
        <v>49070</v>
      </c>
      <c r="F9" s="3">
        <v>33340</v>
      </c>
      <c r="G9" s="3">
        <v>1510</v>
      </c>
      <c r="H9" s="3">
        <v>13510</v>
      </c>
      <c r="I9" s="3">
        <v>50</v>
      </c>
      <c r="J9" s="3">
        <v>32410</v>
      </c>
      <c r="K9" s="3">
        <v>440</v>
      </c>
      <c r="L9" s="3">
        <v>7290</v>
      </c>
      <c r="M9" s="3">
        <v>20</v>
      </c>
      <c r="N9" s="3">
        <v>930</v>
      </c>
      <c r="O9" s="3">
        <v>1070</v>
      </c>
      <c r="P9" s="3">
        <v>6220</v>
      </c>
      <c r="Q9" s="3">
        <v>30</v>
      </c>
      <c r="R9" s="3">
        <v>660</v>
      </c>
      <c r="S9" s="3">
        <v>4440</v>
      </c>
    </row>
    <row r="10" spans="1:23" ht="28.5" customHeight="1" x14ac:dyDescent="0.15">
      <c r="A10" s="112"/>
      <c r="B10" s="545"/>
      <c r="C10" s="538"/>
      <c r="D10" s="113" t="s">
        <v>88</v>
      </c>
      <c r="E10" s="4">
        <v>14430</v>
      </c>
      <c r="F10" s="3">
        <v>10500</v>
      </c>
      <c r="G10" s="3">
        <v>410</v>
      </c>
      <c r="H10" s="3">
        <v>3280</v>
      </c>
      <c r="I10" s="3">
        <v>30</v>
      </c>
      <c r="J10" s="3">
        <v>10160</v>
      </c>
      <c r="K10" s="3">
        <v>70</v>
      </c>
      <c r="L10" s="3">
        <v>1260</v>
      </c>
      <c r="M10" s="3" t="s">
        <v>245</v>
      </c>
      <c r="N10" s="3">
        <v>340</v>
      </c>
      <c r="O10" s="3">
        <v>340</v>
      </c>
      <c r="P10" s="3">
        <v>2010</v>
      </c>
      <c r="Q10" s="3">
        <v>30</v>
      </c>
      <c r="R10" s="3">
        <v>220</v>
      </c>
      <c r="S10" s="3">
        <v>920</v>
      </c>
    </row>
    <row r="11" spans="1:23" ht="28.5" customHeight="1" x14ac:dyDescent="0.15">
      <c r="A11" s="112"/>
      <c r="B11" s="545"/>
      <c r="C11" s="538"/>
      <c r="D11" s="113" t="s">
        <v>95</v>
      </c>
      <c r="E11" s="4">
        <v>23720</v>
      </c>
      <c r="F11" s="3">
        <v>14750</v>
      </c>
      <c r="G11" s="3">
        <v>560</v>
      </c>
      <c r="H11" s="3">
        <v>8000</v>
      </c>
      <c r="I11" s="3">
        <v>50</v>
      </c>
      <c r="J11" s="3">
        <v>14480</v>
      </c>
      <c r="K11" s="3">
        <v>60</v>
      </c>
      <c r="L11" s="3">
        <v>3450</v>
      </c>
      <c r="M11" s="3">
        <v>20</v>
      </c>
      <c r="N11" s="3">
        <v>260</v>
      </c>
      <c r="O11" s="3">
        <v>500</v>
      </c>
      <c r="P11" s="3">
        <v>4550</v>
      </c>
      <c r="Q11" s="3">
        <v>30</v>
      </c>
      <c r="R11" s="3">
        <v>360</v>
      </c>
      <c r="S11" s="3">
        <v>2740</v>
      </c>
    </row>
    <row r="12" spans="1:23" ht="28.5" customHeight="1" x14ac:dyDescent="0.15">
      <c r="A12" s="112"/>
      <c r="B12" s="545"/>
      <c r="C12" s="538"/>
      <c r="D12" s="113" t="s">
        <v>327</v>
      </c>
      <c r="E12" s="4">
        <v>27560</v>
      </c>
      <c r="F12" s="3">
        <v>16890</v>
      </c>
      <c r="G12" s="3">
        <v>320</v>
      </c>
      <c r="H12" s="3">
        <v>9970</v>
      </c>
      <c r="I12" s="3">
        <v>30</v>
      </c>
      <c r="J12" s="3">
        <v>16530</v>
      </c>
      <c r="K12" s="3">
        <v>140</v>
      </c>
      <c r="L12" s="3">
        <v>6100</v>
      </c>
      <c r="M12" s="3" t="s">
        <v>245</v>
      </c>
      <c r="N12" s="3">
        <v>360</v>
      </c>
      <c r="O12" s="3">
        <v>190</v>
      </c>
      <c r="P12" s="3">
        <v>3870</v>
      </c>
      <c r="Q12" s="3">
        <v>30</v>
      </c>
      <c r="R12" s="3">
        <v>350</v>
      </c>
      <c r="S12" s="3">
        <v>3950</v>
      </c>
    </row>
    <row r="13" spans="1:23" ht="28.5" customHeight="1" x14ac:dyDescent="0.15">
      <c r="A13" s="112"/>
      <c r="B13" s="545"/>
      <c r="C13" s="538"/>
      <c r="D13" s="113" t="s">
        <v>89</v>
      </c>
      <c r="E13" s="4">
        <v>3850</v>
      </c>
      <c r="F13" s="3">
        <v>2570</v>
      </c>
      <c r="G13" s="3">
        <v>50</v>
      </c>
      <c r="H13" s="3">
        <v>1190</v>
      </c>
      <c r="I13" s="3" t="s">
        <v>245</v>
      </c>
      <c r="J13" s="3">
        <v>2570</v>
      </c>
      <c r="K13" s="3" t="s">
        <v>71</v>
      </c>
      <c r="L13" s="3">
        <v>530</v>
      </c>
      <c r="M13" s="3" t="s">
        <v>245</v>
      </c>
      <c r="N13" s="3" t="s">
        <v>245</v>
      </c>
      <c r="O13" s="3">
        <v>50</v>
      </c>
      <c r="P13" s="3">
        <v>660</v>
      </c>
      <c r="Q13" s="3" t="s">
        <v>245</v>
      </c>
      <c r="R13" s="3">
        <v>40</v>
      </c>
      <c r="S13" s="3">
        <v>450</v>
      </c>
    </row>
    <row r="14" spans="1:23" ht="28.5" customHeight="1" x14ac:dyDescent="0.15">
      <c r="A14" s="112"/>
      <c r="B14" s="545"/>
      <c r="C14" s="538"/>
      <c r="D14" s="114" t="s">
        <v>90</v>
      </c>
      <c r="E14" s="4">
        <v>5080</v>
      </c>
      <c r="F14" s="3">
        <v>4020</v>
      </c>
      <c r="G14" s="3">
        <v>20</v>
      </c>
      <c r="H14" s="3">
        <v>920</v>
      </c>
      <c r="I14" s="3">
        <v>30</v>
      </c>
      <c r="J14" s="3">
        <v>3990</v>
      </c>
      <c r="K14" s="3">
        <v>20</v>
      </c>
      <c r="L14" s="3">
        <v>550</v>
      </c>
      <c r="M14" s="3" t="s">
        <v>245</v>
      </c>
      <c r="N14" s="3">
        <v>30</v>
      </c>
      <c r="O14" s="3" t="s">
        <v>245</v>
      </c>
      <c r="P14" s="3">
        <v>380</v>
      </c>
      <c r="Q14" s="3">
        <v>30</v>
      </c>
      <c r="R14" s="3">
        <v>90</v>
      </c>
      <c r="S14" s="3">
        <v>300</v>
      </c>
    </row>
    <row r="15" spans="1:23" ht="28.5" customHeight="1" x14ac:dyDescent="0.15">
      <c r="A15" s="112"/>
      <c r="B15" s="545"/>
      <c r="C15" s="538"/>
      <c r="D15" s="114" t="s">
        <v>91</v>
      </c>
      <c r="E15" s="4">
        <v>34150</v>
      </c>
      <c r="F15" s="3">
        <v>28720</v>
      </c>
      <c r="G15" s="3">
        <v>1170</v>
      </c>
      <c r="H15" s="3">
        <v>3640</v>
      </c>
      <c r="I15" s="3">
        <v>50</v>
      </c>
      <c r="J15" s="3">
        <v>28000</v>
      </c>
      <c r="K15" s="3">
        <v>370</v>
      </c>
      <c r="L15" s="3">
        <v>1090</v>
      </c>
      <c r="M15" s="3">
        <v>20</v>
      </c>
      <c r="N15" s="3">
        <v>720</v>
      </c>
      <c r="O15" s="3">
        <v>800</v>
      </c>
      <c r="P15" s="3">
        <v>2550</v>
      </c>
      <c r="Q15" s="3">
        <v>30</v>
      </c>
      <c r="R15" s="3">
        <v>560</v>
      </c>
      <c r="S15" s="3">
        <v>420</v>
      </c>
    </row>
    <row r="16" spans="1:23" ht="28.5" customHeight="1" x14ac:dyDescent="0.15">
      <c r="A16" s="112"/>
      <c r="B16" s="545"/>
      <c r="C16" s="538"/>
      <c r="D16" s="114" t="s">
        <v>92</v>
      </c>
      <c r="E16" s="4">
        <v>1380</v>
      </c>
      <c r="F16" s="3">
        <v>900</v>
      </c>
      <c r="G16" s="3" t="s">
        <v>245</v>
      </c>
      <c r="H16" s="3">
        <v>460</v>
      </c>
      <c r="I16" s="3" t="s">
        <v>245</v>
      </c>
      <c r="J16" s="3">
        <v>900</v>
      </c>
      <c r="K16" s="3" t="s">
        <v>71</v>
      </c>
      <c r="L16" s="3">
        <v>220</v>
      </c>
      <c r="M16" s="3" t="s">
        <v>245</v>
      </c>
      <c r="N16" s="3" t="s">
        <v>71</v>
      </c>
      <c r="O16" s="3" t="s">
        <v>71</v>
      </c>
      <c r="P16" s="3">
        <v>240</v>
      </c>
      <c r="Q16" s="3" t="s">
        <v>245</v>
      </c>
      <c r="R16" s="3">
        <v>20</v>
      </c>
      <c r="S16" s="3">
        <v>90</v>
      </c>
    </row>
    <row r="17" spans="1:23" ht="28.5" customHeight="1" x14ac:dyDescent="0.15">
      <c r="A17" s="112"/>
      <c r="B17" s="545"/>
      <c r="C17" s="538"/>
      <c r="D17" s="114" t="s">
        <v>2</v>
      </c>
      <c r="E17" s="4">
        <v>690</v>
      </c>
      <c r="F17" s="3">
        <v>510</v>
      </c>
      <c r="G17" s="3" t="s">
        <v>245</v>
      </c>
      <c r="H17" s="3">
        <v>190</v>
      </c>
      <c r="I17" s="3" t="s">
        <v>245</v>
      </c>
      <c r="J17" s="3">
        <v>510</v>
      </c>
      <c r="K17" s="3" t="s">
        <v>245</v>
      </c>
      <c r="L17" s="3">
        <v>60</v>
      </c>
      <c r="M17" s="3" t="s">
        <v>245</v>
      </c>
      <c r="N17" s="3" t="s">
        <v>245</v>
      </c>
      <c r="O17" s="3" t="s">
        <v>245</v>
      </c>
      <c r="P17" s="3">
        <v>130</v>
      </c>
      <c r="Q17" s="3" t="s">
        <v>265</v>
      </c>
      <c r="R17" s="3" t="s">
        <v>71</v>
      </c>
      <c r="S17" s="3">
        <v>20</v>
      </c>
    </row>
    <row r="18" spans="1:23" ht="28.5" customHeight="1" x14ac:dyDescent="0.15">
      <c r="A18" s="112"/>
      <c r="B18" s="545"/>
      <c r="C18" s="527" t="s">
        <v>93</v>
      </c>
      <c r="D18" s="528"/>
      <c r="E18" s="4">
        <v>23560</v>
      </c>
      <c r="F18" s="3">
        <v>14310</v>
      </c>
      <c r="G18" s="3">
        <v>330</v>
      </c>
      <c r="H18" s="3">
        <v>8670</v>
      </c>
      <c r="I18" s="3">
        <v>20</v>
      </c>
      <c r="J18" s="3">
        <v>14140</v>
      </c>
      <c r="K18" s="3">
        <v>110</v>
      </c>
      <c r="L18" s="3">
        <v>5460</v>
      </c>
      <c r="M18" s="3">
        <v>20</v>
      </c>
      <c r="N18" s="3">
        <v>170</v>
      </c>
      <c r="O18" s="3">
        <v>220</v>
      </c>
      <c r="P18" s="3">
        <v>3200</v>
      </c>
      <c r="Q18" s="3" t="s">
        <v>245</v>
      </c>
      <c r="R18" s="3">
        <v>220</v>
      </c>
      <c r="S18" s="3">
        <v>3880</v>
      </c>
    </row>
    <row r="19" spans="1:23" ht="28.5" customHeight="1" x14ac:dyDescent="0.15">
      <c r="A19" s="112"/>
      <c r="B19" s="545"/>
      <c r="C19" s="527" t="s">
        <v>365</v>
      </c>
      <c r="D19" s="528"/>
      <c r="E19" s="4">
        <v>29770</v>
      </c>
      <c r="F19" s="3">
        <v>16240</v>
      </c>
      <c r="G19" s="3">
        <v>990</v>
      </c>
      <c r="H19" s="3">
        <v>12260</v>
      </c>
      <c r="I19" s="3">
        <v>20</v>
      </c>
      <c r="J19" s="3">
        <v>15880</v>
      </c>
      <c r="K19" s="3">
        <v>170</v>
      </c>
      <c r="L19" s="3">
        <v>8010</v>
      </c>
      <c r="M19" s="3">
        <v>20</v>
      </c>
      <c r="N19" s="3">
        <v>360</v>
      </c>
      <c r="O19" s="3">
        <v>820</v>
      </c>
      <c r="P19" s="3">
        <v>4250</v>
      </c>
      <c r="Q19" s="3" t="s">
        <v>71</v>
      </c>
      <c r="R19" s="3">
        <v>250</v>
      </c>
      <c r="S19" s="3">
        <v>5790</v>
      </c>
    </row>
    <row r="20" spans="1:23" ht="28.5" customHeight="1" x14ac:dyDescent="0.15">
      <c r="A20" s="112"/>
      <c r="B20" s="545"/>
      <c r="C20" s="527" t="s">
        <v>287</v>
      </c>
      <c r="D20" s="528"/>
      <c r="E20" s="4">
        <v>16740</v>
      </c>
      <c r="F20" s="3">
        <v>7970</v>
      </c>
      <c r="G20" s="3">
        <v>100</v>
      </c>
      <c r="H20" s="3">
        <v>8510</v>
      </c>
      <c r="I20" s="3">
        <v>30</v>
      </c>
      <c r="J20" s="3">
        <v>7870</v>
      </c>
      <c r="K20" s="3">
        <v>70</v>
      </c>
      <c r="L20" s="3">
        <v>6090</v>
      </c>
      <c r="M20" s="3" t="s">
        <v>245</v>
      </c>
      <c r="N20" s="3">
        <v>100</v>
      </c>
      <c r="O20" s="3">
        <v>30</v>
      </c>
      <c r="P20" s="3">
        <v>2420</v>
      </c>
      <c r="Q20" s="3">
        <v>30</v>
      </c>
      <c r="R20" s="3">
        <v>140</v>
      </c>
      <c r="S20" s="3">
        <v>4410</v>
      </c>
    </row>
    <row r="21" spans="1:23" ht="28.5" customHeight="1" x14ac:dyDescent="0.15">
      <c r="A21" s="112"/>
      <c r="B21" s="545"/>
      <c r="C21" s="525" t="s">
        <v>79</v>
      </c>
      <c r="D21" s="526"/>
      <c r="E21" s="4">
        <v>25190</v>
      </c>
      <c r="F21" s="3">
        <v>12840</v>
      </c>
      <c r="G21" s="3">
        <v>450</v>
      </c>
      <c r="H21" s="3">
        <v>11760</v>
      </c>
      <c r="I21" s="3">
        <v>30</v>
      </c>
      <c r="J21" s="3">
        <v>12630</v>
      </c>
      <c r="K21" s="3">
        <v>110</v>
      </c>
      <c r="L21" s="3">
        <v>7670</v>
      </c>
      <c r="M21" s="3" t="s">
        <v>245</v>
      </c>
      <c r="N21" s="3">
        <v>210</v>
      </c>
      <c r="O21" s="3">
        <v>350</v>
      </c>
      <c r="P21" s="3">
        <v>4090</v>
      </c>
      <c r="Q21" s="3">
        <v>30</v>
      </c>
      <c r="R21" s="3">
        <v>110</v>
      </c>
      <c r="S21" s="3">
        <v>5480</v>
      </c>
    </row>
    <row r="22" spans="1:23" ht="31.5" customHeight="1" x14ac:dyDescent="0.15">
      <c r="A22" s="112"/>
      <c r="B22" s="545"/>
      <c r="C22" s="527" t="s">
        <v>288</v>
      </c>
      <c r="D22" s="528"/>
      <c r="E22" s="4">
        <v>12470</v>
      </c>
      <c r="F22" s="3">
        <v>4130</v>
      </c>
      <c r="G22" s="3">
        <v>190</v>
      </c>
      <c r="H22" s="3">
        <v>8040</v>
      </c>
      <c r="I22" s="3">
        <v>30</v>
      </c>
      <c r="J22" s="3">
        <v>4010</v>
      </c>
      <c r="K22" s="3">
        <v>110</v>
      </c>
      <c r="L22" s="3">
        <v>6020</v>
      </c>
      <c r="M22" s="3" t="s">
        <v>245</v>
      </c>
      <c r="N22" s="3">
        <v>120</v>
      </c>
      <c r="O22" s="3">
        <v>70</v>
      </c>
      <c r="P22" s="3">
        <v>2020</v>
      </c>
      <c r="Q22" s="3">
        <v>30</v>
      </c>
      <c r="R22" s="3">
        <v>90</v>
      </c>
      <c r="S22" s="3">
        <v>4910</v>
      </c>
    </row>
    <row r="23" spans="1:23" ht="28.5" customHeight="1" thickBot="1" x14ac:dyDescent="0.2">
      <c r="A23" s="115"/>
      <c r="B23" s="529" t="s">
        <v>94</v>
      </c>
      <c r="C23" s="530"/>
      <c r="D23" s="531"/>
      <c r="E23" s="116">
        <v>40210</v>
      </c>
      <c r="F23" s="117">
        <v>21780</v>
      </c>
      <c r="G23" s="117">
        <v>1740</v>
      </c>
      <c r="H23" s="117">
        <v>16220</v>
      </c>
      <c r="I23" s="117" t="s">
        <v>71</v>
      </c>
      <c r="J23" s="117">
        <v>20400</v>
      </c>
      <c r="K23" s="117">
        <v>240</v>
      </c>
      <c r="L23" s="117">
        <v>2850</v>
      </c>
      <c r="M23" s="117" t="s">
        <v>71</v>
      </c>
      <c r="N23" s="117">
        <v>1390</v>
      </c>
      <c r="O23" s="117">
        <v>1500</v>
      </c>
      <c r="P23" s="117">
        <v>13370</v>
      </c>
      <c r="Q23" s="117" t="s">
        <v>245</v>
      </c>
      <c r="R23" s="117">
        <v>460</v>
      </c>
      <c r="S23" s="117">
        <v>810</v>
      </c>
    </row>
    <row r="24" spans="1:23" s="43" customFormat="1" ht="18" customHeight="1" thickTop="1" x14ac:dyDescent="0.15">
      <c r="A24" s="193" t="s">
        <v>114</v>
      </c>
      <c r="B24" s="8"/>
      <c r="C24" s="8"/>
      <c r="D24" s="8"/>
      <c r="E24" s="4"/>
      <c r="F24" s="3"/>
      <c r="G24" s="3"/>
      <c r="H24" s="3"/>
      <c r="I24" s="3"/>
      <c r="J24" s="3"/>
      <c r="K24" s="3"/>
      <c r="L24" s="3"/>
      <c r="M24" s="3"/>
      <c r="N24" s="3"/>
      <c r="O24" s="3"/>
      <c r="P24" s="3"/>
      <c r="Q24" s="3"/>
      <c r="R24" s="3"/>
      <c r="S24" s="3"/>
    </row>
    <row r="25" spans="1:23" ht="18" customHeight="1" x14ac:dyDescent="0.15">
      <c r="A25" s="469" t="s">
        <v>285</v>
      </c>
      <c r="B25" s="469"/>
      <c r="C25" s="469"/>
      <c r="D25" s="469"/>
      <c r="E25" s="469"/>
      <c r="F25" s="469"/>
      <c r="G25" s="469"/>
      <c r="H25" s="469"/>
      <c r="I25" s="469"/>
      <c r="J25" s="469"/>
      <c r="K25" s="469"/>
      <c r="L25" s="469"/>
      <c r="M25" s="469"/>
      <c r="N25" s="469"/>
      <c r="O25" s="469"/>
      <c r="P25" s="469"/>
      <c r="Q25" s="469"/>
      <c r="R25" s="469"/>
      <c r="S25" s="469"/>
      <c r="T25" s="469"/>
      <c r="U25" s="469"/>
      <c r="V25" s="469"/>
      <c r="W25" s="469"/>
    </row>
    <row r="26" spans="1:23" ht="18" customHeight="1" x14ac:dyDescent="0.15">
      <c r="A26" s="168" t="s">
        <v>283</v>
      </c>
      <c r="B26" s="10"/>
      <c r="C26" s="10"/>
      <c r="D26" s="10"/>
      <c r="E26" s="10"/>
      <c r="F26" s="10"/>
      <c r="G26" s="10"/>
      <c r="H26" s="10"/>
      <c r="I26" s="10"/>
      <c r="J26" s="10"/>
      <c r="K26" s="10"/>
      <c r="L26" s="10"/>
      <c r="M26" s="10"/>
      <c r="N26" s="10"/>
      <c r="O26" s="10"/>
      <c r="P26" s="10"/>
      <c r="Q26" s="10"/>
      <c r="R26" s="10"/>
      <c r="S26" s="10"/>
      <c r="T26" s="10"/>
      <c r="U26" s="10"/>
      <c r="V26" s="10"/>
      <c r="W26" s="10"/>
    </row>
    <row r="27" spans="1:23" x14ac:dyDescent="0.15">
      <c r="B27" s="9"/>
      <c r="C27" s="16"/>
      <c r="D27" s="17"/>
      <c r="E27" s="16"/>
      <c r="F27" s="16"/>
      <c r="G27" s="16"/>
      <c r="H27" s="16"/>
      <c r="I27" s="16"/>
      <c r="J27" s="16"/>
      <c r="K27" s="16"/>
      <c r="L27" s="16"/>
      <c r="M27" s="16"/>
      <c r="N27" s="16"/>
      <c r="O27" s="16"/>
      <c r="P27" s="16"/>
      <c r="Q27" s="16"/>
      <c r="R27" s="16"/>
      <c r="S27" s="16"/>
    </row>
  </sheetData>
  <mergeCells count="18">
    <mergeCell ref="C9:C17"/>
    <mergeCell ref="A3:D5"/>
    <mergeCell ref="R3:R5"/>
    <mergeCell ref="E3:E5"/>
    <mergeCell ref="B8:B22"/>
    <mergeCell ref="C8:D8"/>
    <mergeCell ref="C22:D22"/>
    <mergeCell ref="S3:S5"/>
    <mergeCell ref="N3:Q3"/>
    <mergeCell ref="J3:M3"/>
    <mergeCell ref="F3:I3"/>
    <mergeCell ref="A7:D7"/>
    <mergeCell ref="C21:D21"/>
    <mergeCell ref="C20:D20"/>
    <mergeCell ref="C19:D19"/>
    <mergeCell ref="C18:D18"/>
    <mergeCell ref="A25:W25"/>
    <mergeCell ref="B23:D23"/>
  </mergeCells>
  <phoneticPr fontId="4"/>
  <pageMargins left="0.55118110236220474" right="0.55118110236220474" top="0.78740157480314965" bottom="0.70866141732283472" header="0.51181102362204722" footer="0.43307086614173229"/>
  <pageSetup paperSize="9" scale="96" firstPageNumber="151" fitToHeight="0" orientation="portrait" useFirstPageNumber="1"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4"/>
  <sheetViews>
    <sheetView zoomScaleNormal="100" workbookViewId="0">
      <selection activeCell="J55" sqref="J55"/>
    </sheetView>
  </sheetViews>
  <sheetFormatPr defaultRowHeight="13.5" x14ac:dyDescent="0.15"/>
  <cols>
    <col min="1" max="1" width="3.75" style="10" customWidth="1"/>
    <col min="2" max="3" width="2" style="10" customWidth="1"/>
    <col min="4" max="4" width="15.125" style="10" customWidth="1"/>
    <col min="5" max="6" width="8.625" style="10" customWidth="1"/>
    <col min="7" max="8" width="4.625" style="10" customWidth="1"/>
    <col min="9" max="13" width="8.625" style="10" customWidth="1"/>
    <col min="14" max="16384" width="9" style="10"/>
  </cols>
  <sheetData>
    <row r="1" spans="1:13" ht="27" customHeight="1" x14ac:dyDescent="0.15">
      <c r="A1" s="555" t="s">
        <v>342</v>
      </c>
      <c r="B1" s="555"/>
      <c r="C1" s="555"/>
      <c r="D1" s="555"/>
      <c r="E1" s="555"/>
      <c r="F1" s="555"/>
      <c r="G1" s="555"/>
      <c r="H1" s="555"/>
      <c r="I1" s="555"/>
      <c r="J1" s="555"/>
      <c r="K1" s="555"/>
      <c r="L1" s="555"/>
      <c r="M1" s="555"/>
    </row>
    <row r="2" spans="1:13" ht="15" customHeight="1" thickBot="1" x14ac:dyDescent="0.2">
      <c r="A2" s="91"/>
      <c r="I2" s="398" t="s">
        <v>360</v>
      </c>
      <c r="J2" s="398"/>
      <c r="K2" s="398"/>
      <c r="L2" s="398"/>
      <c r="M2" s="398"/>
    </row>
    <row r="3" spans="1:13" ht="23.25" customHeight="1" thickTop="1" x14ac:dyDescent="0.15">
      <c r="A3" s="559" t="s">
        <v>51</v>
      </c>
      <c r="B3" s="559"/>
      <c r="C3" s="559"/>
      <c r="D3" s="415"/>
      <c r="E3" s="416" t="s">
        <v>25</v>
      </c>
      <c r="F3" s="483" t="s">
        <v>211</v>
      </c>
      <c r="G3" s="483"/>
      <c r="H3" s="483"/>
      <c r="I3" s="483"/>
      <c r="J3" s="483"/>
      <c r="K3" s="483"/>
      <c r="L3" s="483"/>
      <c r="M3" s="519" t="s">
        <v>212</v>
      </c>
    </row>
    <row r="4" spans="1:13" ht="50.25" customHeight="1" x14ac:dyDescent="0.15">
      <c r="A4" s="560"/>
      <c r="B4" s="560"/>
      <c r="C4" s="560"/>
      <c r="D4" s="419"/>
      <c r="E4" s="558"/>
      <c r="F4" s="92" t="s">
        <v>52</v>
      </c>
      <c r="G4" s="548" t="s">
        <v>289</v>
      </c>
      <c r="H4" s="549"/>
      <c r="I4" s="93" t="s">
        <v>99</v>
      </c>
      <c r="J4" s="93" t="s">
        <v>100</v>
      </c>
      <c r="K4" s="93" t="s">
        <v>60</v>
      </c>
      <c r="L4" s="93" t="s">
        <v>61</v>
      </c>
      <c r="M4" s="496"/>
    </row>
    <row r="5" spans="1:13" ht="15.75" customHeight="1" x14ac:dyDescent="0.15">
      <c r="A5" s="561" t="s">
        <v>63</v>
      </c>
      <c r="B5" s="561"/>
      <c r="C5" s="561"/>
      <c r="D5" s="562"/>
      <c r="E5" s="165">
        <v>13160</v>
      </c>
      <c r="F5" s="164">
        <v>5850</v>
      </c>
      <c r="G5" s="369">
        <v>320</v>
      </c>
      <c r="H5" s="369"/>
      <c r="I5" s="164">
        <v>570</v>
      </c>
      <c r="J5" s="164">
        <v>1040</v>
      </c>
      <c r="K5" s="164">
        <v>2180</v>
      </c>
      <c r="L5" s="164">
        <v>1730</v>
      </c>
      <c r="M5" s="164">
        <v>2950</v>
      </c>
    </row>
    <row r="6" spans="1:13" ht="15.75" customHeight="1" x14ac:dyDescent="0.15">
      <c r="A6" s="94"/>
      <c r="B6" s="374" t="s">
        <v>46</v>
      </c>
      <c r="C6" s="374"/>
      <c r="D6" s="375"/>
      <c r="E6" s="165">
        <v>8750</v>
      </c>
      <c r="F6" s="96">
        <v>4550</v>
      </c>
      <c r="G6" s="370">
        <v>320</v>
      </c>
      <c r="H6" s="370"/>
      <c r="I6" s="96">
        <v>400</v>
      </c>
      <c r="J6" s="96">
        <v>860</v>
      </c>
      <c r="K6" s="96">
        <v>1530</v>
      </c>
      <c r="L6" s="96">
        <v>1440</v>
      </c>
      <c r="M6" s="96">
        <v>1770</v>
      </c>
    </row>
    <row r="7" spans="1:13" ht="15.75" customHeight="1" x14ac:dyDescent="0.15">
      <c r="A7" s="94"/>
      <c r="B7" s="374" t="s">
        <v>47</v>
      </c>
      <c r="C7" s="374"/>
      <c r="D7" s="375"/>
      <c r="E7" s="165">
        <v>4410</v>
      </c>
      <c r="F7" s="96">
        <v>1290</v>
      </c>
      <c r="G7" s="397" t="s">
        <v>260</v>
      </c>
      <c r="H7" s="397"/>
      <c r="I7" s="96">
        <v>160</v>
      </c>
      <c r="J7" s="96">
        <v>180</v>
      </c>
      <c r="K7" s="96">
        <v>650</v>
      </c>
      <c r="L7" s="96">
        <v>300</v>
      </c>
      <c r="M7" s="96">
        <v>1180</v>
      </c>
    </row>
    <row r="8" spans="1:13" ht="15.75" customHeight="1" x14ac:dyDescent="0.15">
      <c r="A8" s="94"/>
      <c r="B8" s="95"/>
      <c r="C8" s="556" t="s">
        <v>213</v>
      </c>
      <c r="D8" s="557"/>
      <c r="E8" s="165">
        <v>1460</v>
      </c>
      <c r="F8" s="96">
        <v>620</v>
      </c>
      <c r="G8" s="397" t="s">
        <v>260</v>
      </c>
      <c r="H8" s="397"/>
      <c r="I8" s="96">
        <v>70</v>
      </c>
      <c r="J8" s="96">
        <v>60</v>
      </c>
      <c r="K8" s="96">
        <v>340</v>
      </c>
      <c r="L8" s="96">
        <v>140</v>
      </c>
      <c r="M8" s="96">
        <v>320</v>
      </c>
    </row>
    <row r="9" spans="1:13" ht="15.75" customHeight="1" x14ac:dyDescent="0.15">
      <c r="A9" s="94"/>
      <c r="B9" s="95"/>
      <c r="C9" s="374" t="s">
        <v>49</v>
      </c>
      <c r="D9" s="375"/>
      <c r="E9" s="165">
        <v>2920</v>
      </c>
      <c r="F9" s="96">
        <v>650</v>
      </c>
      <c r="G9" s="397" t="s">
        <v>260</v>
      </c>
      <c r="H9" s="397"/>
      <c r="I9" s="96">
        <v>70</v>
      </c>
      <c r="J9" s="96">
        <v>120</v>
      </c>
      <c r="K9" s="96">
        <v>310</v>
      </c>
      <c r="L9" s="96">
        <v>150</v>
      </c>
      <c r="M9" s="96">
        <v>860</v>
      </c>
    </row>
    <row r="10" spans="1:13" ht="15.75" customHeight="1" x14ac:dyDescent="0.15">
      <c r="A10" s="94"/>
      <c r="B10" s="95"/>
      <c r="C10" s="374" t="s">
        <v>29</v>
      </c>
      <c r="D10" s="375"/>
      <c r="E10" s="166">
        <v>20</v>
      </c>
      <c r="F10" s="97">
        <v>20</v>
      </c>
      <c r="G10" s="397" t="s">
        <v>260</v>
      </c>
      <c r="H10" s="397"/>
      <c r="I10" s="97">
        <v>20</v>
      </c>
      <c r="J10" s="97" t="s">
        <v>260</v>
      </c>
      <c r="K10" s="97" t="s">
        <v>260</v>
      </c>
      <c r="L10" s="97" t="s">
        <v>260</v>
      </c>
      <c r="M10" s="97" t="s">
        <v>260</v>
      </c>
    </row>
    <row r="11" spans="1:13" ht="15.75" customHeight="1" x14ac:dyDescent="0.15">
      <c r="A11" s="553" t="s">
        <v>62</v>
      </c>
      <c r="B11" s="553"/>
      <c r="C11" s="553"/>
      <c r="D11" s="554"/>
      <c r="E11" s="165">
        <v>15220</v>
      </c>
      <c r="F11" s="164">
        <v>9640</v>
      </c>
      <c r="G11" s="373">
        <v>380</v>
      </c>
      <c r="H11" s="373"/>
      <c r="I11" s="164">
        <v>820</v>
      </c>
      <c r="J11" s="164">
        <v>1930</v>
      </c>
      <c r="K11" s="164">
        <v>3400</v>
      </c>
      <c r="L11" s="164">
        <v>3110</v>
      </c>
      <c r="M11" s="164">
        <v>2040</v>
      </c>
    </row>
    <row r="12" spans="1:13" ht="15.75" customHeight="1" x14ac:dyDescent="0.15">
      <c r="A12" s="94"/>
      <c r="B12" s="374" t="s">
        <v>46</v>
      </c>
      <c r="C12" s="374"/>
      <c r="D12" s="375"/>
      <c r="E12" s="165">
        <v>13530</v>
      </c>
      <c r="F12" s="96">
        <v>8750</v>
      </c>
      <c r="G12" s="370">
        <v>360</v>
      </c>
      <c r="H12" s="370"/>
      <c r="I12" s="96">
        <v>750</v>
      </c>
      <c r="J12" s="96">
        <v>1620</v>
      </c>
      <c r="K12" s="96">
        <v>3090</v>
      </c>
      <c r="L12" s="96">
        <v>2930</v>
      </c>
      <c r="M12" s="96">
        <v>1750</v>
      </c>
    </row>
    <row r="13" spans="1:13" ht="15.75" customHeight="1" x14ac:dyDescent="0.15">
      <c r="A13" s="94"/>
      <c r="B13" s="374" t="s">
        <v>47</v>
      </c>
      <c r="C13" s="374"/>
      <c r="D13" s="375"/>
      <c r="E13" s="165">
        <v>1690</v>
      </c>
      <c r="F13" s="96">
        <v>900</v>
      </c>
      <c r="G13" s="550">
        <v>20</v>
      </c>
      <c r="H13" s="550"/>
      <c r="I13" s="96">
        <v>70</v>
      </c>
      <c r="J13" s="96">
        <v>310</v>
      </c>
      <c r="K13" s="96">
        <v>310</v>
      </c>
      <c r="L13" s="96">
        <v>180</v>
      </c>
      <c r="M13" s="96">
        <v>290</v>
      </c>
    </row>
    <row r="14" spans="1:13" ht="15.75" customHeight="1" x14ac:dyDescent="0.15">
      <c r="A14" s="94"/>
      <c r="B14" s="95"/>
      <c r="C14" s="551" t="s">
        <v>213</v>
      </c>
      <c r="D14" s="552"/>
      <c r="E14" s="165">
        <v>800</v>
      </c>
      <c r="F14" s="96">
        <v>430</v>
      </c>
      <c r="G14" s="397" t="s">
        <v>71</v>
      </c>
      <c r="H14" s="397"/>
      <c r="I14" s="96">
        <v>50</v>
      </c>
      <c r="J14" s="96">
        <v>120</v>
      </c>
      <c r="K14" s="96">
        <v>170</v>
      </c>
      <c r="L14" s="96">
        <v>80</v>
      </c>
      <c r="M14" s="96">
        <v>100</v>
      </c>
    </row>
    <row r="15" spans="1:13" ht="15.75" customHeight="1" x14ac:dyDescent="0.15">
      <c r="A15" s="94"/>
      <c r="B15" s="95"/>
      <c r="C15" s="374" t="s">
        <v>49</v>
      </c>
      <c r="D15" s="375"/>
      <c r="E15" s="165">
        <v>850</v>
      </c>
      <c r="F15" s="96">
        <v>450</v>
      </c>
      <c r="G15" s="397">
        <v>20</v>
      </c>
      <c r="H15" s="397"/>
      <c r="I15" s="97">
        <v>20</v>
      </c>
      <c r="J15" s="96">
        <v>170</v>
      </c>
      <c r="K15" s="96">
        <v>140</v>
      </c>
      <c r="L15" s="96">
        <v>100</v>
      </c>
      <c r="M15" s="96">
        <v>190</v>
      </c>
    </row>
    <row r="16" spans="1:13" ht="15.75" customHeight="1" x14ac:dyDescent="0.15">
      <c r="A16" s="94"/>
      <c r="B16" s="95"/>
      <c r="C16" s="374" t="s">
        <v>29</v>
      </c>
      <c r="D16" s="375"/>
      <c r="E16" s="166">
        <v>40</v>
      </c>
      <c r="F16" s="97">
        <v>20</v>
      </c>
      <c r="G16" s="397" t="s">
        <v>71</v>
      </c>
      <c r="H16" s="397"/>
      <c r="I16" s="97" t="s">
        <v>260</v>
      </c>
      <c r="J16" s="97">
        <v>20</v>
      </c>
      <c r="K16" s="97" t="s">
        <v>260</v>
      </c>
      <c r="L16" s="97" t="s">
        <v>260</v>
      </c>
      <c r="M16" s="242" t="s">
        <v>260</v>
      </c>
    </row>
    <row r="17" spans="1:23" ht="15.75" customHeight="1" x14ac:dyDescent="0.15">
      <c r="A17" s="563" t="s">
        <v>290</v>
      </c>
      <c r="B17" s="563"/>
      <c r="C17" s="563"/>
      <c r="D17" s="564"/>
      <c r="E17" s="165">
        <v>2230</v>
      </c>
      <c r="F17" s="164">
        <v>1330</v>
      </c>
      <c r="G17" s="373">
        <v>60</v>
      </c>
      <c r="H17" s="373"/>
      <c r="I17" s="164">
        <v>70</v>
      </c>
      <c r="J17" s="164">
        <v>230</v>
      </c>
      <c r="K17" s="164">
        <v>420</v>
      </c>
      <c r="L17" s="164">
        <v>540</v>
      </c>
      <c r="M17" s="164">
        <v>410</v>
      </c>
    </row>
    <row r="18" spans="1:23" ht="15.75" customHeight="1" x14ac:dyDescent="0.15">
      <c r="A18" s="94"/>
      <c r="B18" s="374" t="s">
        <v>46</v>
      </c>
      <c r="C18" s="374"/>
      <c r="D18" s="375"/>
      <c r="E18" s="165">
        <v>2030</v>
      </c>
      <c r="F18" s="96">
        <v>1270</v>
      </c>
      <c r="G18" s="370">
        <v>60</v>
      </c>
      <c r="H18" s="370"/>
      <c r="I18" s="96">
        <v>70</v>
      </c>
      <c r="J18" s="96">
        <v>200</v>
      </c>
      <c r="K18" s="96">
        <v>420</v>
      </c>
      <c r="L18" s="96">
        <v>520</v>
      </c>
      <c r="M18" s="96">
        <v>300</v>
      </c>
    </row>
    <row r="19" spans="1:23" ht="15.75" customHeight="1" x14ac:dyDescent="0.15">
      <c r="A19" s="94"/>
      <c r="B19" s="374" t="s">
        <v>47</v>
      </c>
      <c r="C19" s="374"/>
      <c r="D19" s="375"/>
      <c r="E19" s="165">
        <v>200</v>
      </c>
      <c r="F19" s="96">
        <v>60</v>
      </c>
      <c r="G19" s="397" t="s">
        <v>266</v>
      </c>
      <c r="H19" s="397"/>
      <c r="I19" s="242" t="s">
        <v>260</v>
      </c>
      <c r="J19" s="242">
        <v>30</v>
      </c>
      <c r="K19" s="242" t="s">
        <v>260</v>
      </c>
      <c r="L19" s="96">
        <v>30</v>
      </c>
      <c r="M19" s="96">
        <v>120</v>
      </c>
    </row>
    <row r="20" spans="1:23" ht="15.75" customHeight="1" x14ac:dyDescent="0.15">
      <c r="A20" s="94"/>
      <c r="B20" s="95"/>
      <c r="C20" s="551" t="s">
        <v>213</v>
      </c>
      <c r="D20" s="552"/>
      <c r="E20" s="244" t="s">
        <v>71</v>
      </c>
      <c r="F20" s="241" t="s">
        <v>71</v>
      </c>
      <c r="G20" s="397" t="s">
        <v>260</v>
      </c>
      <c r="H20" s="397"/>
      <c r="I20" s="242" t="s">
        <v>260</v>
      </c>
      <c r="J20" s="242" t="s">
        <v>260</v>
      </c>
      <c r="K20" s="242" t="s">
        <v>260</v>
      </c>
      <c r="L20" s="242" t="s">
        <v>260</v>
      </c>
      <c r="M20" s="242" t="s">
        <v>260</v>
      </c>
    </row>
    <row r="21" spans="1:23" ht="15.75" customHeight="1" x14ac:dyDescent="0.15">
      <c r="A21" s="94"/>
      <c r="B21" s="95"/>
      <c r="C21" s="374" t="s">
        <v>49</v>
      </c>
      <c r="D21" s="375"/>
      <c r="E21" s="165">
        <v>200</v>
      </c>
      <c r="F21" s="96">
        <v>60</v>
      </c>
      <c r="G21" s="397" t="s">
        <v>268</v>
      </c>
      <c r="H21" s="397"/>
      <c r="I21" s="242" t="s">
        <v>260</v>
      </c>
      <c r="J21" s="97">
        <v>30</v>
      </c>
      <c r="K21" s="97" t="s">
        <v>260</v>
      </c>
      <c r="L21" s="96">
        <v>30</v>
      </c>
      <c r="M21" s="96">
        <v>120</v>
      </c>
    </row>
    <row r="22" spans="1:23" ht="15.75" customHeight="1" x14ac:dyDescent="0.15">
      <c r="A22" s="94"/>
      <c r="B22" s="95"/>
      <c r="C22" s="374" t="s">
        <v>29</v>
      </c>
      <c r="D22" s="375"/>
      <c r="E22" s="166" t="s">
        <v>71</v>
      </c>
      <c r="F22" s="97" t="s">
        <v>71</v>
      </c>
      <c r="G22" s="397" t="s">
        <v>267</v>
      </c>
      <c r="H22" s="397"/>
      <c r="I22" s="97" t="s">
        <v>71</v>
      </c>
      <c r="J22" s="97" t="s">
        <v>260</v>
      </c>
      <c r="K22" s="97" t="s">
        <v>260</v>
      </c>
      <c r="L22" s="97" t="s">
        <v>260</v>
      </c>
      <c r="M22" s="242" t="s">
        <v>71</v>
      </c>
    </row>
    <row r="23" spans="1:23" ht="15.75" customHeight="1" x14ac:dyDescent="0.15">
      <c r="A23" s="553" t="s">
        <v>291</v>
      </c>
      <c r="B23" s="553"/>
      <c r="C23" s="553"/>
      <c r="D23" s="554"/>
      <c r="E23" s="165">
        <v>12990</v>
      </c>
      <c r="F23" s="164">
        <v>8320</v>
      </c>
      <c r="G23" s="373">
        <v>330</v>
      </c>
      <c r="H23" s="373"/>
      <c r="I23" s="164">
        <v>750</v>
      </c>
      <c r="J23" s="164">
        <v>1700</v>
      </c>
      <c r="K23" s="164">
        <v>2980</v>
      </c>
      <c r="L23" s="164">
        <v>2560</v>
      </c>
      <c r="M23" s="164">
        <v>1630</v>
      </c>
    </row>
    <row r="24" spans="1:23" ht="15.75" customHeight="1" x14ac:dyDescent="0.15">
      <c r="A24" s="94"/>
      <c r="B24" s="374" t="s">
        <v>46</v>
      </c>
      <c r="C24" s="374"/>
      <c r="D24" s="375"/>
      <c r="E24" s="165">
        <v>11500</v>
      </c>
      <c r="F24" s="96">
        <v>7480</v>
      </c>
      <c r="G24" s="370">
        <v>300</v>
      </c>
      <c r="H24" s="370"/>
      <c r="I24" s="96">
        <v>670</v>
      </c>
      <c r="J24" s="96">
        <v>1420</v>
      </c>
      <c r="K24" s="96">
        <v>2670</v>
      </c>
      <c r="L24" s="96">
        <v>2410</v>
      </c>
      <c r="M24" s="96">
        <v>1460</v>
      </c>
    </row>
    <row r="25" spans="1:23" ht="15.75" customHeight="1" x14ac:dyDescent="0.15">
      <c r="A25" s="94"/>
      <c r="B25" s="374" t="s">
        <v>47</v>
      </c>
      <c r="C25" s="374"/>
      <c r="D25" s="375"/>
      <c r="E25" s="165">
        <v>1490</v>
      </c>
      <c r="F25" s="96">
        <v>840</v>
      </c>
      <c r="G25" s="370">
        <v>20</v>
      </c>
      <c r="H25" s="370"/>
      <c r="I25" s="96">
        <v>70</v>
      </c>
      <c r="J25" s="96">
        <v>280</v>
      </c>
      <c r="K25" s="96">
        <v>310</v>
      </c>
      <c r="L25" s="96">
        <v>160</v>
      </c>
      <c r="M25" s="96">
        <v>170</v>
      </c>
    </row>
    <row r="26" spans="1:23" ht="15.75" customHeight="1" x14ac:dyDescent="0.15">
      <c r="A26" s="94"/>
      <c r="B26" s="95"/>
      <c r="C26" s="551" t="s">
        <v>213</v>
      </c>
      <c r="D26" s="552"/>
      <c r="E26" s="164">
        <v>800</v>
      </c>
      <c r="F26" s="96">
        <v>430</v>
      </c>
      <c r="G26" s="397" t="s">
        <v>71</v>
      </c>
      <c r="H26" s="397"/>
      <c r="I26" s="96">
        <v>50</v>
      </c>
      <c r="J26" s="96">
        <v>120</v>
      </c>
      <c r="K26" s="96">
        <v>170</v>
      </c>
      <c r="L26" s="96">
        <v>80</v>
      </c>
      <c r="M26" s="97">
        <v>100</v>
      </c>
    </row>
    <row r="27" spans="1:23" ht="15.75" customHeight="1" x14ac:dyDescent="0.15">
      <c r="A27" s="94"/>
      <c r="B27" s="95"/>
      <c r="C27" s="374" t="s">
        <v>49</v>
      </c>
      <c r="D27" s="375"/>
      <c r="E27" s="164">
        <v>650</v>
      </c>
      <c r="F27" s="96">
        <v>390</v>
      </c>
      <c r="G27" s="397">
        <v>20</v>
      </c>
      <c r="H27" s="397"/>
      <c r="I27" s="97">
        <v>20</v>
      </c>
      <c r="J27" s="96">
        <v>140</v>
      </c>
      <c r="K27" s="96">
        <v>140</v>
      </c>
      <c r="L27" s="96">
        <v>70</v>
      </c>
      <c r="M27" s="96">
        <v>70</v>
      </c>
    </row>
    <row r="28" spans="1:23" ht="15.75" customHeight="1" thickBot="1" x14ac:dyDescent="0.2">
      <c r="A28" s="98"/>
      <c r="B28" s="243"/>
      <c r="C28" s="376" t="s">
        <v>29</v>
      </c>
      <c r="D28" s="377"/>
      <c r="E28" s="245">
        <v>40</v>
      </c>
      <c r="F28" s="240">
        <v>20</v>
      </c>
      <c r="G28" s="407" t="s">
        <v>260</v>
      </c>
      <c r="H28" s="407"/>
      <c r="I28" s="240" t="s">
        <v>260</v>
      </c>
      <c r="J28" s="240">
        <v>20</v>
      </c>
      <c r="K28" s="240" t="s">
        <v>260</v>
      </c>
      <c r="L28" s="240" t="s">
        <v>269</v>
      </c>
      <c r="M28" s="240" t="s">
        <v>260</v>
      </c>
    </row>
    <row r="29" spans="1:23" s="11" customFormat="1" ht="18" customHeight="1" thickTop="1" x14ac:dyDescent="0.15">
      <c r="A29" s="194" t="s">
        <v>114</v>
      </c>
    </row>
    <row r="30" spans="1:23" s="100" customFormat="1" ht="18" customHeight="1" x14ac:dyDescent="0.15">
      <c r="A30" s="469" t="s">
        <v>285</v>
      </c>
      <c r="B30" s="469"/>
      <c r="C30" s="469"/>
      <c r="D30" s="469"/>
      <c r="E30" s="469"/>
      <c r="F30" s="469"/>
      <c r="G30" s="469"/>
      <c r="H30" s="469"/>
      <c r="I30" s="469"/>
      <c r="J30" s="469"/>
      <c r="K30" s="469"/>
      <c r="L30" s="469"/>
      <c r="M30" s="469"/>
      <c r="N30" s="469"/>
      <c r="O30" s="469"/>
      <c r="P30" s="469"/>
      <c r="Q30" s="469"/>
      <c r="R30" s="469"/>
      <c r="S30" s="469"/>
      <c r="T30" s="469"/>
      <c r="U30" s="469"/>
      <c r="V30" s="469"/>
      <c r="W30" s="469"/>
    </row>
    <row r="31" spans="1:23" s="100" customFormat="1" ht="18" customHeight="1" x14ac:dyDescent="0.15">
      <c r="A31" s="168" t="s">
        <v>283</v>
      </c>
      <c r="B31" s="10"/>
      <c r="C31" s="10"/>
      <c r="D31" s="10"/>
      <c r="E31" s="10"/>
      <c r="F31" s="10"/>
      <c r="G31" s="10"/>
      <c r="H31" s="10"/>
      <c r="I31" s="10"/>
      <c r="J31" s="10"/>
      <c r="K31" s="10"/>
      <c r="L31" s="10"/>
      <c r="M31" s="10"/>
      <c r="N31" s="10"/>
      <c r="O31" s="10"/>
      <c r="P31" s="10"/>
      <c r="Q31" s="10"/>
      <c r="R31" s="10"/>
      <c r="S31" s="10"/>
      <c r="T31" s="10"/>
      <c r="U31" s="10"/>
      <c r="V31" s="10"/>
      <c r="W31" s="10"/>
    </row>
    <row r="32" spans="1:23" s="100" customFormat="1" ht="18" customHeight="1" x14ac:dyDescent="0.15">
      <c r="A32" s="148"/>
      <c r="B32" s="145"/>
      <c r="C32" s="146"/>
      <c r="D32" s="146"/>
      <c r="E32" s="146"/>
      <c r="F32" s="146"/>
      <c r="G32" s="146"/>
      <c r="H32" s="146"/>
      <c r="I32" s="146"/>
      <c r="J32" s="146"/>
      <c r="K32" s="146"/>
      <c r="L32" s="146"/>
    </row>
    <row r="33" spans="2:4" ht="18.75" customHeight="1" x14ac:dyDescent="0.15">
      <c r="B33" s="17"/>
      <c r="C33" s="17"/>
    </row>
    <row r="34" spans="2:4" ht="18.75" customHeight="1" x14ac:dyDescent="0.15">
      <c r="C34" s="17"/>
      <c r="D34" s="17"/>
    </row>
  </sheetData>
  <mergeCells count="56">
    <mergeCell ref="G16:H16"/>
    <mergeCell ref="A30:W30"/>
    <mergeCell ref="G26:H26"/>
    <mergeCell ref="G27:H27"/>
    <mergeCell ref="G28:H28"/>
    <mergeCell ref="G17:H17"/>
    <mergeCell ref="G18:H18"/>
    <mergeCell ref="G19:H19"/>
    <mergeCell ref="G20:H20"/>
    <mergeCell ref="G22:H22"/>
    <mergeCell ref="G23:H23"/>
    <mergeCell ref="G24:H24"/>
    <mergeCell ref="G25:H25"/>
    <mergeCell ref="G21:H21"/>
    <mergeCell ref="A17:D17"/>
    <mergeCell ref="C21:D21"/>
    <mergeCell ref="A1:M1"/>
    <mergeCell ref="G6:H6"/>
    <mergeCell ref="C8:D8"/>
    <mergeCell ref="C9:D9"/>
    <mergeCell ref="F3:L3"/>
    <mergeCell ref="M3:M4"/>
    <mergeCell ref="I2:M2"/>
    <mergeCell ref="E3:E4"/>
    <mergeCell ref="A3:D4"/>
    <mergeCell ref="B6:D6"/>
    <mergeCell ref="A5:D5"/>
    <mergeCell ref="G7:H7"/>
    <mergeCell ref="G8:H8"/>
    <mergeCell ref="G9:H9"/>
    <mergeCell ref="B7:D7"/>
    <mergeCell ref="G5:H5"/>
    <mergeCell ref="C22:D22"/>
    <mergeCell ref="C10:D10"/>
    <mergeCell ref="C14:D14"/>
    <mergeCell ref="A11:D11"/>
    <mergeCell ref="B18:D18"/>
    <mergeCell ref="B19:D19"/>
    <mergeCell ref="C20:D20"/>
    <mergeCell ref="C16:D16"/>
    <mergeCell ref="B25:D25"/>
    <mergeCell ref="C26:D26"/>
    <mergeCell ref="C27:D27"/>
    <mergeCell ref="C28:D28"/>
    <mergeCell ref="A23:D23"/>
    <mergeCell ref="B24:D24"/>
    <mergeCell ref="G4:H4"/>
    <mergeCell ref="B13:D13"/>
    <mergeCell ref="C15:D15"/>
    <mergeCell ref="G11:H11"/>
    <mergeCell ref="B12:D12"/>
    <mergeCell ref="G10:H10"/>
    <mergeCell ref="G12:H12"/>
    <mergeCell ref="G13:H13"/>
    <mergeCell ref="G14:H14"/>
    <mergeCell ref="G15:H15"/>
  </mergeCells>
  <phoneticPr fontId="12"/>
  <pageMargins left="0.70866141732283472" right="0.70866141732283472" top="0.78740157480314965" bottom="0.74803149606299213" header="0.31496062992125984" footer="0.31496062992125984"/>
  <pageSetup paperSize="9" scale="96" firstPageNumber="152" orientation="portrait" blackAndWhite="1" useFirstPageNumber="1"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仕切り</vt:lpstr>
      <vt:lpstr>- 117 -</vt:lpstr>
      <vt:lpstr>- 118 - </vt:lpstr>
      <vt:lpstr>- 119 -</vt:lpstr>
      <vt:lpstr>- 120 -</vt:lpstr>
      <vt:lpstr>- 121 -</vt:lpstr>
      <vt:lpstr>- 122 -</vt:lpstr>
      <vt:lpstr>- 123 -</vt:lpstr>
      <vt:lpstr>- 124 -</vt:lpstr>
      <vt:lpstr>- 125 -</vt:lpstr>
      <vt:lpstr>- 126 -</vt:lpstr>
      <vt:lpstr>- 127 -</vt:lpstr>
      <vt:lpstr>- 128 -</vt:lpstr>
      <vt:lpstr>'- 118 - '!Print_Area</vt:lpstr>
      <vt:lpstr>'- 119 -'!Print_Area</vt:lpstr>
      <vt:lpstr>'- 120 -'!Print_Area</vt:lpstr>
      <vt:lpstr>'- 123 -'!Print_Area</vt:lpstr>
      <vt:lpstr>'- 124 -'!Print_Area</vt:lpstr>
      <vt:lpstr>'- 125 -'!Print_Area</vt:lpstr>
      <vt:lpstr>'- 127 -'!Print_Area</vt:lpstr>
      <vt:lpstr>'- 128 -'!Print_Area</vt:lpstr>
      <vt:lpstr>仕切り!Print_Area</vt:lpstr>
    </vt:vector>
  </TitlesOfParts>
  <Company>茅ヶ崎市役所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Windows ユーザー</cp:lastModifiedBy>
  <cp:lastPrinted>2026-03-17T02:07:13Z</cp:lastPrinted>
  <dcterms:created xsi:type="dcterms:W3CDTF">2000-02-22T08:22:33Z</dcterms:created>
  <dcterms:modified xsi:type="dcterms:W3CDTF">2026-04-09T03:27:50Z</dcterms:modified>
</cp:coreProperties>
</file>