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0" yWindow="0" windowWidth="21570" windowHeight="7590" tabRatio="84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CO34" i="10" s="1"/>
  <c r="CO35" i="10" s="1"/>
  <c r="CO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<sst xmlns="http://schemas.openxmlformats.org/spreadsheetml/2006/main" count="1057" uniqueCount="560">
  <si>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</si>
  <si>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</si>
  <si>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</si>
  <si>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</si>
  <si>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</si>
  <si>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</si>
  <si>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</si>
  <si>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</si>
  <si>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</si>
  <si>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</si>
  <si>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</si>
  <si>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</si>
  <si>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</si>
  <si>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</si>
  <si>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</si>
  <si>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</si>
  <si>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</si>
  <si>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</si>
  <si>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</si>
  <si>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</si>
  <si>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</si>
  <si>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</si>
  <si>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</si>
  <si>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</si>
  <si>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</si>
  <si>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</si>
  <si>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</si>
  <si>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</si>
  <si>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</si>
  <si>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</si>
  <si>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</si>
  <si>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</si>
  <si>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</si>
  <si>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</si>
  <si>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</si>
  <si>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</si>
  <si>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</si>
  <si>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</si>
  <si>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</si>
  <si>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</si>
  <si>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</si>
  <si>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</si>
  <si>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</si>
  <si>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</si>
  <si>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</si>
  <si>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</si>
  <si>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</si>
  <si>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</si>
  <si>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</si>
  <si>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</si>
  <si>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</si>
  <si>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</si>
  <si>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</si>
  <si>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</si>
  <si>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</si>
  <si>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</si>
  <si>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</si>
  <si>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</si>
  <si>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</si>
  <si>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</si>
  <si>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</si>
  <si>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</si>
  <si>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</si>
  <si>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</si>
  <si>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</si>
  <si>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</si>
  <si>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</si>
  <si>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</si>
  <si>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</si>
  <si>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</si>
  <si>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</si>
  <si>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</si>
  <si>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</si>
  <si>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</si>
  <si>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</si>
  <si>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</si>
  <si>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</si>
  <si>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</si>
  <si>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</si>
  <si>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</si>
  <si>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</si>
  <si>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</si>
  <si>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</si>
  <si>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</si>
  <si>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</si>
  <si>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</si>
  <si>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</si>
  <si>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</si>
  <si>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</si>
  <si>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</si>
  <si>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</si>
  <si>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</si>
  <si>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</si>
  <si>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</si>
  <si>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茅ヶ崎市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</si>
  <si>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</si>
  <si>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</si>
  <si>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</si>
  <si>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</si>
  <si>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</si>
  <si>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</si>
  <si>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</si>
  <si>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</si>
  <si>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</si>
  <si>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</si>
  <si>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</si>
  <si>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</si>
  <si>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</si>
  <si>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</si>
  <si>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</si>
  <si>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</si>
  <si>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</si>
  <si>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</si>
  <si>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</si>
  <si>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</si>
  <si>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</si>
  <si>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</si>
  <si>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</si>
  <si>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</si>
  <si>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</si>
  <si>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</si>
  <si>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</si>
  <si>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</si>
  <si>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</si>
  <si>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</si>
  <si>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</si>
  <si>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</si>
  <si>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</si>
  <si>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</si>
  <si>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</si>
  <si>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</si>
  <si>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</si>
  <si>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</si>
  <si>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</si>
  <si>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</si>
  <si>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</si>
  <si>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</si>
  <si>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</si>
  <si>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</si>
  <si>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</si>
  <si>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</si>
  <si>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</si>
  <si>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</si>
  <si>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</si>
  <si>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</si>
  <si>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</si>
  <si>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</si>
  <si>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</si>
  <si>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</si>
  <si>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</si>
  <si>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</si>
  <si>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</si>
  <si>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</si>
  <si>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</si>
  <si>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</si>
  <si>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</si>
  <si>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</si>
  <si>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</si>
  <si>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</si>
  <si>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</si>
  <si>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</si>
  <si>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</si>
  <si>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</si>
  <si>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</si>
  <si>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</si>
  <si>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</si>
  <si>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</si>
  <si>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</si>
  <si>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</si>
  <si>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</si>
  <si>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</si>
  <si>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</si>
  <si>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</si>
  <si>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</si>
  <si>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</si>
  <si>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</si>
  <si>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</si>
  <si>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</si>
  <si>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</si>
  <si>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</si>
  <si>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</si>
  <si>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</si>
  <si>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</si>
  <si>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</si>
  <si>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</si>
  <si>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</si>
  <si>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</si>
  <si>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</si>
  <si>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</si>
  <si>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</si>
  <si>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</si>
  <si>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</si>
  <si>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</si>
  <si>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</si>
  <si>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</si>
  <si>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</si>
  <si>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</si>
  <si>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</si>
  <si>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</si>
  <si>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</si>
  <si>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</si>
  <si>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</si>
  <si>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</si>
  <si>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神奈川県茅ヶ崎市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</si>
  <si>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</si>
  <si>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</si>
  <si>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</si>
  <si>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</si>
  <si>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</si>
  <si>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</si>
  <si>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</si>
  <si>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</si>
  <si>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</si>
  <si>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</si>
  <si>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</si>
  <si>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</si>
  <si>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</si>
  <si>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</si>
  <si>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</si>
  <si>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</si>
  <si>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</si>
  <si>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</si>
  <si>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</si>
  <si>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</si>
  <si>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</si>
  <si>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</si>
  <si>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</si>
  <si>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</si>
  <si>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</si>
  <si>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</si>
  <si>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</si>
  <si>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</si>
  <si>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</si>
  <si>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</si>
  <si>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</si>
  <si>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</si>
  <si>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</si>
  <si>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</si>
  <si>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</si>
  <si>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</si>
  <si>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</si>
  <si>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</si>
  <si>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</si>
  <si>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</si>
  <si>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</si>
  <si>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</si>
  <si>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</si>
  <si>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</si>
  <si>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</si>
  <si>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</si>
  <si>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</si>
  <si>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</si>
  <si>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</si>
  <si>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</si>
  <si>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</si>
  <si>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</si>
  <si>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</si>
  <si>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</si>
  <si>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</si>
  <si>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</si>
  <si>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</si>
  <si>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</si>
  <si>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</si>
  <si>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</si>
  <si>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</si>
  <si>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</si>
  <si>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</si>
  <si>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</si>
  <si>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</si>
  <si>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</si>
  <si>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</si>
  <si>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</si>
  <si>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</si>
  <si>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</si>
  <si>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</si>
  <si>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</si>
  <si>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</si>
  <si>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</si>
  <si>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</si>
  <si>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</si>
  <si>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</si>
  <si>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</si>
  <si>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</si>
  <si>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</si>
  <si>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</si>
  <si>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</si>
  <si>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</si>
  <si>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</si>
  <si>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</si>
  <si>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</si>
  <si>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</si>
  <si>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</si>
  <si>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</si>
  <si>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</si>
  <si>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</si>
  <si>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</si>
  <si>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</si>
  <si>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</si>
  <si>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</si>
  <si>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</si>
  <si>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</si>
  <si>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</si>
  <si>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</si>
  <si>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</si>
  <si>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</si>
  <si>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</si>
  <si>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</si>
  <si>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</si>
  <si>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</si>
  <si>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</si>
  <si>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</si>
  <si>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</si>
  <si>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</si>
  <si>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</si>
  <si>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</si>
  <si>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</si>
  <si>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</si>
  <si>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</si>
  <si>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</si>
  <si>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</si>
  <si>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</si>
  <si>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</si>
  <si>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</si>
  <si>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</si>
  <si>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</si>
  <si>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</si>
  <si>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</si>
  <si>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</si>
  <si>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</si>
  <si>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</si>
  <si>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</si>
  <si>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</si>
  <si>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</si>
  <si>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</si>
  <si>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</si>
  <si>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</si>
  <si>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</si>
  <si>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</si>
  <si>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</si>
  <si>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</si>
  <si>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</si>
  <si>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</si>
  <si>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</si>
  <si>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</si>
  <si>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</si>
  <si>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</si>
  <si>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</si>
  <si>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</si>
  <si>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</si>
  <si>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</si>
  <si>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</si>
  <si>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</si>
  <si>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</si>
  <si>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</si>
  <si>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神奈川県茅ヶ崎市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</si>
  <si>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</si>
  <si>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</si>
  <si>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</si>
  <si>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</si>
  <si>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</si>
  <si>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</si>
  <si>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</si>
  <si>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</si>
  <si>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</si>
  <si>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</si>
  <si>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</si>
  <si>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</si>
  <si>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</si>
  <si>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</si>
  <si>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</si>
  <si>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</si>
  <si>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</si>
  <si>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</si>
  <si>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</si>
  <si>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</si>
  <si>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</si>
  <si>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</si>
  <si>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</si>
  <si>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</si>
  <si>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</si>
  <si>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</si>
  <si>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</si>
  <si>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</si>
  <si>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</si>
  <si>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</si>
  <si>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</si>
  <si>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</si>
  <si>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</si>
  <si>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</si>
  <si>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</si>
  <si>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</si>
  <si>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</si>
  <si>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公共下水道事業会計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</si>
  <si>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</si>
  <si>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</si>
  <si>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</si>
  <si>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</si>
  <si>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</si>
  <si>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</si>
  <si>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</si>
  <si>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</si>
  <si>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</si>
  <si>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</si>
  <si>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</si>
  <si>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</si>
  <si>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</si>
  <si>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</si>
  <si>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</si>
  <si>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</si>
  <si>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</si>
  <si>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</si>
  <si>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</si>
  <si>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</si>
  <si>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</si>
  <si>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</si>
  <si>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</si>
  <si>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</si>
  <si>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</si>
  <si>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</si>
  <si>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</si>
  <si>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</si>
  <si>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</si>
  <si>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</si>
  <si>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</si>
  <si>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</si>
  <si>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</si>
  <si>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</si>
  <si>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</si>
  <si>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</si>
  <si>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</si>
  <si>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</si>
  <si>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</si>
  <si>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</si>
  <si>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</si>
  <si>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</si>
  <si>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</si>
  <si>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</si>
  <si>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</si>
  <si>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</si>
  <si>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</si>
  <si>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</si>
  <si>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</si>
  <si>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</si>
  <si>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</si>
  <si>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</si>
  <si>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</si>
  <si>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</si>
  <si>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</si>
  <si>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</si>
  <si>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</si>
  <si>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</si>
  <si>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</si>
  <si>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</si>
  <si>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</si>
  <si>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</si>
  <si>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</si>
  <si>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</si>
  <si>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</si>
  <si>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</si>
  <si>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</si>
  <si>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</si>
  <si>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</si>
  <si>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</si>
  <si>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</si>
  <si>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</si>
  <si>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</si>
  <si>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</si>
  <si>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</si>
  <si>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</si>
  <si>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</si>
  <si>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</si>
  <si>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</si>
  <si>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</si>
  <si>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</si>
  <si>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</si>
  <si>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</si>
  <si>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</si>
  <si>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</si>
  <si>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</si>
  <si>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</si>
  <si>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</si>
  <si>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</si>
  <si>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</si>
  <si>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</si>
  <si>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</si>
  <si>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</si>
  <si>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</si>
  <si>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</si>
  <si>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</si>
  <si>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</si>
  <si>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</si>
  <si>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</si>
  <si>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</si>
  <si>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</si>
  <si>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</si>
  <si>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</si>
  <si>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</si>
  <si>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</si>
  <si>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</si>
  <si>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</si>
  <si>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</si>
  <si>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</si>
  <si>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</si>
  <si>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</si>
  <si>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</si>
  <si>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</si>
  <si>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</si>
  <si>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</si>
  <si>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</si>
  <si>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</si>
  <si>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</si>
  <si>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</si>
  <si>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</si>
  <si>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</si>
  <si>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</si>
  <si>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</si>
  <si>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</si>
  <si>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</si>
  <si>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</si>
  <si>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</si>
  <si>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</si>
  <si>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</si>
  <si>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</si>
  <si>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</si>
  <si>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</si>
  <si>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</si>
  <si>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</si>
  <si>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</si>
  <si>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</si>
  <si>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</si>
  <si>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0.30</t>
  </si>
  <si>
    <t>▲ 6.39</t>
  </si>
  <si>
    <t>▲ 1.26</t>
  </si>
  <si>
    <t>一般会計</t>
  </si>
  <si>
    <t>病院事業会計</t>
  </si>
  <si>
    <t>公共下水道事業会計</t>
  </si>
  <si>
    <t>国民健康保険事業特別会計</t>
  </si>
  <si>
    <t>介護保険事業特別会計</t>
  </si>
  <si>
    <t>後期高齢者医療事業特別会計</t>
  </si>
  <si>
    <t>公共用地先行取得事業特別会計</t>
  </si>
  <si>
    <t>その他会計（赤字）</t>
  </si>
  <si>
    <t>その他会計（黒字）</t>
  </si>
  <si>
    <t>R01</t>
    <phoneticPr fontId="5"/>
  </si>
  <si>
    <t>R02</t>
    <phoneticPr fontId="5"/>
  </si>
  <si>
    <t>R03</t>
    <phoneticPr fontId="5"/>
  </si>
  <si>
    <t>R04</t>
    <phoneticPr fontId="5"/>
  </si>
  <si>
    <t>R05</t>
    <phoneticPr fontId="5"/>
  </si>
  <si>
    <t>学校施設整備基金</t>
    <rPh sb="0" eb="2">
      <t>ガッコウ</t>
    </rPh>
    <rPh sb="2" eb="4">
      <t>シセツ</t>
    </rPh>
    <rPh sb="4" eb="6">
      <t>セイビ</t>
    </rPh>
    <rPh sb="6" eb="8">
      <t>キキン</t>
    </rPh>
    <phoneticPr fontId="5"/>
  </si>
  <si>
    <t>公共施設等再編整備基金</t>
    <rPh sb="0" eb="2">
      <t>コウキョウ</t>
    </rPh>
    <rPh sb="2" eb="4">
      <t>シセツ</t>
    </rPh>
    <rPh sb="4" eb="5">
      <t>トウ</t>
    </rPh>
    <rPh sb="5" eb="7">
      <t>サイヘン</t>
    </rPh>
    <rPh sb="7" eb="9">
      <t>セイビ</t>
    </rPh>
    <rPh sb="9" eb="11">
      <t>キキン</t>
    </rPh>
    <phoneticPr fontId="2"/>
  </si>
  <si>
    <t>ごみ減量化・資源化基金</t>
    <rPh sb="2" eb="5">
      <t>ゲンリョウカ</t>
    </rPh>
    <rPh sb="6" eb="9">
      <t>シゲンカ</t>
    </rPh>
    <rPh sb="9" eb="11">
      <t>キキン</t>
    </rPh>
    <phoneticPr fontId="2"/>
  </si>
  <si>
    <t>緑のまちづくり基金</t>
    <rPh sb="0" eb="1">
      <t>ミドリ</t>
    </rPh>
    <rPh sb="7" eb="9">
      <t>キキン</t>
    </rPh>
    <phoneticPr fontId="2"/>
  </si>
  <si>
    <t>子ども未来応援基金</t>
    <rPh sb="0" eb="1">
      <t>コ</t>
    </rPh>
    <rPh sb="3" eb="5">
      <t>ミライ</t>
    </rPh>
    <rPh sb="5" eb="7">
      <t>オウエン</t>
    </rPh>
    <rPh sb="7" eb="9">
      <t>キキン</t>
    </rPh>
    <phoneticPr fontId="2"/>
  </si>
  <si>
    <t>茅ヶ崎市文化・スポーツ振興財団</t>
    <rPh sb="0" eb="4">
      <t>チガサキシ</t>
    </rPh>
    <rPh sb="4" eb="6">
      <t>ブンカ</t>
    </rPh>
    <rPh sb="11" eb="13">
      <t>シンコウ</t>
    </rPh>
    <rPh sb="13" eb="15">
      <t>ザイダン</t>
    </rPh>
    <phoneticPr fontId="2"/>
  </si>
  <si>
    <t>茅ヶ崎市土地開発公社</t>
    <rPh sb="0" eb="4">
      <t>チガサキシ</t>
    </rPh>
    <rPh sb="4" eb="6">
      <t>トチ</t>
    </rPh>
    <rPh sb="6" eb="8">
      <t>カイハツ</t>
    </rPh>
    <rPh sb="8" eb="10">
      <t>コウシャ</t>
    </rPh>
    <phoneticPr fontId="2"/>
  </si>
  <si>
    <t>-</t>
    <phoneticPr fontId="2"/>
  </si>
  <si>
    <t>-</t>
    <phoneticPr fontId="2"/>
  </si>
  <si>
    <t>-</t>
    <phoneticPr fontId="2"/>
  </si>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</sst>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0C24-44AF-BC6A-CF9194ABFE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24288</c:v>
                </c:pt>
                <c:pt idx="1">
                  <c:v>22936</c:v>
                </c:pt>
                <c:pt idx="2">
                  <c:v>17963</c:v>
                </c:pt>
                <c:pt idx="3">
                  <c:v>16200</c:v>
                </c:pt>
                <c:pt idx="4">
                  <c:v>18683</c:v>
                </c:pt>
              </c:numCache>
            </c:numRef>
          </c:val>
          <c:smooth val="0"/>
          <c:extLst>
            <c:ext xmlns:c16="http://schemas.microsoft.com/office/drawing/2014/chart" uri="{C3380CC4-5D6E-409C-BE32-E72D297353CC}">
              <c16:uniqueId val="{00000001-0C24-44AF-BC6A-CF9194ABFE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8.15</c:v>
                </c:pt>
                <c:pt idx="1">
                  <c:v>15.05</c:v>
                </c:pt>
                <c:pt idx="2">
                  <c:v>15.64</c:v>
                </c:pt>
                <c:pt idx="3">
                  <c:v>15.98</c:v>
                </c:pt>
                <c:pt idx="4">
                  <c:v>14.05</c:v>
                </c:pt>
              </c:numCache>
            </c:numRef>
          </c:val>
          <c:extLst>
            <c:ext xmlns:c16="http://schemas.microsoft.com/office/drawing/2014/chart" uri="{C3380CC4-5D6E-409C-BE32-E72D297353CC}">
              <c16:uniqueId val="{00000000-50CA-4936-812A-C0FC80B592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12.54</c:v>
                </c:pt>
                <c:pt idx="1">
                  <c:v>12.23</c:v>
                </c:pt>
                <c:pt idx="2">
                  <c:v>18.079999999999998</c:v>
                </c:pt>
                <c:pt idx="3">
                  <c:v>11.61</c:v>
                </c:pt>
                <c:pt idx="4">
                  <c:v>11.83</c:v>
                </c:pt>
              </c:numCache>
            </c:numRef>
          </c:val>
          <c:extLst>
            <c:ext xmlns:c16="http://schemas.microsoft.com/office/drawing/2014/chart" uri="{C3380CC4-5D6E-409C-BE32-E72D297353CC}">
              <c16:uniqueId val="{00000001-50CA-4936-812A-C0FC80B592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c:v>
                </c:pt>
                <c:pt idx="1">
                  <c:v>7.5</c:v>
                </c:pt>
                <c:pt idx="2">
                  <c:v>8.0500000000000007</c:v>
                </c:pt>
                <c:pt idx="3">
                  <c:v>-6.39</c:v>
                </c:pt>
                <c:pt idx="4">
                  <c:v>-1.26</c:v>
                </c:pt>
              </c:numCache>
            </c:numRef>
          </c:val>
          <c:smooth val="0"/>
          <c:extLst>
            <c:ext xmlns:c16="http://schemas.microsoft.com/office/drawing/2014/chart" uri="{C3380CC4-5D6E-409C-BE32-E72D297353CC}">
              <c16:uniqueId val="{00000002-50CA-4936-812A-C0FC80B592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0C-4AE1-A3B5-A4369837CE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0C-4AE1-A3B5-A4369837CEB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40C-4AE1-A3B5-A4369837CEBA}"/>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40C-4AE1-A3B5-A4369837CEB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4-040C-4AE1-A3B5-A4369837CEB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1.03</c:v>
                </c:pt>
                <c:pt idx="2">
                  <c:v>#N/A</c:v>
                </c:pt>
                <c:pt idx="3">
                  <c:v>0.96</c:v>
                </c:pt>
                <c:pt idx="4">
                  <c:v>#N/A</c:v>
                </c:pt>
                <c:pt idx="5">
                  <c:v>1.2</c:v>
                </c:pt>
                <c:pt idx="6">
                  <c:v>#N/A</c:v>
                </c:pt>
                <c:pt idx="7">
                  <c:v>1.01</c:v>
                </c:pt>
                <c:pt idx="8">
                  <c:v>#N/A</c:v>
                </c:pt>
                <c:pt idx="9">
                  <c:v>0.7</c:v>
                </c:pt>
              </c:numCache>
            </c:numRef>
          </c:val>
          <c:extLst>
            <c:ext xmlns:c16="http://schemas.microsoft.com/office/drawing/2014/chart" uri="{C3380CC4-5D6E-409C-BE32-E72D297353CC}">
              <c16:uniqueId val="{00000005-040C-4AE1-A3B5-A4369837CEB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0.42</c:v>
                </c:pt>
                <c:pt idx="2">
                  <c:v>#N/A</c:v>
                </c:pt>
                <c:pt idx="3">
                  <c:v>1.27</c:v>
                </c:pt>
                <c:pt idx="4">
                  <c:v>#N/A</c:v>
                </c:pt>
                <c:pt idx="5">
                  <c:v>1.34</c:v>
                </c:pt>
                <c:pt idx="6">
                  <c:v>#N/A</c:v>
                </c:pt>
                <c:pt idx="7">
                  <c:v>0.95</c:v>
                </c:pt>
                <c:pt idx="8">
                  <c:v>#N/A</c:v>
                </c:pt>
                <c:pt idx="9">
                  <c:v>0.73</c:v>
                </c:pt>
              </c:numCache>
            </c:numRef>
          </c:val>
          <c:extLst>
            <c:ext xmlns:c16="http://schemas.microsoft.com/office/drawing/2014/chart" uri="{C3380CC4-5D6E-409C-BE32-E72D297353CC}">
              <c16:uniqueId val="{00000006-040C-4AE1-A3B5-A4369837CEBA}"/>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4.29</c:v>
                </c:pt>
                <c:pt idx="2">
                  <c:v>#N/A</c:v>
                </c:pt>
                <c:pt idx="3">
                  <c:v>4.75</c:v>
                </c:pt>
                <c:pt idx="4">
                  <c:v>#N/A</c:v>
                </c:pt>
                <c:pt idx="5">
                  <c:v>4.82</c:v>
                </c:pt>
                <c:pt idx="6">
                  <c:v>#N/A</c:v>
                </c:pt>
                <c:pt idx="7">
                  <c:v>4.67</c:v>
                </c:pt>
                <c:pt idx="8">
                  <c:v>#N/A</c:v>
                </c:pt>
                <c:pt idx="9">
                  <c:v>5.08</c:v>
                </c:pt>
              </c:numCache>
            </c:numRef>
          </c:val>
          <c:extLst>
            <c:ext xmlns:c16="http://schemas.microsoft.com/office/drawing/2014/chart" uri="{C3380CC4-5D6E-409C-BE32-E72D297353CC}">
              <c16:uniqueId val="{00000007-040C-4AE1-A3B5-A4369837CEB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5.79</c:v>
                </c:pt>
                <c:pt idx="2">
                  <c:v>#N/A</c:v>
                </c:pt>
                <c:pt idx="3">
                  <c:v>6.16</c:v>
                </c:pt>
                <c:pt idx="4">
                  <c:v>#N/A</c:v>
                </c:pt>
                <c:pt idx="5">
                  <c:v>9.09</c:v>
                </c:pt>
                <c:pt idx="6">
                  <c:v>#N/A</c:v>
                </c:pt>
                <c:pt idx="7">
                  <c:v>10.88</c:v>
                </c:pt>
                <c:pt idx="8">
                  <c:v>#N/A</c:v>
                </c:pt>
                <c:pt idx="9">
                  <c:v>10.62</c:v>
                </c:pt>
              </c:numCache>
            </c:numRef>
          </c:val>
          <c:extLst>
            <c:ext xmlns:c16="http://schemas.microsoft.com/office/drawing/2014/chart" uri="{C3380CC4-5D6E-409C-BE32-E72D297353CC}">
              <c16:uniqueId val="{00000008-040C-4AE1-A3B5-A4369837CE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8.15</c:v>
                </c:pt>
                <c:pt idx="2">
                  <c:v>#N/A</c:v>
                </c:pt>
                <c:pt idx="3">
                  <c:v>15.04</c:v>
                </c:pt>
                <c:pt idx="4">
                  <c:v>#N/A</c:v>
                </c:pt>
                <c:pt idx="5">
                  <c:v>15.63</c:v>
                </c:pt>
                <c:pt idx="6">
                  <c:v>#N/A</c:v>
                </c:pt>
                <c:pt idx="7">
                  <c:v>15.98</c:v>
                </c:pt>
                <c:pt idx="8">
                  <c:v>#N/A</c:v>
                </c:pt>
                <c:pt idx="9">
                  <c:v>14.05</c:v>
                </c:pt>
              </c:numCache>
            </c:numRef>
          </c:val>
          <c:extLst>
            <c:ext xmlns:c16="http://schemas.microsoft.com/office/drawing/2014/chart" uri="{C3380CC4-5D6E-409C-BE32-E72D297353CC}">
              <c16:uniqueId val="{00000009-040C-4AE1-A3B5-A4369837CE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5864</c:v>
                </c:pt>
                <c:pt idx="5">
                  <c:v>5993</c:v>
                </c:pt>
                <c:pt idx="8">
                  <c:v>6057</c:v>
                </c:pt>
                <c:pt idx="11">
                  <c:v>5913</c:v>
                </c:pt>
                <c:pt idx="14">
                  <c:v>6021</c:v>
                </c:pt>
              </c:numCache>
            </c:numRef>
          </c:val>
          <c:extLst>
            <c:ext xmlns:c16="http://schemas.microsoft.com/office/drawing/2014/chart" uri="{C3380CC4-5D6E-409C-BE32-E72D297353CC}">
              <c16:uniqueId val="{00000000-8B20-4783-AA70-0CDF2FC389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20-4783-AA70-0CDF2FC389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102</c:v>
                </c:pt>
                <c:pt idx="3">
                  <c:v>102</c:v>
                </c:pt>
                <c:pt idx="6">
                  <c:v>102</c:v>
                </c:pt>
                <c:pt idx="9">
                  <c:v>102</c:v>
                </c:pt>
                <c:pt idx="12">
                  <c:v>102</c:v>
                </c:pt>
              </c:numCache>
            </c:numRef>
          </c:val>
          <c:extLst>
            <c:ext xmlns:c16="http://schemas.microsoft.com/office/drawing/2014/chart" uri="{C3380CC4-5D6E-409C-BE32-E72D297353CC}">
              <c16:uniqueId val="{00000002-8B20-4783-AA70-0CDF2FC389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20-4783-AA70-0CDF2FC389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1773</c:v>
                </c:pt>
                <c:pt idx="3">
                  <c:v>1733</c:v>
                </c:pt>
                <c:pt idx="6">
                  <c:v>1722</c:v>
                </c:pt>
                <c:pt idx="9">
                  <c:v>1696</c:v>
                </c:pt>
                <c:pt idx="12">
                  <c:v>2133</c:v>
                </c:pt>
              </c:numCache>
            </c:numRef>
          </c:val>
          <c:extLst>
            <c:ext xmlns:c16="http://schemas.microsoft.com/office/drawing/2014/chart" uri="{C3380CC4-5D6E-409C-BE32-E72D297353CC}">
              <c16:uniqueId val="{00000004-8B20-4783-AA70-0CDF2FC389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20-4783-AA70-0CDF2FC389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20-4783-AA70-0CDF2FC389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4551</c:v>
                </c:pt>
                <c:pt idx="3">
                  <c:v>4856</c:v>
                </c:pt>
                <c:pt idx="6">
                  <c:v>5277</c:v>
                </c:pt>
                <c:pt idx="9">
                  <c:v>5865</c:v>
                </c:pt>
                <c:pt idx="12">
                  <c:v>5876</c:v>
                </c:pt>
              </c:numCache>
            </c:numRef>
          </c:val>
          <c:extLst>
            <c:ext xmlns:c16="http://schemas.microsoft.com/office/drawing/2014/chart" uri="{C3380CC4-5D6E-409C-BE32-E72D297353CC}">
              <c16:uniqueId val="{00000007-8B20-4783-AA70-0CDF2FC389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562</c:v>
                </c:pt>
                <c:pt idx="2">
                  <c:v>#N/A</c:v>
                </c:pt>
                <c:pt idx="3">
                  <c:v>#N/A</c:v>
                </c:pt>
                <c:pt idx="4">
                  <c:v>698</c:v>
                </c:pt>
                <c:pt idx="5">
                  <c:v>#N/A</c:v>
                </c:pt>
                <c:pt idx="6">
                  <c:v>#N/A</c:v>
                </c:pt>
                <c:pt idx="7">
                  <c:v>1044</c:v>
                </c:pt>
                <c:pt idx="8">
                  <c:v>#N/A</c:v>
                </c:pt>
                <c:pt idx="9">
                  <c:v>#N/A</c:v>
                </c:pt>
                <c:pt idx="10">
                  <c:v>1750</c:v>
                </c:pt>
                <c:pt idx="11">
                  <c:v>#N/A</c:v>
                </c:pt>
                <c:pt idx="12">
                  <c:v>#N/A</c:v>
                </c:pt>
                <c:pt idx="13">
                  <c:v>2090</c:v>
                </c:pt>
                <c:pt idx="14">
                  <c:v>#N/A</c:v>
                </c:pt>
              </c:numCache>
            </c:numRef>
          </c:val>
          <c:smooth val="0"/>
          <c:extLst>
            <c:ext xmlns:c16="http://schemas.microsoft.com/office/drawing/2014/chart" uri="{C3380CC4-5D6E-409C-BE32-E72D297353CC}">
              <c16:uniqueId val="{00000008-8B20-4783-AA70-0CDF2FC389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50012</c:v>
                </c:pt>
                <c:pt idx="5">
                  <c:v>48887</c:v>
                </c:pt>
                <c:pt idx="8">
                  <c:v>48293</c:v>
                </c:pt>
                <c:pt idx="11">
                  <c:v>46753</c:v>
                </c:pt>
                <c:pt idx="14">
                  <c:v>44834</c:v>
                </c:pt>
              </c:numCache>
            </c:numRef>
          </c:val>
          <c:extLst>
            <c:ext xmlns:c16="http://schemas.microsoft.com/office/drawing/2014/chart" uri="{C3380CC4-5D6E-409C-BE32-E72D297353CC}">
              <c16:uniqueId val="{00000000-5F37-443D-98BC-7B583BE35E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20237</c:v>
                </c:pt>
                <c:pt idx="5">
                  <c:v>20200</c:v>
                </c:pt>
                <c:pt idx="8">
                  <c:v>19480</c:v>
                </c:pt>
                <c:pt idx="11">
                  <c:v>18340</c:v>
                </c:pt>
                <c:pt idx="14">
                  <c:v>18683</c:v>
                </c:pt>
              </c:numCache>
            </c:numRef>
          </c:val>
          <c:extLst>
            <c:ext xmlns:c16="http://schemas.microsoft.com/office/drawing/2014/chart" uri="{C3380CC4-5D6E-409C-BE32-E72D297353CC}">
              <c16:uniqueId val="{00000001-5F37-443D-98BC-7B583BE35E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9756</c:v>
                </c:pt>
                <c:pt idx="5">
                  <c:v>10480</c:v>
                </c:pt>
                <c:pt idx="8">
                  <c:v>13711</c:v>
                </c:pt>
                <c:pt idx="11">
                  <c:v>16661</c:v>
                </c:pt>
                <c:pt idx="14">
                  <c:v>21585</c:v>
                </c:pt>
              </c:numCache>
            </c:numRef>
          </c:val>
          <c:extLst>
            <c:ext xmlns:c16="http://schemas.microsoft.com/office/drawing/2014/chart" uri="{C3380CC4-5D6E-409C-BE32-E72D297353CC}">
              <c16:uniqueId val="{00000002-5F37-443D-98BC-7B583BE35E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37-443D-98BC-7B583BE35E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37-443D-98BC-7B583BE35E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37-443D-98BC-7B583BE35E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8804</c:v>
                </c:pt>
                <c:pt idx="3">
                  <c:v>8744</c:v>
                </c:pt>
                <c:pt idx="6">
                  <c:v>8916</c:v>
                </c:pt>
                <c:pt idx="9">
                  <c:v>9116</c:v>
                </c:pt>
                <c:pt idx="12">
                  <c:v>9514</c:v>
                </c:pt>
              </c:numCache>
            </c:numRef>
          </c:val>
          <c:extLst>
            <c:ext xmlns:c16="http://schemas.microsoft.com/office/drawing/2014/chart" uri="{C3380CC4-5D6E-409C-BE32-E72D297353CC}">
              <c16:uniqueId val="{00000006-5F37-443D-98BC-7B583BE35E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F37-443D-98BC-7B583BE35E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19522</c:v>
                </c:pt>
                <c:pt idx="3">
                  <c:v>18965</c:v>
                </c:pt>
                <c:pt idx="6">
                  <c:v>18097</c:v>
                </c:pt>
                <c:pt idx="9">
                  <c:v>17102</c:v>
                </c:pt>
                <c:pt idx="12">
                  <c:v>18881</c:v>
                </c:pt>
              </c:numCache>
            </c:numRef>
          </c:val>
          <c:extLst>
            <c:ext xmlns:c16="http://schemas.microsoft.com/office/drawing/2014/chart" uri="{C3380CC4-5D6E-409C-BE32-E72D297353CC}">
              <c16:uniqueId val="{00000008-5F37-443D-98BC-7B583BE35E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4279</c:v>
                </c:pt>
                <c:pt idx="3">
                  <c:v>4179</c:v>
                </c:pt>
                <c:pt idx="6">
                  <c:v>4078</c:v>
                </c:pt>
                <c:pt idx="9">
                  <c:v>3977</c:v>
                </c:pt>
                <c:pt idx="12">
                  <c:v>3860</c:v>
                </c:pt>
              </c:numCache>
            </c:numRef>
          </c:val>
          <c:extLst>
            <c:ext xmlns:c16="http://schemas.microsoft.com/office/drawing/2014/chart" uri="{C3380CC4-5D6E-409C-BE32-E72D297353CC}">
              <c16:uniqueId val="{00000009-5F37-443D-98BC-7B583BE35E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65763</c:v>
                </c:pt>
                <c:pt idx="3">
                  <c:v>66381</c:v>
                </c:pt>
                <c:pt idx="6">
                  <c:v>64418</c:v>
                </c:pt>
                <c:pt idx="9">
                  <c:v>61721</c:v>
                </c:pt>
                <c:pt idx="12">
                  <c:v>59700</c:v>
                </c:pt>
              </c:numCache>
            </c:numRef>
          </c:val>
          <c:extLst>
            <c:ext xmlns:c16="http://schemas.microsoft.com/office/drawing/2014/chart" uri="{C3380CC4-5D6E-409C-BE32-E72D297353CC}">
              <c16:uniqueId val="{0000000A-5F37-443D-98BC-7B583BE35E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18364</c:v>
                </c:pt>
                <c:pt idx="2">
                  <c:v>#N/A</c:v>
                </c:pt>
                <c:pt idx="3">
                  <c:v>#N/A</c:v>
                </c:pt>
                <c:pt idx="4">
                  <c:v>18701</c:v>
                </c:pt>
                <c:pt idx="5">
                  <c:v>#N/A</c:v>
                </c:pt>
                <c:pt idx="6">
                  <c:v>#N/A</c:v>
                </c:pt>
                <c:pt idx="7">
                  <c:v>14025</c:v>
                </c:pt>
                <c:pt idx="8">
                  <c:v>#N/A</c:v>
                </c:pt>
                <c:pt idx="9">
                  <c:v>#N/A</c:v>
                </c:pt>
                <c:pt idx="10">
                  <c:v>10163</c:v>
                </c:pt>
                <c:pt idx="11">
                  <c:v>#N/A</c:v>
                </c:pt>
                <c:pt idx="12">
                  <c:v>#N/A</c:v>
                </c:pt>
                <c:pt idx="13">
                  <c:v>6855</c:v>
                </c:pt>
                <c:pt idx="14">
                  <c:v>#N/A</c:v>
                </c:pt>
              </c:numCache>
            </c:numRef>
          </c:val>
          <c:smooth val="0"/>
          <c:extLst>
            <c:ext xmlns:c16="http://schemas.microsoft.com/office/drawing/2014/chart" uri="{C3380CC4-5D6E-409C-BE32-E72D297353CC}">
              <c16:uniqueId val="{0000000B-5F37-443D-98BC-7B583BE35E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8264</c:v>
                </c:pt>
                <c:pt idx="1">
                  <c:v>5265</c:v>
                </c:pt>
                <c:pt idx="2">
                  <c:v>5457</c:v>
                </c:pt>
              </c:numCache>
            </c:numRef>
          </c:val>
          <c:extLst>
            <c:ext xmlns:c16="http://schemas.microsoft.com/office/drawing/2014/chart" uri="{C3380CC4-5D6E-409C-BE32-E72D297353CC}">
              <c16:uniqueId val="{00000000-093F-4FB3-8FA2-C7127B8B44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93F-4FB3-8FA2-C7127B8B44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2684</c:v>
                </c:pt>
                <c:pt idx="1">
                  <c:v>8296</c:v>
                </c:pt>
                <c:pt idx="2">
                  <c:v>13198</c:v>
                </c:pt>
              </c:numCache>
            </c:numRef>
          </c:val>
          <c:extLst>
            <c:ext xmlns:c16="http://schemas.microsoft.com/office/drawing/2014/chart" uri="{C3380CC4-5D6E-409C-BE32-E72D297353CC}">
              <c16:uniqueId val="{00000002-093F-4FB3-8FA2-C7127B8B44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247,785
245,423
35.70
94,119,950
87,242,624
6,479,134
46,113,487
59,671,908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令和５年度は前年度の０．９２から０．０２ポイント減し、０．９０となっている。</a:t>
          </a:r>
        </a:p>
        <a:p>
          <a:r>
            <a:rPr kumimoji="1" lang="ja-JP" altLang="en-US" sz="1300">
              <a:latin typeface="ＭＳ Ｐゴシック" panose="020B0600070205080204" pitchFamily="50" charset="-128"/>
              <a:ea typeface="ＭＳ Ｐゴシック" panose="020B0600070205080204" pitchFamily="50" charset="-128"/>
            </a:rPr>
            <a:t>　その主な要因としては、令和４年度に引き続き、地方交付税の原資となる国税の上振れ等により、普通交付税の追加交付（臨時経済対策費）が発生したことにより基準財政需要額が高い水準となったことによるが、今後の基準財政需要額は例年と同水準になると予想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78740</xdr:rowOff>
    </xdr:from>
    <xdr:to>
      <xdr:col>23</xdr:col>
      <xdr:colOff>133350</xdr:colOff>
      <xdr:row>40</xdr:row>
      <xdr:rowOff>127000</xdr:rowOff>
    </xdr:to>
    <xdr:cxnSp macro="">
      <xdr:nvCxnSpPr>
        <xdr:cNvPr id="67" name="直線コネクタ 66"/>
        <xdr:cNvCxnSpPr/>
      </xdr:nvCxnSpPr>
      <xdr:spPr>
        <a:xfrm>
          <a:off x="4114800" y="69367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120667</xdr:rowOff>
    </xdr:from>
    <xdr:ext cx="762000" cy="259045"/>
    <xdr:sp macro="" textlink="">
      <xdr:nvSpPr>
        <xdr:cNvPr id="68" name="財政力平均値テキスト"/>
        <xdr:cNvSpPr txBox="1"/>
      </xdr:nvSpPr>
      <xdr:spPr>
        <a:xfrm>
          <a:off x="5041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30480</xdr:rowOff>
    </xdr:from>
    <xdr:to>
      <xdr:col>19</xdr:col>
      <xdr:colOff>133350</xdr:colOff>
      <xdr:row>40</xdr:row>
      <xdr:rowOff>78740</xdr:rowOff>
    </xdr:to>
    <xdr:cxnSp macro="">
      <xdr:nvCxnSpPr>
        <xdr:cNvPr id="70" name="直線コネクタ 69"/>
        <xdr:cNvCxnSpPr/>
      </xdr:nvCxnSpPr>
      <xdr:spPr>
        <a:xfrm>
          <a:off x="3225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153670</xdr:rowOff>
    </xdr:from>
    <xdr:to>
      <xdr:col>15</xdr:col>
      <xdr:colOff>82550</xdr:colOff>
      <xdr:row>40</xdr:row>
      <xdr:rowOff>30480</xdr:rowOff>
    </xdr:to>
    <xdr:cxnSp macro="">
      <xdr:nvCxnSpPr>
        <xdr:cNvPr id="73" name="直線コネクタ 72"/>
        <xdr:cNvCxnSpPr/>
      </xdr:nvCxnSpPr>
      <xdr:spPr>
        <a:xfrm>
          <a:off x="2336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39</xdr:row>
      <xdr:rowOff>153670</xdr:rowOff>
    </xdr:to>
    <xdr:cxnSp macro="">
      <xdr:nvCxnSpPr>
        <xdr:cNvPr id="76" name="直線コネクタ 75"/>
        <xdr:cNvCxnSpPr/>
      </xdr:nvCxnSpPr>
      <xdr:spPr>
        <a:xfrm>
          <a:off x="1447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27940</xdr:rowOff>
    </xdr:from>
    <xdr:to>
      <xdr:col>19</xdr:col>
      <xdr:colOff>184150</xdr:colOff>
      <xdr:row>40</xdr:row>
      <xdr:rowOff>129540</xdr:rowOff>
    </xdr:to>
    <xdr:sp macro="" textlink="">
      <xdr:nvSpPr>
        <xdr:cNvPr id="88" name="楕円 87"/>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89" name="テキスト ボックス 88"/>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151130</xdr:rowOff>
    </xdr:from>
    <xdr:to>
      <xdr:col>15</xdr:col>
      <xdr:colOff>133350</xdr:colOff>
      <xdr:row>40</xdr:row>
      <xdr:rowOff>81280</xdr:rowOff>
    </xdr:to>
    <xdr:sp macro="" textlink="">
      <xdr:nvSpPr>
        <xdr:cNvPr id="90" name="楕円 89"/>
        <xdr:cNvSpPr/>
      </xdr:nvSpPr>
      <xdr:spPr>
        <a:xfrm>
          <a:off x="3175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91" name="テキスト ボックス 90"/>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43197</xdr:rowOff>
    </xdr:from>
    <xdr:ext cx="762000" cy="259045"/>
    <xdr:sp macro="" textlink="">
      <xdr:nvSpPr>
        <xdr:cNvPr id="93" name="テキスト ボックス 92"/>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令和５年度は、前年度の９６．３％から０．４ポイント改善し、９５．９％となっている。</a:t>
          </a:r>
        </a:p>
        <a:p>
          <a:r>
            <a:rPr kumimoji="1" lang="ja-JP" altLang="en-US" sz="1300">
              <a:latin typeface="ＭＳ Ｐゴシック" panose="020B0600070205080204" pitchFamily="50" charset="-128"/>
              <a:ea typeface="ＭＳ Ｐゴシック" panose="020B0600070205080204" pitchFamily="50" charset="-128"/>
            </a:rPr>
            <a:t>　その主な要因としては、経常収支比率の分子である物件費、補助費の増などによる、経常経費充当一般財源が増となったものの、市税、交付税の増など、経常収支比率の分母の増が上回ったことによる。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今後は扶助費や公債費も増が見込まれることから、増加傾向となると予想している。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125306</xdr:rowOff>
    </xdr:from>
    <xdr:to>
      <xdr:col>23</xdr:col>
      <xdr:colOff>133350</xdr:colOff>
      <xdr:row>65</xdr:row>
      <xdr:rowOff>157480</xdr:rowOff>
    </xdr:to>
    <xdr:cxnSp macro="">
      <xdr:nvCxnSpPr>
        <xdr:cNvPr id="130" name="直線コネクタ 129"/>
        <xdr:cNvCxnSpPr/>
      </xdr:nvCxnSpPr>
      <xdr:spPr>
        <a:xfrm flipV="1">
          <a:off x="4114800" y="112695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21183</xdr:rowOff>
    </xdr:from>
    <xdr:ext cx="762000" cy="259045"/>
    <xdr:sp macro="" textlink="">
      <xdr:nvSpPr>
        <xdr:cNvPr id="131"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125306</xdr:rowOff>
    </xdr:from>
    <xdr:to>
      <xdr:col>19</xdr:col>
      <xdr:colOff>133350</xdr:colOff>
      <xdr:row>65</xdr:row>
      <xdr:rowOff>157480</xdr:rowOff>
    </xdr:to>
    <xdr:cxnSp macro="">
      <xdr:nvCxnSpPr>
        <xdr:cNvPr id="133" name="直線コネクタ 132"/>
        <xdr:cNvCxnSpPr/>
      </xdr:nvCxnSpPr>
      <xdr:spPr>
        <a:xfrm>
          <a:off x="3225800" y="1126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35" name="テキスト ボックス 134"/>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125306</xdr:rowOff>
    </xdr:from>
    <xdr:to>
      <xdr:col>15</xdr:col>
      <xdr:colOff>82550</xdr:colOff>
      <xdr:row>66</xdr:row>
      <xdr:rowOff>26246</xdr:rowOff>
    </xdr:to>
    <xdr:cxnSp macro="">
      <xdr:nvCxnSpPr>
        <xdr:cNvPr id="136" name="直線コネクタ 135"/>
        <xdr:cNvCxnSpPr/>
      </xdr:nvCxnSpPr>
      <xdr:spPr>
        <a:xfrm flipV="1">
          <a:off x="2336800" y="112695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38" name="テキスト ボックス 137"/>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67</xdr:row>
      <xdr:rowOff>63923</xdr:rowOff>
    </xdr:to>
    <xdr:cxnSp macro="">
      <xdr:nvCxnSpPr>
        <xdr:cNvPr id="139" name="直線コネクタ 138"/>
        <xdr:cNvCxnSpPr/>
      </xdr:nvCxnSpPr>
      <xdr:spPr>
        <a:xfrm flipV="1">
          <a:off x="1447800" y="1134194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1" name="テキスト ボックス 140"/>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74506</xdr:rowOff>
    </xdr:from>
    <xdr:to>
      <xdr:col>23</xdr:col>
      <xdr:colOff>184150</xdr:colOff>
      <xdr:row>66</xdr:row>
      <xdr:rowOff>4656</xdr:rowOff>
    </xdr:to>
    <xdr:sp macro="" textlink="">
      <xdr:nvSpPr>
        <xdr:cNvPr id="149" name="楕円 148"/>
        <xdr:cNvSpPr/>
      </xdr:nvSpPr>
      <xdr:spPr>
        <a:xfrm>
          <a:off x="49022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46583</xdr:rowOff>
    </xdr:from>
    <xdr:ext cx="762000" cy="259045"/>
    <xdr:sp macro="" textlink="">
      <xdr:nvSpPr>
        <xdr:cNvPr id="150" name="財政構造の弾力性該当値テキスト"/>
        <xdr:cNvSpPr txBox="1"/>
      </xdr:nvSpPr>
      <xdr:spPr>
        <a:xfrm>
          <a:off x="5041900" y="111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1" name="楕円 150"/>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2" name="テキスト ボックス 151"/>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3" name="楕円 152"/>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160883</xdr:rowOff>
    </xdr:from>
    <xdr:ext cx="762000" cy="259045"/>
    <xdr:sp macro="" textlink="">
      <xdr:nvSpPr>
        <xdr:cNvPr id="154" name="テキスト ボックス 153"/>
        <xdr:cNvSpPr txBox="1"/>
      </xdr:nvSpPr>
      <xdr:spPr>
        <a:xfrm>
          <a:off x="2844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5" name="楕円 154"/>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6" name="テキスト ボックス 155"/>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13123</xdr:rowOff>
    </xdr:from>
    <xdr:to>
      <xdr:col>7</xdr:col>
      <xdr:colOff>31750</xdr:colOff>
      <xdr:row>67</xdr:row>
      <xdr:rowOff>114723</xdr:rowOff>
    </xdr:to>
    <xdr:sp macro="" textlink="">
      <xdr:nvSpPr>
        <xdr:cNvPr id="157" name="楕円 156"/>
        <xdr:cNvSpPr/>
      </xdr:nvSpPr>
      <xdr:spPr>
        <a:xfrm>
          <a:off x="1397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99500</xdr:rowOff>
    </xdr:from>
    <xdr:ext cx="762000" cy="259045"/>
    <xdr:sp macro="" textlink="">
      <xdr:nvSpPr>
        <xdr:cNvPr id="158" name="テキスト ボックス 157"/>
        <xdr:cNvSpPr txBox="1"/>
      </xdr:nvSpPr>
      <xdr:spPr>
        <a:xfrm>
          <a:off x="1066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令和５年度の人口一人当たりの決算額は、１１３，０３５円で類似団体平均値を下回り、昨年度よりも減少した。</a:t>
          </a:r>
        </a:p>
        <a:p>
          <a:r>
            <a:rPr kumimoji="1" lang="ja-JP" altLang="en-US" sz="1300">
              <a:latin typeface="ＭＳ Ｐゴシック" panose="020B0600070205080204" pitchFamily="50" charset="-128"/>
              <a:ea typeface="ＭＳ Ｐゴシック" panose="020B0600070205080204" pitchFamily="50" charset="-128"/>
            </a:rPr>
            <a:t>　その主な要因としては、新型コロナウイルス感染症対策事業費、新型コロナウイルスワクチン接種事業費の減など物件費の減が挙げられる。</a:t>
          </a:r>
        </a:p>
        <a:p>
          <a:r>
            <a:rPr kumimoji="1" lang="ja-JP" altLang="en-US" sz="1300">
              <a:latin typeface="ＭＳ Ｐゴシック" panose="020B0600070205080204" pitchFamily="50" charset="-128"/>
              <a:ea typeface="ＭＳ Ｐゴシック" panose="020B0600070205080204" pitchFamily="50" charset="-128"/>
            </a:rPr>
            <a:t>　今後も本市を取り巻く社会情勢を注視した上で、事業の見直しや重点化を図るとともに、それに伴う職員定数の適正化などにも努める。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80432</xdr:rowOff>
    </xdr:from>
    <xdr:to>
      <xdr:col>23</xdr:col>
      <xdr:colOff>133350</xdr:colOff>
      <xdr:row>82</xdr:row>
      <xdr:rowOff>17997</xdr:rowOff>
    </xdr:to>
    <xdr:cxnSp macro="">
      <xdr:nvCxnSpPr>
        <xdr:cNvPr id="195" name="直線コネクタ 194"/>
        <xdr:cNvCxnSpPr/>
      </xdr:nvCxnSpPr>
      <xdr:spPr>
        <a:xfrm flipV="1">
          <a:off x="4114800" y="13967882"/>
          <a:ext cx="838200" cy="10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118164</xdr:rowOff>
    </xdr:from>
    <xdr:ext cx="762000" cy="259045"/>
    <xdr:sp macro="" textlink="">
      <xdr:nvSpPr>
        <xdr:cNvPr id="196" name="人件費・物件費等の状況平均値テキスト"/>
        <xdr:cNvSpPr txBox="1"/>
      </xdr:nvSpPr>
      <xdr:spPr>
        <a:xfrm>
          <a:off x="5041900" y="14177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163170</xdr:rowOff>
    </xdr:from>
    <xdr:to>
      <xdr:col>19</xdr:col>
      <xdr:colOff>133350</xdr:colOff>
      <xdr:row>82</xdr:row>
      <xdr:rowOff>17997</xdr:rowOff>
    </xdr:to>
    <xdr:cxnSp macro="">
      <xdr:nvCxnSpPr>
        <xdr:cNvPr id="198" name="直線コネクタ 197"/>
        <xdr:cNvCxnSpPr/>
      </xdr:nvCxnSpPr>
      <xdr:spPr>
        <a:xfrm>
          <a:off x="3225800" y="13879170"/>
          <a:ext cx="889000" cy="1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56326</xdr:rowOff>
    </xdr:from>
    <xdr:ext cx="736600" cy="259045"/>
    <xdr:sp macro="" textlink="">
      <xdr:nvSpPr>
        <xdr:cNvPr id="200" name="テキスト ボックス 199"/>
        <xdr:cNvSpPr txBox="1"/>
      </xdr:nvSpPr>
      <xdr:spPr>
        <a:xfrm>
          <a:off x="3733800" y="1428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122234</xdr:rowOff>
    </xdr:from>
    <xdr:to>
      <xdr:col>15</xdr:col>
      <xdr:colOff>82550</xdr:colOff>
      <xdr:row>80</xdr:row>
      <xdr:rowOff>163170</xdr:rowOff>
    </xdr:to>
    <xdr:cxnSp macro="">
      <xdr:nvCxnSpPr>
        <xdr:cNvPr id="201" name="直線コネクタ 200"/>
        <xdr:cNvCxnSpPr/>
      </xdr:nvCxnSpPr>
      <xdr:spPr>
        <a:xfrm>
          <a:off x="2336800" y="13838234"/>
          <a:ext cx="889000" cy="4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170984</xdr:rowOff>
    </xdr:from>
    <xdr:ext cx="762000" cy="259045"/>
    <xdr:sp macro="" textlink="">
      <xdr:nvSpPr>
        <xdr:cNvPr id="203" name="テキスト ボックス 202"/>
        <xdr:cNvSpPr txBox="1"/>
      </xdr:nvSpPr>
      <xdr:spPr>
        <a:xfrm>
          <a:off x="2844800" y="1422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4412</xdr:rowOff>
    </xdr:from>
    <xdr:to>
      <xdr:col>11</xdr:col>
      <xdr:colOff>31750</xdr:colOff>
      <xdr:row>80</xdr:row>
      <xdr:rowOff>122234</xdr:rowOff>
    </xdr:to>
    <xdr:cxnSp macro="">
      <xdr:nvCxnSpPr>
        <xdr:cNvPr id="204" name="直線コネクタ 203"/>
        <xdr:cNvCxnSpPr/>
      </xdr:nvCxnSpPr>
      <xdr:spPr>
        <a:xfrm>
          <a:off x="1447800" y="13720412"/>
          <a:ext cx="889000" cy="1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31514</xdr:rowOff>
    </xdr:from>
    <xdr:ext cx="762000" cy="259045"/>
    <xdr:sp macro="" textlink="">
      <xdr:nvSpPr>
        <xdr:cNvPr id="206" name="テキスト ボックス 205"/>
        <xdr:cNvSpPr txBox="1"/>
      </xdr:nvSpPr>
      <xdr:spPr>
        <a:xfrm>
          <a:off x="1955800" y="140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96480</xdr:rowOff>
    </xdr:from>
    <xdr:ext cx="762000" cy="259045"/>
    <xdr:sp macro="" textlink="">
      <xdr:nvSpPr>
        <xdr:cNvPr id="208" name="テキスト ボックス 207"/>
        <xdr:cNvSpPr txBox="1"/>
      </xdr:nvSpPr>
      <xdr:spPr>
        <a:xfrm>
          <a:off x="1066800" y="1398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29632</xdr:rowOff>
    </xdr:from>
    <xdr:to>
      <xdr:col>23</xdr:col>
      <xdr:colOff>184150</xdr:colOff>
      <xdr:row>81</xdr:row>
      <xdr:rowOff>131232</xdr:rowOff>
    </xdr:to>
    <xdr:sp macro="" textlink="">
      <xdr:nvSpPr>
        <xdr:cNvPr id="214" name="楕円 213"/>
        <xdr:cNvSpPr/>
      </xdr:nvSpPr>
      <xdr:spPr>
        <a:xfrm>
          <a:off x="4902200" y="139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46159</xdr:rowOff>
    </xdr:from>
    <xdr:ext cx="762000" cy="259045"/>
    <xdr:sp macro="" textlink="">
      <xdr:nvSpPr>
        <xdr:cNvPr id="215" name="人件費・物件費等の状況該当値テキスト"/>
        <xdr:cNvSpPr txBox="1"/>
      </xdr:nvSpPr>
      <xdr:spPr>
        <a:xfrm>
          <a:off x="5041900" y="1376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138647</xdr:rowOff>
    </xdr:from>
    <xdr:to>
      <xdr:col>19</xdr:col>
      <xdr:colOff>184150</xdr:colOff>
      <xdr:row>82</xdr:row>
      <xdr:rowOff>68797</xdr:rowOff>
    </xdr:to>
    <xdr:sp macro="" textlink="">
      <xdr:nvSpPr>
        <xdr:cNvPr id="216" name="楕円 215"/>
        <xdr:cNvSpPr/>
      </xdr:nvSpPr>
      <xdr:spPr>
        <a:xfrm>
          <a:off x="4064000" y="140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78974</xdr:rowOff>
    </xdr:from>
    <xdr:ext cx="736600" cy="259045"/>
    <xdr:sp macro="" textlink="">
      <xdr:nvSpPr>
        <xdr:cNvPr id="217" name="テキスト ボックス 216"/>
        <xdr:cNvSpPr txBox="1"/>
      </xdr:nvSpPr>
      <xdr:spPr>
        <a:xfrm>
          <a:off x="3733800" y="1379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112370</xdr:rowOff>
    </xdr:from>
    <xdr:to>
      <xdr:col>15</xdr:col>
      <xdr:colOff>133350</xdr:colOff>
      <xdr:row>81</xdr:row>
      <xdr:rowOff>42520</xdr:rowOff>
    </xdr:to>
    <xdr:sp macro="" textlink="">
      <xdr:nvSpPr>
        <xdr:cNvPr id="218" name="楕円 217"/>
        <xdr:cNvSpPr/>
      </xdr:nvSpPr>
      <xdr:spPr>
        <a:xfrm>
          <a:off x="3175000" y="138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52697</xdr:rowOff>
    </xdr:from>
    <xdr:ext cx="762000" cy="259045"/>
    <xdr:sp macro="" textlink="">
      <xdr:nvSpPr>
        <xdr:cNvPr id="219" name="テキスト ボックス 218"/>
        <xdr:cNvSpPr txBox="1"/>
      </xdr:nvSpPr>
      <xdr:spPr>
        <a:xfrm>
          <a:off x="2844800" y="1359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71434</xdr:rowOff>
    </xdr:from>
    <xdr:to>
      <xdr:col>11</xdr:col>
      <xdr:colOff>82550</xdr:colOff>
      <xdr:row>81</xdr:row>
      <xdr:rowOff>1584</xdr:rowOff>
    </xdr:to>
    <xdr:sp macro="" textlink="">
      <xdr:nvSpPr>
        <xdr:cNvPr id="220" name="楕円 219"/>
        <xdr:cNvSpPr/>
      </xdr:nvSpPr>
      <xdr:spPr>
        <a:xfrm>
          <a:off x="2286000" y="1378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11761</xdr:rowOff>
    </xdr:from>
    <xdr:ext cx="762000" cy="259045"/>
    <xdr:sp macro="" textlink="">
      <xdr:nvSpPr>
        <xdr:cNvPr id="221" name="テキスト ボックス 220"/>
        <xdr:cNvSpPr txBox="1"/>
      </xdr:nvSpPr>
      <xdr:spPr>
        <a:xfrm>
          <a:off x="1955800" y="1355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125062</xdr:rowOff>
    </xdr:from>
    <xdr:to>
      <xdr:col>7</xdr:col>
      <xdr:colOff>31750</xdr:colOff>
      <xdr:row>80</xdr:row>
      <xdr:rowOff>55212</xdr:rowOff>
    </xdr:to>
    <xdr:sp macro="" textlink="">
      <xdr:nvSpPr>
        <xdr:cNvPr id="222" name="楕円 221"/>
        <xdr:cNvSpPr/>
      </xdr:nvSpPr>
      <xdr:spPr>
        <a:xfrm>
          <a:off x="1397000" y="1366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65389</xdr:rowOff>
    </xdr:from>
    <xdr:ext cx="762000" cy="259045"/>
    <xdr:sp macro="" textlink="">
      <xdr:nvSpPr>
        <xdr:cNvPr id="223" name="テキスト ボックス 222"/>
        <xdr:cNvSpPr txBox="1"/>
      </xdr:nvSpPr>
      <xdr:spPr>
        <a:xfrm>
          <a:off x="1066800" y="134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上位職の定年退職や職員構成の変更により、前年度よりも低い指数となった。今後も引き続き給与水準の適正化に努める。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157480</xdr:rowOff>
    </xdr:from>
    <xdr:to>
      <xdr:col>81</xdr:col>
      <xdr:colOff>44450</xdr:colOff>
      <xdr:row>85</xdr:row>
      <xdr:rowOff>80011</xdr:rowOff>
    </xdr:to>
    <xdr:cxnSp macro="">
      <xdr:nvCxnSpPr>
        <xdr:cNvPr id="255" name="直線コネクタ 254"/>
        <xdr:cNvCxnSpPr/>
      </xdr:nvCxnSpPr>
      <xdr:spPr>
        <a:xfrm flipV="1">
          <a:off x="16179800" y="14387830"/>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128270</xdr:rowOff>
    </xdr:to>
    <xdr:cxnSp macro="">
      <xdr:nvCxnSpPr>
        <xdr:cNvPr id="258" name="直線コネクタ 257"/>
        <xdr:cNvCxnSpPr/>
      </xdr:nvCxnSpPr>
      <xdr:spPr>
        <a:xfrm flipV="1">
          <a:off x="15290800" y="146532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85</xdr:row>
      <xdr:rowOff>152400</xdr:rowOff>
    </xdr:to>
    <xdr:cxnSp macro="">
      <xdr:nvCxnSpPr>
        <xdr:cNvPr id="261" name="直線コネクタ 260"/>
        <xdr:cNvCxnSpPr/>
      </xdr:nvCxnSpPr>
      <xdr:spPr>
        <a:xfrm flipV="1">
          <a:off x="14401800" y="1470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3" name="テキスト ボックス 262"/>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101600</xdr:rowOff>
    </xdr:to>
    <xdr:cxnSp macro="">
      <xdr:nvCxnSpPr>
        <xdr:cNvPr id="264" name="直線コネクタ 263"/>
        <xdr:cNvCxnSpPr/>
      </xdr:nvCxnSpPr>
      <xdr:spPr>
        <a:xfrm flipV="1">
          <a:off x="13512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66" name="テキスト ボックス 265"/>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106680</xdr:rowOff>
    </xdr:from>
    <xdr:to>
      <xdr:col>81</xdr:col>
      <xdr:colOff>95250</xdr:colOff>
      <xdr:row>84</xdr:row>
      <xdr:rowOff>36830</xdr:rowOff>
    </xdr:to>
    <xdr:sp macro="" textlink="">
      <xdr:nvSpPr>
        <xdr:cNvPr id="274" name="楕円 273"/>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123207</xdr:rowOff>
    </xdr:from>
    <xdr:ext cx="762000" cy="259045"/>
    <xdr:sp macro="" textlink="">
      <xdr:nvSpPr>
        <xdr:cNvPr id="275" name="給与水準   （国との比較）該当値テキスト"/>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6" name="楕円 275"/>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77" name="テキスト ボックス 276"/>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8" name="楕円 277"/>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79" name="テキスト ボックス 278"/>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1" name="テキスト ボックス 280"/>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令和４年度の消防事業広域化に伴い、微増となったが、ほぼ横ばいを維持している。</a:t>
          </a:r>
        </a:p>
        <a:p>
          <a:r>
            <a:rPr kumimoji="1" lang="ja-JP" altLang="en-US" sz="1300">
              <a:latin typeface="ＭＳ Ｐゴシック" panose="020B0600070205080204" pitchFamily="50" charset="-128"/>
              <a:ea typeface="ＭＳ Ｐゴシック" panose="020B0600070205080204" pitchFamily="50" charset="-128"/>
            </a:rPr>
            <a:t>　今後については、事業の見直しや、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ツールを活用した業務効率化をさらに推進し、職員数の適正管理を進めていく。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111337</xdr:rowOff>
    </xdr:from>
    <xdr:to>
      <xdr:col>81</xdr:col>
      <xdr:colOff>44450</xdr:colOff>
      <xdr:row>61</xdr:row>
      <xdr:rowOff>127423</xdr:rowOff>
    </xdr:to>
    <xdr:cxnSp macro="">
      <xdr:nvCxnSpPr>
        <xdr:cNvPr id="318" name="直線コネクタ 317"/>
        <xdr:cNvCxnSpPr/>
      </xdr:nvCxnSpPr>
      <xdr:spPr>
        <a:xfrm>
          <a:off x="16179800" y="105697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56744</xdr:rowOff>
    </xdr:from>
    <xdr:ext cx="762000" cy="259045"/>
    <xdr:sp macro="" textlink="">
      <xdr:nvSpPr>
        <xdr:cNvPr id="319" name="定員管理の状況平均値テキスト"/>
        <xdr:cNvSpPr txBox="1"/>
      </xdr:nvSpPr>
      <xdr:spPr>
        <a:xfrm>
          <a:off x="17106900" y="1051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14817</xdr:rowOff>
    </xdr:from>
    <xdr:to>
      <xdr:col>77</xdr:col>
      <xdr:colOff>44450</xdr:colOff>
      <xdr:row>61</xdr:row>
      <xdr:rowOff>111337</xdr:rowOff>
    </xdr:to>
    <xdr:cxnSp macro="">
      <xdr:nvCxnSpPr>
        <xdr:cNvPr id="321" name="直線コネクタ 320"/>
        <xdr:cNvCxnSpPr/>
      </xdr:nvCxnSpPr>
      <xdr:spPr>
        <a:xfrm>
          <a:off x="15290800" y="1047326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23" name="テキスト ボックス 322"/>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14817</xdr:rowOff>
    </xdr:from>
    <xdr:to>
      <xdr:col>72</xdr:col>
      <xdr:colOff>203200</xdr:colOff>
      <xdr:row>61</xdr:row>
      <xdr:rowOff>30904</xdr:rowOff>
    </xdr:to>
    <xdr:cxnSp macro="">
      <xdr:nvCxnSpPr>
        <xdr:cNvPr id="324" name="直線コネクタ 323"/>
        <xdr:cNvCxnSpPr/>
      </xdr:nvCxnSpPr>
      <xdr:spPr>
        <a:xfrm flipV="1">
          <a:off x="14401800" y="1047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30904</xdr:rowOff>
    </xdr:from>
    <xdr:to>
      <xdr:col>68</xdr:col>
      <xdr:colOff>152400</xdr:colOff>
      <xdr:row>61</xdr:row>
      <xdr:rowOff>75142</xdr:rowOff>
    </xdr:to>
    <xdr:cxnSp macro="">
      <xdr:nvCxnSpPr>
        <xdr:cNvPr id="327" name="直線コネクタ 326"/>
        <xdr:cNvCxnSpPr/>
      </xdr:nvCxnSpPr>
      <xdr:spPr>
        <a:xfrm flipV="1">
          <a:off x="13512800" y="1048935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31" name="テキスト ボックス 330"/>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76623</xdr:rowOff>
    </xdr:from>
    <xdr:to>
      <xdr:col>81</xdr:col>
      <xdr:colOff>95250</xdr:colOff>
      <xdr:row>62</xdr:row>
      <xdr:rowOff>6773</xdr:rowOff>
    </xdr:to>
    <xdr:sp macro="" textlink="">
      <xdr:nvSpPr>
        <xdr:cNvPr id="337" name="楕円 336"/>
        <xdr:cNvSpPr/>
      </xdr:nvSpPr>
      <xdr:spPr>
        <a:xfrm>
          <a:off x="16967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93150</xdr:rowOff>
    </xdr:from>
    <xdr:ext cx="762000" cy="259045"/>
    <xdr:sp macro="" textlink="">
      <xdr:nvSpPr>
        <xdr:cNvPr id="338" name="定員管理の状況該当値テキスト"/>
        <xdr:cNvSpPr txBox="1"/>
      </xdr:nvSpPr>
      <xdr:spPr>
        <a:xfrm>
          <a:off x="171069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60537</xdr:rowOff>
    </xdr:from>
    <xdr:to>
      <xdr:col>77</xdr:col>
      <xdr:colOff>95250</xdr:colOff>
      <xdr:row>61</xdr:row>
      <xdr:rowOff>162137</xdr:rowOff>
    </xdr:to>
    <xdr:sp macro="" textlink="">
      <xdr:nvSpPr>
        <xdr:cNvPr id="339" name="楕円 338"/>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146914</xdr:rowOff>
    </xdr:from>
    <xdr:ext cx="736600" cy="259045"/>
    <xdr:sp macro="" textlink="">
      <xdr:nvSpPr>
        <xdr:cNvPr id="340" name="テキスト ボックス 339"/>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135467</xdr:rowOff>
    </xdr:from>
    <xdr:to>
      <xdr:col>73</xdr:col>
      <xdr:colOff>44450</xdr:colOff>
      <xdr:row>61</xdr:row>
      <xdr:rowOff>65617</xdr:rowOff>
    </xdr:to>
    <xdr:sp macro="" textlink="">
      <xdr:nvSpPr>
        <xdr:cNvPr id="341" name="楕円 340"/>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75794</xdr:rowOff>
    </xdr:from>
    <xdr:ext cx="762000" cy="259045"/>
    <xdr:sp macro="" textlink="">
      <xdr:nvSpPr>
        <xdr:cNvPr id="342" name="テキスト ボックス 341"/>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151554</xdr:rowOff>
    </xdr:from>
    <xdr:to>
      <xdr:col>68</xdr:col>
      <xdr:colOff>203200</xdr:colOff>
      <xdr:row>61</xdr:row>
      <xdr:rowOff>81704</xdr:rowOff>
    </xdr:to>
    <xdr:sp macro="" textlink="">
      <xdr:nvSpPr>
        <xdr:cNvPr id="343" name="楕円 342"/>
        <xdr:cNvSpPr/>
      </xdr:nvSpPr>
      <xdr:spPr>
        <a:xfrm>
          <a:off x="14351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91881</xdr:rowOff>
    </xdr:from>
    <xdr:ext cx="762000" cy="259045"/>
    <xdr:sp macro="" textlink="">
      <xdr:nvSpPr>
        <xdr:cNvPr id="344" name="テキスト ボックス 343"/>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24342</xdr:rowOff>
    </xdr:from>
    <xdr:to>
      <xdr:col>64</xdr:col>
      <xdr:colOff>152400</xdr:colOff>
      <xdr:row>61</xdr:row>
      <xdr:rowOff>125942</xdr:rowOff>
    </xdr:to>
    <xdr:sp macro="" textlink="">
      <xdr:nvSpPr>
        <xdr:cNvPr id="345" name="楕円 344"/>
        <xdr:cNvSpPr/>
      </xdr:nvSpPr>
      <xdr:spPr>
        <a:xfrm>
          <a:off x="13462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136119</xdr:rowOff>
    </xdr:from>
    <xdr:ext cx="762000" cy="259045"/>
    <xdr:sp macro="" textlink="">
      <xdr:nvSpPr>
        <xdr:cNvPr id="346" name="テキスト ボックス 345"/>
        <xdr:cNvSpPr txBox="1"/>
      </xdr:nvSpPr>
      <xdr:spPr>
        <a:xfrm>
          <a:off x="13131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令和５年度は前年度の２．８％から１．１ポイント悪化し３．９％となったが、早期健全化判断基準の２５％を大きく下回るとともに、類似団体平均値と比較しても下回っている。</a:t>
          </a:r>
        </a:p>
        <a:p>
          <a:r>
            <a:rPr kumimoji="1" lang="ja-JP" altLang="en-US" sz="1200">
              <a:latin typeface="ＭＳ Ｐゴシック" panose="020B0600070205080204" pitchFamily="50" charset="-128"/>
              <a:ea typeface="ＭＳ Ｐゴシック" panose="020B0600070205080204" pitchFamily="50" charset="-128"/>
            </a:rPr>
            <a:t>　実質公債費比率が増となった主な要因は、分母に算入される標準財政規模が増となったものの、分子に算入される準元利償還金が増となったことが挙げられる。</a:t>
          </a:r>
        </a:p>
        <a:p>
          <a:r>
            <a:rPr kumimoji="1" lang="ja-JP" altLang="en-US" sz="1200">
              <a:latin typeface="ＭＳ Ｐゴシック" panose="020B0600070205080204" pitchFamily="50" charset="-128"/>
              <a:ea typeface="ＭＳ Ｐゴシック" panose="020B0600070205080204" pitchFamily="50" charset="-128"/>
            </a:rPr>
            <a:t>　今後は、公共施設の予防保全・再編等にあたり、一定規模の市債発行が見込まれるが、各財政指標に留意しつつ、財政の健全性を維持していく。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103112</xdr:rowOff>
    </xdr:from>
    <xdr:to>
      <xdr:col>81</xdr:col>
      <xdr:colOff>44450</xdr:colOff>
      <xdr:row>40</xdr:row>
      <xdr:rowOff>58057</xdr:rowOff>
    </xdr:to>
    <xdr:cxnSp macro="">
      <xdr:nvCxnSpPr>
        <xdr:cNvPr id="381" name="直線コネクタ 380"/>
        <xdr:cNvCxnSpPr/>
      </xdr:nvCxnSpPr>
      <xdr:spPr>
        <a:xfrm>
          <a:off x="16179800" y="6789662"/>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25296</xdr:rowOff>
    </xdr:from>
    <xdr:ext cx="762000" cy="259045"/>
    <xdr:sp macro="" textlink="">
      <xdr:nvSpPr>
        <xdr:cNvPr id="382" name="公債費負担の状況平均値テキスト"/>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171148</xdr:rowOff>
    </xdr:from>
    <xdr:to>
      <xdr:col>77</xdr:col>
      <xdr:colOff>44450</xdr:colOff>
      <xdr:row>39</xdr:row>
      <xdr:rowOff>103112</xdr:rowOff>
    </xdr:to>
    <xdr:cxnSp macro="">
      <xdr:nvCxnSpPr>
        <xdr:cNvPr id="384" name="直線コネクタ 383"/>
        <xdr:cNvCxnSpPr/>
      </xdr:nvCxnSpPr>
      <xdr:spPr>
        <a:xfrm>
          <a:off x="15290800" y="66862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386" name="テキスト ボックス 385"/>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90715</xdr:rowOff>
    </xdr:from>
    <xdr:to>
      <xdr:col>72</xdr:col>
      <xdr:colOff>203200</xdr:colOff>
      <xdr:row>38</xdr:row>
      <xdr:rowOff>171148</xdr:rowOff>
    </xdr:to>
    <xdr:cxnSp macro="">
      <xdr:nvCxnSpPr>
        <xdr:cNvPr id="387" name="直線コネクタ 386"/>
        <xdr:cNvCxnSpPr/>
      </xdr:nvCxnSpPr>
      <xdr:spPr>
        <a:xfrm>
          <a:off x="14401800" y="66058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90715</xdr:rowOff>
    </xdr:to>
    <xdr:cxnSp macro="">
      <xdr:nvCxnSpPr>
        <xdr:cNvPr id="390" name="直線コネクタ 389"/>
        <xdr:cNvCxnSpPr/>
      </xdr:nvCxnSpPr>
      <xdr:spPr>
        <a:xfrm>
          <a:off x="13512800" y="654836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2" name="テキスト ボックス 391"/>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4" name="テキスト ボックス 393"/>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0" name="楕円 399"/>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401" name="公債費負担の状況該当値テキスト"/>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52312</xdr:rowOff>
    </xdr:from>
    <xdr:to>
      <xdr:col>77</xdr:col>
      <xdr:colOff>95250</xdr:colOff>
      <xdr:row>39</xdr:row>
      <xdr:rowOff>153912</xdr:rowOff>
    </xdr:to>
    <xdr:sp macro="" textlink="">
      <xdr:nvSpPr>
        <xdr:cNvPr id="402" name="楕円 401"/>
        <xdr:cNvSpPr/>
      </xdr:nvSpPr>
      <xdr:spPr>
        <a:xfrm>
          <a:off x="16129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164089</xdr:rowOff>
    </xdr:from>
    <xdr:ext cx="736600" cy="259045"/>
    <xdr:sp macro="" textlink="">
      <xdr:nvSpPr>
        <xdr:cNvPr id="403" name="テキスト ボックス 402"/>
        <xdr:cNvSpPr txBox="1"/>
      </xdr:nvSpPr>
      <xdr:spPr>
        <a:xfrm>
          <a:off x="15798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120348</xdr:rowOff>
    </xdr:from>
    <xdr:to>
      <xdr:col>73</xdr:col>
      <xdr:colOff>44450</xdr:colOff>
      <xdr:row>39</xdr:row>
      <xdr:rowOff>50498</xdr:rowOff>
    </xdr:to>
    <xdr:sp macro="" textlink="">
      <xdr:nvSpPr>
        <xdr:cNvPr id="404" name="楕円 403"/>
        <xdr:cNvSpPr/>
      </xdr:nvSpPr>
      <xdr:spPr>
        <a:xfrm>
          <a:off x="15240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60675</xdr:rowOff>
    </xdr:from>
    <xdr:ext cx="762000" cy="259045"/>
    <xdr:sp macro="" textlink="">
      <xdr:nvSpPr>
        <xdr:cNvPr id="405" name="テキスト ボックス 404"/>
        <xdr:cNvSpPr txBox="1"/>
      </xdr:nvSpPr>
      <xdr:spPr>
        <a:xfrm>
          <a:off x="14909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39915</xdr:rowOff>
    </xdr:from>
    <xdr:to>
      <xdr:col>68</xdr:col>
      <xdr:colOff>203200</xdr:colOff>
      <xdr:row>38</xdr:row>
      <xdr:rowOff>141515</xdr:rowOff>
    </xdr:to>
    <xdr:sp macro="" textlink="">
      <xdr:nvSpPr>
        <xdr:cNvPr id="406" name="楕円 405"/>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151691</xdr:rowOff>
    </xdr:from>
    <xdr:ext cx="762000" cy="259045"/>
    <xdr:sp macro="" textlink="">
      <xdr:nvSpPr>
        <xdr:cNvPr id="407" name="テキスト ボックス 406"/>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153912</xdr:rowOff>
    </xdr:from>
    <xdr:to>
      <xdr:col>64</xdr:col>
      <xdr:colOff>152400</xdr:colOff>
      <xdr:row>38</xdr:row>
      <xdr:rowOff>84062</xdr:rowOff>
    </xdr:to>
    <xdr:sp macro="" textlink="">
      <xdr:nvSpPr>
        <xdr:cNvPr id="408" name="楕円 407"/>
        <xdr:cNvSpPr/>
      </xdr:nvSpPr>
      <xdr:spPr>
        <a:xfrm>
          <a:off x="13462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94239</xdr:rowOff>
    </xdr:from>
    <xdr:ext cx="762000" cy="259045"/>
    <xdr:sp macro="" textlink="">
      <xdr:nvSpPr>
        <xdr:cNvPr id="409" name="テキスト ボックス 408"/>
        <xdr:cNvSpPr txBox="1"/>
      </xdr:nvSpPr>
      <xdr:spPr>
        <a:xfrm>
          <a:off x="13131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令和５年度は前年度の２４．７％から８．４ポイント改善し１６．３％となり、早期健全化判断基準の３５０％を大きく下回った。</a:t>
          </a:r>
        </a:p>
        <a:p>
          <a:r>
            <a:rPr kumimoji="1" lang="ja-JP" altLang="en-US" sz="1300">
              <a:latin typeface="ＭＳ Ｐゴシック" panose="020B0600070205080204" pitchFamily="50" charset="-128"/>
              <a:ea typeface="ＭＳ Ｐゴシック" panose="020B0600070205080204" pitchFamily="50" charset="-128"/>
            </a:rPr>
            <a:t>　将来負担比率が減となった主な要因は、分母に算入される標準財政規模が増となり、分子に算入される充当可能財源等が増となったことが挙げられる。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今後は、公共施設の予防保全・再編等にあたり、基金の取崩しや地方債の発行額の変化などが見込まれるため、各財政指標に留意しつつ、財政の健全性を維持していく。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8" name="直線コネクタ 437"/>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9" name="将来負担の状況最小値テキスト"/>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0" name="直線コネクタ 439"/>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126683</xdr:rowOff>
    </xdr:from>
    <xdr:to>
      <xdr:col>81</xdr:col>
      <xdr:colOff>44450</xdr:colOff>
      <xdr:row>16</xdr:row>
      <xdr:rowOff>124142</xdr:rowOff>
    </xdr:to>
    <xdr:cxnSp macro="">
      <xdr:nvCxnSpPr>
        <xdr:cNvPr id="443" name="直線コネクタ 442"/>
        <xdr:cNvCxnSpPr/>
      </xdr:nvCxnSpPr>
      <xdr:spPr>
        <a:xfrm flipV="1">
          <a:off x="16179800" y="2698433"/>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4"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5" name="フローチャート: 判断 444"/>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124142</xdr:rowOff>
    </xdr:from>
    <xdr:to>
      <xdr:col>77</xdr:col>
      <xdr:colOff>44450</xdr:colOff>
      <xdr:row>17</xdr:row>
      <xdr:rowOff>135678</xdr:rowOff>
    </xdr:to>
    <xdr:cxnSp macro="">
      <xdr:nvCxnSpPr>
        <xdr:cNvPr id="446" name="直線コネクタ 445"/>
        <xdr:cNvCxnSpPr/>
      </xdr:nvCxnSpPr>
      <xdr:spPr>
        <a:xfrm flipV="1">
          <a:off x="15290800" y="2867342"/>
          <a:ext cx="889000" cy="18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7" name="フローチャート: 判断 446"/>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8" name="テキスト ボックス 447"/>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135678</xdr:rowOff>
    </xdr:from>
    <xdr:to>
      <xdr:col>72</xdr:col>
      <xdr:colOff>203200</xdr:colOff>
      <xdr:row>19</xdr:row>
      <xdr:rowOff>82338</xdr:rowOff>
    </xdr:to>
    <xdr:cxnSp macro="">
      <xdr:nvCxnSpPr>
        <xdr:cNvPr id="449" name="直線コネクタ 448"/>
        <xdr:cNvCxnSpPr/>
      </xdr:nvCxnSpPr>
      <xdr:spPr>
        <a:xfrm flipV="1">
          <a:off x="14401800" y="305032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11536</xdr:rowOff>
    </xdr:from>
    <xdr:to>
      <xdr:col>73</xdr:col>
      <xdr:colOff>44450</xdr:colOff>
      <xdr:row>15</xdr:row>
      <xdr:rowOff>113136</xdr:rowOff>
    </xdr:to>
    <xdr:sp macro="" textlink="">
      <xdr:nvSpPr>
        <xdr:cNvPr id="450" name="フローチャート: 判断 449"/>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51" name="テキスト ボックス 450"/>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82338</xdr:rowOff>
    </xdr:from>
    <xdr:to>
      <xdr:col>68</xdr:col>
      <xdr:colOff>152400</xdr:colOff>
      <xdr:row>19</xdr:row>
      <xdr:rowOff>92392</xdr:rowOff>
    </xdr:to>
    <xdr:cxnSp macro="">
      <xdr:nvCxnSpPr>
        <xdr:cNvPr id="452" name="直線コネクタ 451"/>
        <xdr:cNvCxnSpPr/>
      </xdr:nvCxnSpPr>
      <xdr:spPr>
        <a:xfrm flipV="1">
          <a:off x="13512800" y="33398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110067</xdr:rowOff>
    </xdr:from>
    <xdr:to>
      <xdr:col>68</xdr:col>
      <xdr:colOff>203200</xdr:colOff>
      <xdr:row>16</xdr:row>
      <xdr:rowOff>40217</xdr:rowOff>
    </xdr:to>
    <xdr:sp macro="" textlink="">
      <xdr:nvSpPr>
        <xdr:cNvPr id="453" name="フローチャート: 判断 452"/>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4" name="テキスト ボックス 453"/>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5" name="フローチャート: 判断 454"/>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6" name="テキスト ボックス 455"/>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75883</xdr:rowOff>
    </xdr:from>
    <xdr:to>
      <xdr:col>81</xdr:col>
      <xdr:colOff>95250</xdr:colOff>
      <xdr:row>16</xdr:row>
      <xdr:rowOff>6033</xdr:rowOff>
    </xdr:to>
    <xdr:sp macro="" textlink="">
      <xdr:nvSpPr>
        <xdr:cNvPr id="462" name="楕円 461"/>
        <xdr:cNvSpPr/>
      </xdr:nvSpPr>
      <xdr:spPr>
        <a:xfrm>
          <a:off x="16967200" y="26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47960</xdr:rowOff>
    </xdr:from>
    <xdr:ext cx="762000" cy="259045"/>
    <xdr:sp macro="" textlink="">
      <xdr:nvSpPr>
        <xdr:cNvPr id="463" name="将来負担の状況該当値テキスト"/>
        <xdr:cNvSpPr txBox="1"/>
      </xdr:nvSpPr>
      <xdr:spPr>
        <a:xfrm>
          <a:off x="17106900" y="261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73342</xdr:rowOff>
    </xdr:from>
    <xdr:to>
      <xdr:col>77</xdr:col>
      <xdr:colOff>95250</xdr:colOff>
      <xdr:row>17</xdr:row>
      <xdr:rowOff>3492</xdr:rowOff>
    </xdr:to>
    <xdr:sp macro="" textlink="">
      <xdr:nvSpPr>
        <xdr:cNvPr id="464" name="楕円 463"/>
        <xdr:cNvSpPr/>
      </xdr:nvSpPr>
      <xdr:spPr>
        <a:xfrm>
          <a:off x="16129000" y="28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159719</xdr:rowOff>
    </xdr:from>
    <xdr:ext cx="736600" cy="259045"/>
    <xdr:sp macro="" textlink="">
      <xdr:nvSpPr>
        <xdr:cNvPr id="465" name="テキスト ボックス 464"/>
        <xdr:cNvSpPr txBox="1"/>
      </xdr:nvSpPr>
      <xdr:spPr>
        <a:xfrm>
          <a:off x="15798800" y="290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84878</xdr:rowOff>
    </xdr:from>
    <xdr:to>
      <xdr:col>73</xdr:col>
      <xdr:colOff>44450</xdr:colOff>
      <xdr:row>18</xdr:row>
      <xdr:rowOff>15028</xdr:rowOff>
    </xdr:to>
    <xdr:sp macro="" textlink="">
      <xdr:nvSpPr>
        <xdr:cNvPr id="466" name="楕円 465"/>
        <xdr:cNvSpPr/>
      </xdr:nvSpPr>
      <xdr:spPr>
        <a:xfrm>
          <a:off x="15240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171255</xdr:rowOff>
    </xdr:from>
    <xdr:ext cx="762000" cy="259045"/>
    <xdr:sp macro="" textlink="">
      <xdr:nvSpPr>
        <xdr:cNvPr id="467" name="テキスト ボックス 466"/>
        <xdr:cNvSpPr txBox="1"/>
      </xdr:nvSpPr>
      <xdr:spPr>
        <a:xfrm>
          <a:off x="14909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31538</xdr:rowOff>
    </xdr:from>
    <xdr:to>
      <xdr:col>68</xdr:col>
      <xdr:colOff>203200</xdr:colOff>
      <xdr:row>19</xdr:row>
      <xdr:rowOff>133138</xdr:rowOff>
    </xdr:to>
    <xdr:sp macro="" textlink="">
      <xdr:nvSpPr>
        <xdr:cNvPr id="468" name="楕円 467"/>
        <xdr:cNvSpPr/>
      </xdr:nvSpPr>
      <xdr:spPr>
        <a:xfrm>
          <a:off x="143510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117915</xdr:rowOff>
    </xdr:from>
    <xdr:ext cx="762000" cy="259045"/>
    <xdr:sp macro="" textlink="">
      <xdr:nvSpPr>
        <xdr:cNvPr id="469" name="テキスト ボックス 468"/>
        <xdr:cNvSpPr txBox="1"/>
      </xdr:nvSpPr>
      <xdr:spPr>
        <a:xfrm>
          <a:off x="14020800" y="337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41592</xdr:rowOff>
    </xdr:from>
    <xdr:to>
      <xdr:col>64</xdr:col>
      <xdr:colOff>152400</xdr:colOff>
      <xdr:row>19</xdr:row>
      <xdr:rowOff>143192</xdr:rowOff>
    </xdr:to>
    <xdr:sp macro="" textlink="">
      <xdr:nvSpPr>
        <xdr:cNvPr id="470" name="楕円 469"/>
        <xdr:cNvSpPr/>
      </xdr:nvSpPr>
      <xdr:spPr>
        <a:xfrm>
          <a:off x="13462000" y="32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127969</xdr:rowOff>
    </xdr:from>
    <xdr:ext cx="762000" cy="259045"/>
    <xdr:sp macro="" textlink="">
      <xdr:nvSpPr>
        <xdr:cNvPr id="471" name="テキスト ボックス 470"/>
        <xdr:cNvSpPr txBox="1"/>
      </xdr:nvSpPr>
      <xdr:spPr>
        <a:xfrm>
          <a:off x="13131800" y="338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247,785
245,423
35.70
94,119,950
87,242,624
6,479,134
46,113,487
59,671,908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人件費に係る経常収支比率は、退職手当の減などに伴う職員給与費の減などにより、前年度に比べ１．３ポイント改善し、類似団体平均値と比べ２．６ポイント上回る２８．１％となった。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今後も事業の見直しや重点化を図るとともに、それに伴う職員定数の適正化を引き続き図り、人件費の抑制に努める。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26988</xdr:rowOff>
    </xdr:from>
    <xdr:to>
      <xdr:col>24</xdr:col>
      <xdr:colOff>25400</xdr:colOff>
      <xdr:row>40</xdr:row>
      <xdr:rowOff>41275</xdr:rowOff>
    </xdr:to>
    <xdr:cxnSp macro="">
      <xdr:nvCxnSpPr>
        <xdr:cNvPr id="70" name="直線コネクタ 69"/>
        <xdr:cNvCxnSpPr/>
      </xdr:nvCxnSpPr>
      <xdr:spPr>
        <a:xfrm flipV="1">
          <a:off x="3987800" y="6713538"/>
          <a:ext cx="8382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135590</xdr:rowOff>
    </xdr:from>
    <xdr:ext cx="762000" cy="259045"/>
    <xdr:sp macro="" textlink="">
      <xdr:nvSpPr>
        <xdr:cNvPr id="71" name="人件費平均値テキスト"/>
        <xdr:cNvSpPr txBox="1"/>
      </xdr:nvSpPr>
      <xdr:spPr>
        <a:xfrm>
          <a:off x="4914900" y="613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41275</xdr:rowOff>
    </xdr:from>
    <xdr:to>
      <xdr:col>19</xdr:col>
      <xdr:colOff>187325</xdr:colOff>
      <xdr:row>40</xdr:row>
      <xdr:rowOff>41275</xdr:rowOff>
    </xdr:to>
    <xdr:cxnSp macro="">
      <xdr:nvCxnSpPr>
        <xdr:cNvPr id="73" name="直線コネクタ 72"/>
        <xdr:cNvCxnSpPr/>
      </xdr:nvCxnSpPr>
      <xdr:spPr>
        <a:xfrm>
          <a:off x="3098800" y="6899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41275</xdr:rowOff>
    </xdr:from>
    <xdr:to>
      <xdr:col>15</xdr:col>
      <xdr:colOff>98425</xdr:colOff>
      <xdr:row>41</xdr:row>
      <xdr:rowOff>127000</xdr:rowOff>
    </xdr:to>
    <xdr:cxnSp macro="">
      <xdr:nvCxnSpPr>
        <xdr:cNvPr id="76" name="直線コネクタ 75"/>
        <xdr:cNvCxnSpPr/>
      </xdr:nvCxnSpPr>
      <xdr:spPr>
        <a:xfrm flipV="1">
          <a:off x="2209800" y="68992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45102</xdr:rowOff>
    </xdr:from>
    <xdr:ext cx="762000" cy="259045"/>
    <xdr:sp macro="" textlink="">
      <xdr:nvSpPr>
        <xdr:cNvPr id="78" name="テキスト ボックス 77"/>
        <xdr:cNvSpPr txBox="1"/>
      </xdr:nvSpPr>
      <xdr:spPr>
        <a:xfrm>
          <a:off x="2717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98425</xdr:rowOff>
    </xdr:from>
    <xdr:to>
      <xdr:col>11</xdr:col>
      <xdr:colOff>9525</xdr:colOff>
      <xdr:row>41</xdr:row>
      <xdr:rowOff>127000</xdr:rowOff>
    </xdr:to>
    <xdr:cxnSp macro="">
      <xdr:nvCxnSpPr>
        <xdr:cNvPr id="79" name="直線コネクタ 78"/>
        <xdr:cNvCxnSpPr/>
      </xdr:nvCxnSpPr>
      <xdr:spPr>
        <a:xfrm>
          <a:off x="1320800" y="7127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81" name="テキスト ボックス 80"/>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147638</xdr:rowOff>
    </xdr:from>
    <xdr:to>
      <xdr:col>24</xdr:col>
      <xdr:colOff>76200</xdr:colOff>
      <xdr:row>39</xdr:row>
      <xdr:rowOff>77788</xdr:rowOff>
    </xdr:to>
    <xdr:sp macro="" textlink="">
      <xdr:nvSpPr>
        <xdr:cNvPr id="89" name="楕円 88"/>
        <xdr:cNvSpPr/>
      </xdr:nvSpPr>
      <xdr:spPr>
        <a:xfrm>
          <a:off x="4775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119715</xdr:rowOff>
    </xdr:from>
    <xdr:ext cx="762000" cy="259045"/>
    <xdr:sp macro="" textlink="">
      <xdr:nvSpPr>
        <xdr:cNvPr id="90" name="人件費該当値テキスト"/>
        <xdr:cNvSpPr txBox="1"/>
      </xdr:nvSpPr>
      <xdr:spPr>
        <a:xfrm>
          <a:off x="4914900" y="663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161925</xdr:rowOff>
    </xdr:from>
    <xdr:to>
      <xdr:col>20</xdr:col>
      <xdr:colOff>38100</xdr:colOff>
      <xdr:row>40</xdr:row>
      <xdr:rowOff>92075</xdr:rowOff>
    </xdr:to>
    <xdr:sp macro="" textlink="">
      <xdr:nvSpPr>
        <xdr:cNvPr id="91" name="楕円 90"/>
        <xdr:cNvSpPr/>
      </xdr:nvSpPr>
      <xdr:spPr>
        <a:xfrm>
          <a:off x="39370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76852</xdr:rowOff>
    </xdr:from>
    <xdr:ext cx="736600" cy="259045"/>
    <xdr:sp macro="" textlink="">
      <xdr:nvSpPr>
        <xdr:cNvPr id="92" name="テキスト ボックス 91"/>
        <xdr:cNvSpPr txBox="1"/>
      </xdr:nvSpPr>
      <xdr:spPr>
        <a:xfrm>
          <a:off x="3606800" y="693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161925</xdr:rowOff>
    </xdr:from>
    <xdr:to>
      <xdr:col>15</xdr:col>
      <xdr:colOff>149225</xdr:colOff>
      <xdr:row>40</xdr:row>
      <xdr:rowOff>92075</xdr:rowOff>
    </xdr:to>
    <xdr:sp macro="" textlink="">
      <xdr:nvSpPr>
        <xdr:cNvPr id="93" name="楕円 92"/>
        <xdr:cNvSpPr/>
      </xdr:nvSpPr>
      <xdr:spPr>
        <a:xfrm>
          <a:off x="30480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76852</xdr:rowOff>
    </xdr:from>
    <xdr:ext cx="762000" cy="259045"/>
    <xdr:sp macro="" textlink="">
      <xdr:nvSpPr>
        <xdr:cNvPr id="94" name="テキスト ボックス 93"/>
        <xdr:cNvSpPr txBox="1"/>
      </xdr:nvSpPr>
      <xdr:spPr>
        <a:xfrm>
          <a:off x="2717800" y="69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76200</xdr:rowOff>
    </xdr:from>
    <xdr:to>
      <xdr:col>11</xdr:col>
      <xdr:colOff>60325</xdr:colOff>
      <xdr:row>42</xdr:row>
      <xdr:rowOff>6350</xdr:rowOff>
    </xdr:to>
    <xdr:sp macro="" textlink="">
      <xdr:nvSpPr>
        <xdr:cNvPr id="95" name="楕円 94"/>
        <xdr:cNvSpPr/>
      </xdr:nvSpPr>
      <xdr:spPr>
        <a:xfrm>
          <a:off x="2159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162577</xdr:rowOff>
    </xdr:from>
    <xdr:ext cx="762000" cy="259045"/>
    <xdr:sp macro="" textlink="">
      <xdr:nvSpPr>
        <xdr:cNvPr id="96" name="テキスト ボックス 95"/>
        <xdr:cNvSpPr txBox="1"/>
      </xdr:nvSpPr>
      <xdr:spPr>
        <a:xfrm>
          <a:off x="18288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47625</xdr:rowOff>
    </xdr:from>
    <xdr:to>
      <xdr:col>6</xdr:col>
      <xdr:colOff>171450</xdr:colOff>
      <xdr:row>41</xdr:row>
      <xdr:rowOff>149225</xdr:rowOff>
    </xdr:to>
    <xdr:sp macro="" textlink="">
      <xdr:nvSpPr>
        <xdr:cNvPr id="97" name="楕円 96"/>
        <xdr:cNvSpPr/>
      </xdr:nvSpPr>
      <xdr:spPr>
        <a:xfrm>
          <a:off x="1270000" y="70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134002</xdr:rowOff>
    </xdr:from>
    <xdr:ext cx="762000" cy="259045"/>
    <xdr:sp macro="" textlink="">
      <xdr:nvSpPr>
        <xdr:cNvPr id="98" name="テキスト ボックス 97"/>
        <xdr:cNvSpPr txBox="1"/>
      </xdr:nvSpPr>
      <xdr:spPr>
        <a:xfrm>
          <a:off x="939800" y="716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物件費に係る経常収支比率は、近年、類似団体平均値に近い数値で推移しているが、前年度と比べ０．３％悪化し、類似団体平均値と比べ０．８ポイント下回る１６．６％となった。</a:t>
          </a:r>
        </a:p>
        <a:p>
          <a:r>
            <a:rPr kumimoji="1" lang="ja-JP" altLang="en-US" sz="1300">
              <a:latin typeface="ＭＳ Ｐゴシック" panose="020B0600070205080204" pitchFamily="50" charset="-128"/>
              <a:ea typeface="ＭＳ Ｐゴシック" panose="020B0600070205080204" pitchFamily="50" charset="-128"/>
            </a:rPr>
            <a:t>　物価高騰による悪化傾向が想定され、本市の財政構造を硬直化させる大きな要因になっていると認識しており、施設の維持管理経費などの見直し・適正化を引き続き図っていく。</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8" name="直線コネクタ 127"/>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9" name="物件費最小値テキスト"/>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30" name="直線コネクタ 129"/>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31" name="物件費最大値テキスト"/>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2" name="直線コネクタ 131"/>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143329</xdr:rowOff>
    </xdr:from>
    <xdr:to>
      <xdr:col>82</xdr:col>
      <xdr:colOff>107950</xdr:colOff>
      <xdr:row>15</xdr:row>
      <xdr:rowOff>20864</xdr:rowOff>
    </xdr:to>
    <xdr:cxnSp macro="">
      <xdr:nvCxnSpPr>
        <xdr:cNvPr id="133" name="直線コネクタ 132"/>
        <xdr:cNvCxnSpPr/>
      </xdr:nvCxnSpPr>
      <xdr:spPr>
        <a:xfrm>
          <a:off x="15671800" y="25436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72770</xdr:rowOff>
    </xdr:from>
    <xdr:ext cx="762000" cy="259045"/>
    <xdr:sp macro="" textlink="">
      <xdr:nvSpPr>
        <xdr:cNvPr id="134" name="物件費平均値テキスト"/>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5" name="フローチャート: 判断 134"/>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143329</xdr:rowOff>
    </xdr:to>
    <xdr:cxnSp macro="">
      <xdr:nvCxnSpPr>
        <xdr:cNvPr id="136" name="直線コネクタ 135"/>
        <xdr:cNvCxnSpPr/>
      </xdr:nvCxnSpPr>
      <xdr:spPr>
        <a:xfrm>
          <a:off x="14782800" y="25273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7" name="フローチャート: 判断 136"/>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121756</xdr:rowOff>
    </xdr:from>
    <xdr:ext cx="736600" cy="259045"/>
    <xdr:sp macro="" textlink="">
      <xdr:nvSpPr>
        <xdr:cNvPr id="138" name="テキスト ボックス 137"/>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20864</xdr:rowOff>
    </xdr:to>
    <xdr:cxnSp macro="">
      <xdr:nvCxnSpPr>
        <xdr:cNvPr id="139" name="直線コネクタ 138"/>
        <xdr:cNvCxnSpPr/>
      </xdr:nvCxnSpPr>
      <xdr:spPr>
        <a:xfrm flipV="1">
          <a:off x="13893800" y="252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40" name="フローチャート: 判断 139"/>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41" name="テキスト ボックス 140"/>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16</xdr:row>
      <xdr:rowOff>78014</xdr:rowOff>
    </xdr:to>
    <xdr:cxnSp macro="">
      <xdr:nvCxnSpPr>
        <xdr:cNvPr id="142" name="直線コネクタ 141"/>
        <xdr:cNvCxnSpPr/>
      </xdr:nvCxnSpPr>
      <xdr:spPr>
        <a:xfrm flipV="1">
          <a:off x="13004800" y="25926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3" name="フローチャート: 判断 142"/>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32856</xdr:rowOff>
    </xdr:from>
    <xdr:ext cx="762000" cy="259045"/>
    <xdr:sp macro="" textlink="">
      <xdr:nvSpPr>
        <xdr:cNvPr id="144" name="テキスト ボックス 143"/>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5" name="フローチャート: 判断 144"/>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6" name="テキスト ボックス 145"/>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52" name="楕円 151"/>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53"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92529</xdr:rowOff>
    </xdr:from>
    <xdr:to>
      <xdr:col>78</xdr:col>
      <xdr:colOff>120650</xdr:colOff>
      <xdr:row>15</xdr:row>
      <xdr:rowOff>22679</xdr:rowOff>
    </xdr:to>
    <xdr:sp macro="" textlink="">
      <xdr:nvSpPr>
        <xdr:cNvPr id="154" name="楕円 153"/>
        <xdr:cNvSpPr/>
      </xdr:nvSpPr>
      <xdr:spPr>
        <a:xfrm>
          <a:off x="15621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32856</xdr:rowOff>
    </xdr:from>
    <xdr:ext cx="736600" cy="259045"/>
    <xdr:sp macro="" textlink="">
      <xdr:nvSpPr>
        <xdr:cNvPr id="155" name="テキスト ボックス 154"/>
        <xdr:cNvSpPr txBox="1"/>
      </xdr:nvSpPr>
      <xdr:spPr>
        <a:xfrm>
          <a:off x="15290800" y="2261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6" name="楕円 155"/>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57" name="テキスト ボックス 156"/>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8" name="楕円 157"/>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56441</xdr:rowOff>
    </xdr:from>
    <xdr:ext cx="762000" cy="259045"/>
    <xdr:sp macro="" textlink="">
      <xdr:nvSpPr>
        <xdr:cNvPr id="159" name="テキスト ボックス 158"/>
        <xdr:cNvSpPr txBox="1"/>
      </xdr:nvSpPr>
      <xdr:spPr>
        <a:xfrm>
          <a:off x="13512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60" name="楕円 159"/>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61" name="テキスト ボックス 160"/>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扶助費に係る経常収支比率は、前年度と比べ０．１ポイント悪化し、類似団体平均値と比べ０．３ポイント上回る１４．１％となった。</a:t>
          </a:r>
        </a:p>
        <a:p>
          <a:r>
            <a:rPr kumimoji="1" lang="ja-JP" altLang="en-US" sz="1300">
              <a:latin typeface="ＭＳ Ｐゴシック" panose="020B0600070205080204" pitchFamily="50" charset="-128"/>
              <a:ea typeface="ＭＳ Ｐゴシック" panose="020B0600070205080204" pitchFamily="50" charset="-128"/>
            </a:rPr>
            <a:t>　その主な要因としては、保育・子育て分野や障がい福祉分野における増が挙げられる。</a:t>
          </a:r>
        </a:p>
        <a:p>
          <a:r>
            <a:rPr kumimoji="1" lang="ja-JP" altLang="en-US" sz="1300">
              <a:latin typeface="ＭＳ Ｐゴシック" panose="020B0600070205080204" pitchFamily="50" charset="-128"/>
              <a:ea typeface="ＭＳ Ｐゴシック" panose="020B0600070205080204" pitchFamily="50" charset="-128"/>
            </a:rPr>
            <a:t>　今後も事業の見直しや重点化を図り、経常経費の適正化に引き続き取り組んでいく。</a:t>
          </a: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91" name="直線コネクタ 190"/>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2"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3" name="直線コネクタ 192"/>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4"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5" name="直線コネクタ 194"/>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58</xdr:row>
      <xdr:rowOff>78015</xdr:rowOff>
    </xdr:to>
    <xdr:cxnSp macro="">
      <xdr:nvCxnSpPr>
        <xdr:cNvPr id="196" name="直線コネクタ 195"/>
        <xdr:cNvCxnSpPr/>
      </xdr:nvCxnSpPr>
      <xdr:spPr>
        <a:xfrm>
          <a:off x="3987800" y="100057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7"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8" name="フローチャート: 判断 197"/>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58</xdr:row>
      <xdr:rowOff>127000</xdr:rowOff>
    </xdr:to>
    <xdr:cxnSp macro="">
      <xdr:nvCxnSpPr>
        <xdr:cNvPr id="199" name="直線コネクタ 198"/>
        <xdr:cNvCxnSpPr/>
      </xdr:nvCxnSpPr>
      <xdr:spPr>
        <a:xfrm flipV="1">
          <a:off x="3098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200" name="フローチャート: 判断 199"/>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147155</xdr:rowOff>
    </xdr:from>
    <xdr:ext cx="736600" cy="259045"/>
    <xdr:sp macro="" textlink="">
      <xdr:nvSpPr>
        <xdr:cNvPr id="201" name="テキスト ボックス 200"/>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58</xdr:row>
      <xdr:rowOff>127000</xdr:rowOff>
    </xdr:to>
    <xdr:cxnSp macro="">
      <xdr:nvCxnSpPr>
        <xdr:cNvPr id="202" name="直線コネクタ 201"/>
        <xdr:cNvCxnSpPr/>
      </xdr:nvCxnSpPr>
      <xdr:spPr>
        <a:xfrm>
          <a:off x="2209800" y="98751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3" name="フローチャート: 判断 202"/>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4" name="テキスト ボックス 203"/>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58</xdr:row>
      <xdr:rowOff>94343</xdr:rowOff>
    </xdr:to>
    <xdr:cxnSp macro="">
      <xdr:nvCxnSpPr>
        <xdr:cNvPr id="205" name="直線コネクタ 204"/>
        <xdr:cNvCxnSpPr/>
      </xdr:nvCxnSpPr>
      <xdr:spPr>
        <a:xfrm flipV="1">
          <a:off x="1320800" y="9875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6" name="フローチャート: 判断 205"/>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7" name="テキスト ボックス 206"/>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8" name="フローチャート: 判断 207"/>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9" name="テキスト ボックス 208"/>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15" name="楕円 214"/>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6"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7" name="楕円 216"/>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8" name="テキスト ボックス 217"/>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9" name="楕円 21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20" name="テキスト ボックス 21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21" name="楕円 220"/>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22" name="テキスト ボックス 221"/>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23" name="楕円 222"/>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24" name="テキスト ボックス 223"/>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その他に係る経常収支比率は、前年度と比べ０．４％悪化しており、類似団体平均値と比べ０．５ポイント下回る１２．９％となった。</a:t>
          </a:r>
        </a:p>
        <a:p>
          <a:r>
            <a:rPr kumimoji="1" lang="ja-JP" altLang="en-US" sz="1300">
              <a:latin typeface="ＭＳ Ｐゴシック" panose="020B0600070205080204" pitchFamily="50" charset="-128"/>
              <a:ea typeface="ＭＳ Ｐゴシック" panose="020B0600070205080204" pitchFamily="50" charset="-128"/>
            </a:rPr>
            <a:t>　近年は、ほぼ横ばいで推移しているものの、高齢化の進行に伴う介護保険・後期高齢者医療の各特別会計への繰出金の増などについて注視していく必要がある。</a:t>
          </a:r>
        </a:p>
      </xdr:txBody>
    </xdr:sp>
    <xdr:clientData/>
  </xdr:twoCellAnchor>
  <xdr:oneCellAnchor>
    <xdr:from>
      <xdr:col>62</xdr:col>
      <xdr:colOff>6350</xdr:colOff>
      <xdr:row>49</xdr:row>
      <xdr:rowOff>107950</xdr:rowOff>
    </xdr:from>
    <xdr:ext cx="298543" cy="225703"/>
    <xdr:sp macro="" textlink="">
      <xdr:nvSpPr>
        <xdr:cNvPr id="236" name="テキスト ボックス 23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2" name="直線コネクタ 251"/>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3"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4" name="直線コネクタ 253"/>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5"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6" name="直線コネクタ 255"/>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12700</xdr:rowOff>
    </xdr:to>
    <xdr:cxnSp macro="">
      <xdr:nvCxnSpPr>
        <xdr:cNvPr id="257" name="直線コネクタ 256"/>
        <xdr:cNvCxnSpPr/>
      </xdr:nvCxnSpPr>
      <xdr:spPr>
        <a:xfrm>
          <a:off x="15671800" y="9906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8"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9" name="フローチャート: 判断 258"/>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57</xdr:row>
      <xdr:rowOff>133350</xdr:rowOff>
    </xdr:to>
    <xdr:cxnSp macro="">
      <xdr:nvCxnSpPr>
        <xdr:cNvPr id="260" name="直線コネクタ 259"/>
        <xdr:cNvCxnSpPr/>
      </xdr:nvCxnSpPr>
      <xdr:spPr>
        <a:xfrm>
          <a:off x="14782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61" name="フローチャート: 判断 260"/>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2" name="テキスト ボックス 261"/>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57</xdr:row>
      <xdr:rowOff>133350</xdr:rowOff>
    </xdr:to>
    <xdr:cxnSp macro="">
      <xdr:nvCxnSpPr>
        <xdr:cNvPr id="263" name="直線コネクタ 262"/>
        <xdr:cNvCxnSpPr/>
      </xdr:nvCxnSpPr>
      <xdr:spPr>
        <a:xfrm flipV="1">
          <a:off x="13893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4" name="フローチャート: 判断 263"/>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65" name="テキスト ボックス 264"/>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133350</xdr:rowOff>
    </xdr:to>
    <xdr:cxnSp macro="">
      <xdr:nvCxnSpPr>
        <xdr:cNvPr id="266" name="直線コネクタ 265"/>
        <xdr:cNvCxnSpPr/>
      </xdr:nvCxnSpPr>
      <xdr:spPr>
        <a:xfrm>
          <a:off x="13004800" y="988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7" name="フローチャート: 判断 266"/>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8" name="テキスト ボックス 267"/>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9" name="フローチャート: 判断 268"/>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0" name="テキスト ボックス 269"/>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6" name="楕円 275"/>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7"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8" name="楕円 277"/>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79" name="テキスト ボックス 278"/>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80" name="楕円 279"/>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81" name="テキスト ボックス 28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82" name="楕円 281"/>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83" name="テキスト ボックス 282"/>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4" name="楕円 283"/>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85" name="テキスト ボックス 284"/>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補助費等に係る経常収支比率は、前年度と比べ０．３％悪化しており、類似団体平均値と比べ２．１ポイント上回る１１．８％となった。</a:t>
          </a:r>
        </a:p>
        <a:p>
          <a:r>
            <a:rPr kumimoji="1" lang="ja-JP" altLang="en-US" sz="1300">
              <a:latin typeface="ＭＳ Ｐゴシック" panose="020B0600070205080204" pitchFamily="50" charset="-128"/>
              <a:ea typeface="ＭＳ Ｐゴシック" panose="020B0600070205080204" pitchFamily="50" charset="-128"/>
            </a:rPr>
            <a:t>　その主な要因としては、保育・子育て分野における増などが挙げられる。</a:t>
          </a:r>
        </a:p>
        <a:p>
          <a:r>
            <a:rPr kumimoji="1" lang="ja-JP" altLang="en-US" sz="1300">
              <a:latin typeface="ＭＳ Ｐゴシック" panose="020B0600070205080204" pitchFamily="50" charset="-128"/>
              <a:ea typeface="ＭＳ Ｐゴシック" panose="020B0600070205080204" pitchFamily="50" charset="-128"/>
            </a:rPr>
            <a:t>　今後も、各補助金などについて、公用性、公益性、有効性を精査し、その在り方や必要性を引き続き検討していく。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3" name="直線コネクタ 312"/>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4"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5" name="直線コネクタ 314"/>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6"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7" name="直線コネクタ 316"/>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35</xdr:row>
      <xdr:rowOff>168910</xdr:rowOff>
    </xdr:to>
    <xdr:cxnSp macro="">
      <xdr:nvCxnSpPr>
        <xdr:cNvPr id="318" name="直線コネクタ 317"/>
        <xdr:cNvCxnSpPr/>
      </xdr:nvCxnSpPr>
      <xdr:spPr>
        <a:xfrm>
          <a:off x="15671800" y="614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146067</xdr:rowOff>
    </xdr:from>
    <xdr:ext cx="762000" cy="259045"/>
    <xdr:sp macro="" textlink="">
      <xdr:nvSpPr>
        <xdr:cNvPr id="319" name="補助費等平均値テキスト"/>
        <xdr:cNvSpPr txBox="1"/>
      </xdr:nvSpPr>
      <xdr:spPr>
        <a:xfrm>
          <a:off x="16598900" y="580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0" name="フローチャート: 判断 319"/>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35</xdr:row>
      <xdr:rowOff>161290</xdr:rowOff>
    </xdr:to>
    <xdr:cxnSp macro="">
      <xdr:nvCxnSpPr>
        <xdr:cNvPr id="321" name="直線コネクタ 320"/>
        <xdr:cNvCxnSpPr/>
      </xdr:nvCxnSpPr>
      <xdr:spPr>
        <a:xfrm flipV="1">
          <a:off x="14782800" y="614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2" name="フローチャート: 判断 321"/>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23" name="テキスト ボックス 322"/>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20320</xdr:rowOff>
    </xdr:to>
    <xdr:cxnSp macro="">
      <xdr:nvCxnSpPr>
        <xdr:cNvPr id="324" name="直線コネクタ 323"/>
        <xdr:cNvCxnSpPr/>
      </xdr:nvCxnSpPr>
      <xdr:spPr>
        <a:xfrm flipV="1">
          <a:off x="13893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5" name="フローチャート: 判断 324"/>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24147</xdr:rowOff>
    </xdr:from>
    <xdr:ext cx="762000" cy="259045"/>
    <xdr:sp macro="" textlink="">
      <xdr:nvSpPr>
        <xdr:cNvPr id="326" name="テキスト ボックス 325"/>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20320</xdr:rowOff>
    </xdr:from>
    <xdr:to>
      <xdr:col>69</xdr:col>
      <xdr:colOff>92075</xdr:colOff>
      <xdr:row>36</xdr:row>
      <xdr:rowOff>104140</xdr:rowOff>
    </xdr:to>
    <xdr:cxnSp macro="">
      <xdr:nvCxnSpPr>
        <xdr:cNvPr id="327" name="直線コネクタ 326"/>
        <xdr:cNvCxnSpPr/>
      </xdr:nvCxnSpPr>
      <xdr:spPr>
        <a:xfrm flipV="1">
          <a:off x="13004800" y="6192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8" name="フローチャート: 判断 327"/>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9" name="テキスト ボックス 328"/>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0" name="フローチャート: 判断 329"/>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1" name="テキスト ボックス 330"/>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37" name="楕円 336"/>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90187</xdr:rowOff>
    </xdr:from>
    <xdr:ext cx="762000" cy="259045"/>
    <xdr:sp macro="" textlink="">
      <xdr:nvSpPr>
        <xdr:cNvPr id="338" name="補助費等該当値テキスト"/>
        <xdr:cNvSpPr txBox="1"/>
      </xdr:nvSpPr>
      <xdr:spPr>
        <a:xfrm>
          <a:off x="165989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9" name="楕円 338"/>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10177</xdr:rowOff>
    </xdr:from>
    <xdr:ext cx="736600" cy="259045"/>
    <xdr:sp macro="" textlink="">
      <xdr:nvSpPr>
        <xdr:cNvPr id="340" name="テキスト ボックス 339"/>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41" name="楕円 340"/>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25417</xdr:rowOff>
    </xdr:from>
    <xdr:ext cx="762000" cy="259045"/>
    <xdr:sp macro="" textlink="">
      <xdr:nvSpPr>
        <xdr:cNvPr id="342" name="テキスト ボックス 341"/>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140970</xdr:rowOff>
    </xdr:from>
    <xdr:to>
      <xdr:col>69</xdr:col>
      <xdr:colOff>142875</xdr:colOff>
      <xdr:row>36</xdr:row>
      <xdr:rowOff>71120</xdr:rowOff>
    </xdr:to>
    <xdr:sp macro="" textlink="">
      <xdr:nvSpPr>
        <xdr:cNvPr id="343" name="楕円 342"/>
        <xdr:cNvSpPr/>
      </xdr:nvSpPr>
      <xdr:spPr>
        <a:xfrm>
          <a:off x="13843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55897</xdr:rowOff>
    </xdr:from>
    <xdr:ext cx="762000" cy="259045"/>
    <xdr:sp macro="" textlink="">
      <xdr:nvSpPr>
        <xdr:cNvPr id="344" name="テキスト ボックス 343"/>
        <xdr:cNvSpPr txBox="1"/>
      </xdr:nvSpPr>
      <xdr:spPr>
        <a:xfrm>
          <a:off x="13512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45" name="楕円 344"/>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46" name="テキスト ボックス 345"/>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公債費に係る経常収支比率は、前年度と比べ０．２％改善し、類似団体平均値と比べ０．７ポイント下回る１２．４％となった</a:t>
          </a:r>
        </a:p>
        <a:p>
          <a:r>
            <a:rPr kumimoji="1" lang="ja-JP" altLang="en-US" sz="1300">
              <a:latin typeface="ＭＳ Ｐゴシック" panose="020B0600070205080204" pitchFamily="50" charset="-128"/>
              <a:ea typeface="ＭＳ Ｐゴシック" panose="020B0600070205080204" pitchFamily="50" charset="-128"/>
            </a:rPr>
            <a:t>　その主な要因としては、過去実施した大型事業に対して発行した市債の償還終了に伴い公債費が減となったことが挙げられる。</a:t>
          </a:r>
        </a:p>
        <a:p>
          <a:r>
            <a:rPr kumimoji="1" lang="ja-JP" altLang="en-US" sz="1300">
              <a:latin typeface="ＭＳ Ｐゴシック" panose="020B0600070205080204" pitchFamily="50" charset="-128"/>
              <a:ea typeface="ＭＳ Ｐゴシック" panose="020B0600070205080204" pitchFamily="50" charset="-128"/>
            </a:rPr>
            <a:t>　老朽化する公共施設の予防保全・再編等の行政需要を見極めつつ、財政の健全性を保ちながら、計画的な地方債の発行に努めていく。</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6" name="直線コネクタ 375"/>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7"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8" name="直線コネクタ 377"/>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9"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80" name="直線コネクタ 379"/>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121557</xdr:rowOff>
    </xdr:from>
    <xdr:to>
      <xdr:col>24</xdr:col>
      <xdr:colOff>25400</xdr:colOff>
      <xdr:row>76</xdr:row>
      <xdr:rowOff>143329</xdr:rowOff>
    </xdr:to>
    <xdr:cxnSp macro="">
      <xdr:nvCxnSpPr>
        <xdr:cNvPr id="381" name="直線コネクタ 380"/>
        <xdr:cNvCxnSpPr/>
      </xdr:nvCxnSpPr>
      <xdr:spPr>
        <a:xfrm flipV="1">
          <a:off x="3987800" y="131517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2"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3" name="フローチャート: 判断 382"/>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56243</xdr:rowOff>
    </xdr:from>
    <xdr:to>
      <xdr:col>19</xdr:col>
      <xdr:colOff>187325</xdr:colOff>
      <xdr:row>76</xdr:row>
      <xdr:rowOff>143329</xdr:rowOff>
    </xdr:to>
    <xdr:cxnSp macro="">
      <xdr:nvCxnSpPr>
        <xdr:cNvPr id="384" name="直線コネクタ 383"/>
        <xdr:cNvCxnSpPr/>
      </xdr:nvCxnSpPr>
      <xdr:spPr>
        <a:xfrm>
          <a:off x="3098800" y="130864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5" name="フローチャート: 判断 384"/>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86" name="テキスト ボックス 385"/>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162379</xdr:rowOff>
    </xdr:from>
    <xdr:to>
      <xdr:col>15</xdr:col>
      <xdr:colOff>98425</xdr:colOff>
      <xdr:row>76</xdr:row>
      <xdr:rowOff>56243</xdr:rowOff>
    </xdr:to>
    <xdr:cxnSp macro="">
      <xdr:nvCxnSpPr>
        <xdr:cNvPr id="387" name="直線コネクタ 386"/>
        <xdr:cNvCxnSpPr/>
      </xdr:nvCxnSpPr>
      <xdr:spPr>
        <a:xfrm>
          <a:off x="2209800" y="13021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8" name="フローチャート: 判断 387"/>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61884</xdr:rowOff>
    </xdr:from>
    <xdr:ext cx="762000" cy="259045"/>
    <xdr:sp macro="" textlink="">
      <xdr:nvSpPr>
        <xdr:cNvPr id="389" name="テキスト ボックス 388"/>
        <xdr:cNvSpPr txBox="1"/>
      </xdr:nvSpPr>
      <xdr:spPr>
        <a:xfrm>
          <a:off x="2717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162379</xdr:rowOff>
    </xdr:to>
    <xdr:cxnSp macro="">
      <xdr:nvCxnSpPr>
        <xdr:cNvPr id="390" name="直線コネクタ 389"/>
        <xdr:cNvCxnSpPr/>
      </xdr:nvCxnSpPr>
      <xdr:spPr>
        <a:xfrm>
          <a:off x="1320800" y="12966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91" name="フローチャート: 判断 390"/>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2" name="テキスト ボックス 391"/>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3" name="フローチャート: 判断 392"/>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83656</xdr:rowOff>
    </xdr:from>
    <xdr:ext cx="762000" cy="259045"/>
    <xdr:sp macro="" textlink="">
      <xdr:nvSpPr>
        <xdr:cNvPr id="394" name="テキスト ボックス 393"/>
        <xdr:cNvSpPr txBox="1"/>
      </xdr:nvSpPr>
      <xdr:spPr>
        <a:xfrm>
          <a:off x="939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70757</xdr:rowOff>
    </xdr:from>
    <xdr:to>
      <xdr:col>24</xdr:col>
      <xdr:colOff>76200</xdr:colOff>
      <xdr:row>77</xdr:row>
      <xdr:rowOff>907</xdr:rowOff>
    </xdr:to>
    <xdr:sp macro="" textlink="">
      <xdr:nvSpPr>
        <xdr:cNvPr id="400" name="楕円 399"/>
        <xdr:cNvSpPr/>
      </xdr:nvSpPr>
      <xdr:spPr>
        <a:xfrm>
          <a:off x="47752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87284</xdr:rowOff>
    </xdr:from>
    <xdr:ext cx="762000" cy="259045"/>
    <xdr:sp macro="" textlink="">
      <xdr:nvSpPr>
        <xdr:cNvPr id="401" name="公債費該当値テキスト"/>
        <xdr:cNvSpPr txBox="1"/>
      </xdr:nvSpPr>
      <xdr:spPr>
        <a:xfrm>
          <a:off x="49149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92529</xdr:rowOff>
    </xdr:from>
    <xdr:to>
      <xdr:col>20</xdr:col>
      <xdr:colOff>38100</xdr:colOff>
      <xdr:row>77</xdr:row>
      <xdr:rowOff>22679</xdr:rowOff>
    </xdr:to>
    <xdr:sp macro="" textlink="">
      <xdr:nvSpPr>
        <xdr:cNvPr id="402" name="楕円 401"/>
        <xdr:cNvSpPr/>
      </xdr:nvSpPr>
      <xdr:spPr>
        <a:xfrm>
          <a:off x="3937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32855</xdr:rowOff>
    </xdr:from>
    <xdr:ext cx="736600" cy="259045"/>
    <xdr:sp macro="" textlink="">
      <xdr:nvSpPr>
        <xdr:cNvPr id="403" name="テキスト ボックス 402"/>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5443</xdr:rowOff>
    </xdr:from>
    <xdr:to>
      <xdr:col>15</xdr:col>
      <xdr:colOff>149225</xdr:colOff>
      <xdr:row>76</xdr:row>
      <xdr:rowOff>107043</xdr:rowOff>
    </xdr:to>
    <xdr:sp macro="" textlink="">
      <xdr:nvSpPr>
        <xdr:cNvPr id="404" name="楕円 403"/>
        <xdr:cNvSpPr/>
      </xdr:nvSpPr>
      <xdr:spPr>
        <a:xfrm>
          <a:off x="3048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117220</xdr:rowOff>
    </xdr:from>
    <xdr:ext cx="762000" cy="259045"/>
    <xdr:sp macro="" textlink="">
      <xdr:nvSpPr>
        <xdr:cNvPr id="405" name="テキスト ボックス 404"/>
        <xdr:cNvSpPr txBox="1"/>
      </xdr:nvSpPr>
      <xdr:spPr>
        <a:xfrm>
          <a:off x="2717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111578</xdr:rowOff>
    </xdr:from>
    <xdr:to>
      <xdr:col>11</xdr:col>
      <xdr:colOff>60325</xdr:colOff>
      <xdr:row>76</xdr:row>
      <xdr:rowOff>41728</xdr:rowOff>
    </xdr:to>
    <xdr:sp macro="" textlink="">
      <xdr:nvSpPr>
        <xdr:cNvPr id="406" name="楕円 405"/>
        <xdr:cNvSpPr/>
      </xdr:nvSpPr>
      <xdr:spPr>
        <a:xfrm>
          <a:off x="2159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51905</xdr:rowOff>
    </xdr:from>
    <xdr:ext cx="762000" cy="259045"/>
    <xdr:sp macro="" textlink="">
      <xdr:nvSpPr>
        <xdr:cNvPr id="407" name="テキスト ボックス 406"/>
        <xdr:cNvSpPr txBox="1"/>
      </xdr:nvSpPr>
      <xdr:spPr>
        <a:xfrm>
          <a:off x="1828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408" name="楕円 407"/>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9" name="テキスト ボックス 408"/>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公債費以外に係る経常収支比率は、前年度と比べ０．２％改善し、類似団体平均値と比べ３．７ポイント上回る８３．５％となった。</a:t>
          </a:r>
        </a:p>
        <a:p>
          <a:r>
            <a:rPr kumimoji="1" lang="ja-JP" altLang="en-US" sz="1300">
              <a:latin typeface="ＭＳ Ｐゴシック" panose="020B0600070205080204" pitchFamily="50" charset="-128"/>
              <a:ea typeface="ＭＳ Ｐゴシック" panose="020B0600070205080204" pitchFamily="50" charset="-128"/>
            </a:rPr>
            <a:t>　その主な要因としては、退職手当の減などに伴う職員給与費の減などが挙げられる。</a:t>
          </a: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168910</xdr:rowOff>
    </xdr:from>
    <xdr:to>
      <xdr:col>82</xdr:col>
      <xdr:colOff>107950</xdr:colOff>
      <xdr:row>80</xdr:row>
      <xdr:rowOff>88900</xdr:rowOff>
    </xdr:to>
    <xdr:cxnSp macro="">
      <xdr:nvCxnSpPr>
        <xdr:cNvPr id="437" name="直線コネクタ 436"/>
        <xdr:cNvCxnSpPr/>
      </xdr:nvCxnSpPr>
      <xdr:spPr>
        <a:xfrm flipV="1">
          <a:off x="16510000" y="1268476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8"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9" name="直線コネクタ 438"/>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83837</xdr:rowOff>
    </xdr:from>
    <xdr:ext cx="762000" cy="259045"/>
    <xdr:sp macro="" textlink="">
      <xdr:nvSpPr>
        <xdr:cNvPr id="440" name="公債費以外最大値テキスト"/>
        <xdr:cNvSpPr txBox="1"/>
      </xdr:nvSpPr>
      <xdr:spPr>
        <a:xfrm>
          <a:off x="16598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168910</xdr:rowOff>
    </xdr:from>
    <xdr:to>
      <xdr:col>82</xdr:col>
      <xdr:colOff>196850</xdr:colOff>
      <xdr:row>73</xdr:row>
      <xdr:rowOff>168910</xdr:rowOff>
    </xdr:to>
    <xdr:cxnSp macro="">
      <xdr:nvCxnSpPr>
        <xdr:cNvPr id="441" name="直線コネクタ 440"/>
        <xdr:cNvCxnSpPr/>
      </xdr:nvCxnSpPr>
      <xdr:spPr>
        <a:xfrm>
          <a:off x="16421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165100</xdr:rowOff>
    </xdr:from>
    <xdr:to>
      <xdr:col>82</xdr:col>
      <xdr:colOff>107950</xdr:colOff>
      <xdr:row>79</xdr:row>
      <xdr:rowOff>8889</xdr:rowOff>
    </xdr:to>
    <xdr:cxnSp macro="">
      <xdr:nvCxnSpPr>
        <xdr:cNvPr id="442" name="直線コネクタ 441"/>
        <xdr:cNvCxnSpPr/>
      </xdr:nvCxnSpPr>
      <xdr:spPr>
        <a:xfrm flipV="1">
          <a:off x="15671800" y="135382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43"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4" name="フローチャート: 判断 443"/>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8889</xdr:rowOff>
    </xdr:from>
    <xdr:to>
      <xdr:col>78</xdr:col>
      <xdr:colOff>69850</xdr:colOff>
      <xdr:row>79</xdr:row>
      <xdr:rowOff>39370</xdr:rowOff>
    </xdr:to>
    <xdr:cxnSp macro="">
      <xdr:nvCxnSpPr>
        <xdr:cNvPr id="445" name="直線コネクタ 444"/>
        <xdr:cNvCxnSpPr/>
      </xdr:nvCxnSpPr>
      <xdr:spPr>
        <a:xfrm flipV="1">
          <a:off x="14782800" y="13553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46" name="フローチャート: 判断 44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47" name="テキスト ボックス 446"/>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39370</xdr:rowOff>
    </xdr:from>
    <xdr:to>
      <xdr:col>73</xdr:col>
      <xdr:colOff>180975</xdr:colOff>
      <xdr:row>79</xdr:row>
      <xdr:rowOff>153670</xdr:rowOff>
    </xdr:to>
    <xdr:cxnSp macro="">
      <xdr:nvCxnSpPr>
        <xdr:cNvPr id="448" name="直線コネクタ 447"/>
        <xdr:cNvCxnSpPr/>
      </xdr:nvCxnSpPr>
      <xdr:spPr>
        <a:xfrm flipV="1">
          <a:off x="13893800" y="13583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34290</xdr:rowOff>
    </xdr:from>
    <xdr:to>
      <xdr:col>74</xdr:col>
      <xdr:colOff>31750</xdr:colOff>
      <xdr:row>75</xdr:row>
      <xdr:rowOff>135890</xdr:rowOff>
    </xdr:to>
    <xdr:sp macro="" textlink="">
      <xdr:nvSpPr>
        <xdr:cNvPr id="449" name="フローチャート: 判断 448"/>
        <xdr:cNvSpPr/>
      </xdr:nvSpPr>
      <xdr:spPr>
        <a:xfrm>
          <a:off x="147320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146067</xdr:rowOff>
    </xdr:from>
    <xdr:ext cx="762000" cy="259045"/>
    <xdr:sp macro="" textlink="">
      <xdr:nvSpPr>
        <xdr:cNvPr id="450" name="テキスト ボックス 449"/>
        <xdr:cNvSpPr txBox="1"/>
      </xdr:nvSpPr>
      <xdr:spPr>
        <a:xfrm>
          <a:off x="14401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153670</xdr:rowOff>
    </xdr:from>
    <xdr:to>
      <xdr:col>69</xdr:col>
      <xdr:colOff>92075</xdr:colOff>
      <xdr:row>81</xdr:row>
      <xdr:rowOff>46989</xdr:rowOff>
    </xdr:to>
    <xdr:cxnSp macro="">
      <xdr:nvCxnSpPr>
        <xdr:cNvPr id="451" name="直線コネクタ 450"/>
        <xdr:cNvCxnSpPr/>
      </xdr:nvCxnSpPr>
      <xdr:spPr>
        <a:xfrm flipV="1">
          <a:off x="13004800" y="136982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52" name="フローチャート: 判断 451"/>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3" name="テキスト ボックス 452"/>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4" name="フローチャート: 判断 45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5" name="テキスト ボックス 454"/>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61" name="楕円 460"/>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62"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129539</xdr:rowOff>
    </xdr:from>
    <xdr:to>
      <xdr:col>78</xdr:col>
      <xdr:colOff>120650</xdr:colOff>
      <xdr:row>79</xdr:row>
      <xdr:rowOff>59689</xdr:rowOff>
    </xdr:to>
    <xdr:sp macro="" textlink="">
      <xdr:nvSpPr>
        <xdr:cNvPr id="463" name="楕円 462"/>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44466</xdr:rowOff>
    </xdr:from>
    <xdr:ext cx="736600" cy="259045"/>
    <xdr:sp macro="" textlink="">
      <xdr:nvSpPr>
        <xdr:cNvPr id="464" name="テキスト ボックス 463"/>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160020</xdr:rowOff>
    </xdr:from>
    <xdr:to>
      <xdr:col>74</xdr:col>
      <xdr:colOff>31750</xdr:colOff>
      <xdr:row>79</xdr:row>
      <xdr:rowOff>90170</xdr:rowOff>
    </xdr:to>
    <xdr:sp macro="" textlink="">
      <xdr:nvSpPr>
        <xdr:cNvPr id="465" name="楕円 464"/>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74947</xdr:rowOff>
    </xdr:from>
    <xdr:ext cx="762000" cy="259045"/>
    <xdr:sp macro="" textlink="">
      <xdr:nvSpPr>
        <xdr:cNvPr id="466" name="テキスト ボックス 465"/>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67" name="楕円 466"/>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68" name="テキスト ボックス 467"/>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167639</xdr:rowOff>
    </xdr:from>
    <xdr:to>
      <xdr:col>65</xdr:col>
      <xdr:colOff>53975</xdr:colOff>
      <xdr:row>81</xdr:row>
      <xdr:rowOff>97789</xdr:rowOff>
    </xdr:to>
    <xdr:sp macro="" textlink="">
      <xdr:nvSpPr>
        <xdr:cNvPr id="469" name="楕円 468"/>
        <xdr:cNvSpPr/>
      </xdr:nvSpPr>
      <xdr:spPr>
        <a:xfrm>
          <a:off x="12954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82566</xdr:rowOff>
    </xdr:from>
    <xdr:ext cx="762000" cy="259045"/>
    <xdr:sp macro="" textlink="">
      <xdr:nvSpPr>
        <xdr:cNvPr id="470" name="テキスト ボックス 469"/>
        <xdr:cNvSpPr txBox="1"/>
      </xdr:nvSpPr>
      <xdr:spPr>
        <a:xfrm>
          <a:off x="12623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32142</xdr:rowOff>
    </xdr:from>
    <xdr:to>
      <xdr:col>29</xdr:col>
      <xdr:colOff>127000</xdr:colOff>
      <xdr:row>18</xdr:row>
      <xdr:rowOff>44747</xdr:rowOff>
    </xdr:to>
    <xdr:cxnSp macro="">
      <xdr:nvCxnSpPr>
        <xdr:cNvPr id="52" name="直線コネクタ 51"/>
        <xdr:cNvCxnSpPr/>
      </xdr:nvCxnSpPr>
      <xdr:spPr bwMode="auto">
        <a:xfrm flipV="1">
          <a:off x="5003800" y="3165867"/>
          <a:ext cx="647700" cy="12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166674</xdr:rowOff>
    </xdr:from>
    <xdr:ext cx="762000" cy="259045"/>
    <xdr:sp macro="" textlink="">
      <xdr:nvSpPr>
        <xdr:cNvPr id="53" name="人口1人当たり決算額の推移平均値テキスト130"/>
        <xdr:cNvSpPr txBox="1"/>
      </xdr:nvSpPr>
      <xdr:spPr>
        <a:xfrm>
          <a:off x="5740400" y="278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44747</xdr:rowOff>
    </xdr:from>
    <xdr:to>
      <xdr:col>26</xdr:col>
      <xdr:colOff>50800</xdr:colOff>
      <xdr:row>18</xdr:row>
      <xdr:rowOff>140825</xdr:rowOff>
    </xdr:to>
    <xdr:cxnSp macro="">
      <xdr:nvCxnSpPr>
        <xdr:cNvPr id="55" name="直線コネクタ 54"/>
        <xdr:cNvCxnSpPr/>
      </xdr:nvCxnSpPr>
      <xdr:spPr bwMode="auto">
        <a:xfrm flipV="1">
          <a:off x="4305300" y="3178472"/>
          <a:ext cx="698500" cy="96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152359</xdr:rowOff>
    </xdr:from>
    <xdr:ext cx="736600" cy="259045"/>
    <xdr:sp macro="" textlink="">
      <xdr:nvSpPr>
        <xdr:cNvPr id="57" name="テキスト ボックス 56"/>
        <xdr:cNvSpPr txBox="1"/>
      </xdr:nvSpPr>
      <xdr:spPr>
        <a:xfrm>
          <a:off x="4622800" y="27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120643</xdr:rowOff>
    </xdr:from>
    <xdr:to>
      <xdr:col>22</xdr:col>
      <xdr:colOff>114300</xdr:colOff>
      <xdr:row>18</xdr:row>
      <xdr:rowOff>140825</xdr:rowOff>
    </xdr:to>
    <xdr:cxnSp macro="">
      <xdr:nvCxnSpPr>
        <xdr:cNvPr id="58" name="直線コネクタ 57"/>
        <xdr:cNvCxnSpPr/>
      </xdr:nvCxnSpPr>
      <xdr:spPr bwMode="auto">
        <a:xfrm>
          <a:off x="3606800" y="3254368"/>
          <a:ext cx="698500" cy="20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1058</xdr:rowOff>
    </xdr:from>
    <xdr:ext cx="762000" cy="259045"/>
    <xdr:sp macro="" textlink="">
      <xdr:nvSpPr>
        <xdr:cNvPr id="60" name="テキスト ボックス 59"/>
        <xdr:cNvSpPr txBox="1"/>
      </xdr:nvSpPr>
      <xdr:spPr>
        <a:xfrm>
          <a:off x="3924300" y="27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70318</xdr:rowOff>
    </xdr:from>
    <xdr:to>
      <xdr:col>18</xdr:col>
      <xdr:colOff>177800</xdr:colOff>
      <xdr:row>18</xdr:row>
      <xdr:rowOff>120643</xdr:rowOff>
    </xdr:to>
    <xdr:cxnSp macro="">
      <xdr:nvCxnSpPr>
        <xdr:cNvPr id="61" name="直線コネクタ 60"/>
        <xdr:cNvCxnSpPr/>
      </xdr:nvCxnSpPr>
      <xdr:spPr bwMode="auto">
        <a:xfrm>
          <a:off x="2908300" y="3204043"/>
          <a:ext cx="698500" cy="5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19673</xdr:rowOff>
    </xdr:from>
    <xdr:ext cx="762000" cy="259045"/>
    <xdr:sp macro="" textlink="">
      <xdr:nvSpPr>
        <xdr:cNvPr id="63" name="テキスト ボックス 62"/>
        <xdr:cNvSpPr txBox="1"/>
      </xdr:nvSpPr>
      <xdr:spPr>
        <a:xfrm>
          <a:off x="32258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78750</xdr:rowOff>
    </xdr:from>
    <xdr:ext cx="762000" cy="259045"/>
    <xdr:sp macro="" textlink="">
      <xdr:nvSpPr>
        <xdr:cNvPr id="65" name="テキスト ボックス 64"/>
        <xdr:cNvSpPr txBox="1"/>
      </xdr:nvSpPr>
      <xdr:spPr>
        <a:xfrm>
          <a:off x="25273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152792</xdr:rowOff>
    </xdr:from>
    <xdr:to>
      <xdr:col>29</xdr:col>
      <xdr:colOff>177800</xdr:colOff>
      <xdr:row>18</xdr:row>
      <xdr:rowOff>82942</xdr:rowOff>
    </xdr:to>
    <xdr:sp macro="" textlink="">
      <xdr:nvSpPr>
        <xdr:cNvPr id="71" name="楕円 70"/>
        <xdr:cNvSpPr/>
      </xdr:nvSpPr>
      <xdr:spPr bwMode="auto">
        <a:xfrm>
          <a:off x="5600700" y="3115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124869</xdr:rowOff>
    </xdr:from>
    <xdr:ext cx="762000" cy="259045"/>
    <xdr:sp macro="" textlink="">
      <xdr:nvSpPr>
        <xdr:cNvPr id="72" name="人口1人当たり決算額の推移該当値テキスト130"/>
        <xdr:cNvSpPr txBox="1"/>
      </xdr:nvSpPr>
      <xdr:spPr>
        <a:xfrm>
          <a:off x="57404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165397</xdr:rowOff>
    </xdr:from>
    <xdr:to>
      <xdr:col>26</xdr:col>
      <xdr:colOff>101600</xdr:colOff>
      <xdr:row>18</xdr:row>
      <xdr:rowOff>95547</xdr:rowOff>
    </xdr:to>
    <xdr:sp macro="" textlink="">
      <xdr:nvSpPr>
        <xdr:cNvPr id="73" name="楕円 72"/>
        <xdr:cNvSpPr/>
      </xdr:nvSpPr>
      <xdr:spPr bwMode="auto">
        <a:xfrm>
          <a:off x="4953000" y="3127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80325</xdr:rowOff>
    </xdr:from>
    <xdr:ext cx="736600" cy="259045"/>
    <xdr:sp macro="" textlink="">
      <xdr:nvSpPr>
        <xdr:cNvPr id="74" name="テキスト ボックス 73"/>
        <xdr:cNvSpPr txBox="1"/>
      </xdr:nvSpPr>
      <xdr:spPr>
        <a:xfrm>
          <a:off x="4622800" y="32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90025</xdr:rowOff>
    </xdr:from>
    <xdr:to>
      <xdr:col>22</xdr:col>
      <xdr:colOff>165100</xdr:colOff>
      <xdr:row>19</xdr:row>
      <xdr:rowOff>20175</xdr:rowOff>
    </xdr:to>
    <xdr:sp macro="" textlink="">
      <xdr:nvSpPr>
        <xdr:cNvPr id="75" name="楕円 74"/>
        <xdr:cNvSpPr/>
      </xdr:nvSpPr>
      <xdr:spPr bwMode="auto">
        <a:xfrm>
          <a:off x="4254500" y="3223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4952</xdr:rowOff>
    </xdr:from>
    <xdr:ext cx="762000" cy="259045"/>
    <xdr:sp macro="" textlink="">
      <xdr:nvSpPr>
        <xdr:cNvPr id="76" name="テキスト ボックス 75"/>
        <xdr:cNvSpPr txBox="1"/>
      </xdr:nvSpPr>
      <xdr:spPr>
        <a:xfrm>
          <a:off x="3924300" y="3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69843</xdr:rowOff>
    </xdr:from>
    <xdr:to>
      <xdr:col>19</xdr:col>
      <xdr:colOff>38100</xdr:colOff>
      <xdr:row>18</xdr:row>
      <xdr:rowOff>171443</xdr:rowOff>
    </xdr:to>
    <xdr:sp macro="" textlink="">
      <xdr:nvSpPr>
        <xdr:cNvPr id="77" name="楕円 76"/>
        <xdr:cNvSpPr/>
      </xdr:nvSpPr>
      <xdr:spPr bwMode="auto">
        <a:xfrm>
          <a:off x="3556000" y="320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156220</xdr:rowOff>
    </xdr:from>
    <xdr:ext cx="762000" cy="259045"/>
    <xdr:sp macro="" textlink="">
      <xdr:nvSpPr>
        <xdr:cNvPr id="78" name="テキスト ボックス 77"/>
        <xdr:cNvSpPr txBox="1"/>
      </xdr:nvSpPr>
      <xdr:spPr>
        <a:xfrm>
          <a:off x="3225800" y="32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19518</xdr:rowOff>
    </xdr:from>
    <xdr:to>
      <xdr:col>15</xdr:col>
      <xdr:colOff>101600</xdr:colOff>
      <xdr:row>18</xdr:row>
      <xdr:rowOff>121118</xdr:rowOff>
    </xdr:to>
    <xdr:sp macro="" textlink="">
      <xdr:nvSpPr>
        <xdr:cNvPr id="79" name="楕円 78"/>
        <xdr:cNvSpPr/>
      </xdr:nvSpPr>
      <xdr:spPr bwMode="auto">
        <a:xfrm>
          <a:off x="2857500" y="315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105895</xdr:rowOff>
    </xdr:from>
    <xdr:ext cx="762000" cy="259045"/>
    <xdr:sp macro="" textlink="">
      <xdr:nvSpPr>
        <xdr:cNvPr id="80" name="テキスト ボックス 79"/>
        <xdr:cNvSpPr txBox="1"/>
      </xdr:nvSpPr>
      <xdr:spPr>
        <a:xfrm>
          <a:off x="2527300" y="323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141265</xdr:rowOff>
    </xdr:from>
    <xdr:to>
      <xdr:col>29</xdr:col>
      <xdr:colOff>127000</xdr:colOff>
      <xdr:row>37</xdr:row>
      <xdr:rowOff>30759</xdr:rowOff>
    </xdr:to>
    <xdr:cxnSp macro="">
      <xdr:nvCxnSpPr>
        <xdr:cNvPr id="112" name="直線コネクタ 111"/>
        <xdr:cNvCxnSpPr/>
      </xdr:nvCxnSpPr>
      <xdr:spPr bwMode="auto">
        <a:xfrm flipV="1">
          <a:off x="5003800" y="7094515"/>
          <a:ext cx="647700" cy="60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274921</xdr:rowOff>
    </xdr:from>
    <xdr:ext cx="762000" cy="259045"/>
    <xdr:sp macro="" textlink="">
      <xdr:nvSpPr>
        <xdr:cNvPr id="113" name="人口1人当たり決算額の推移平均値テキスト445"/>
        <xdr:cNvSpPr txBox="1"/>
      </xdr:nvSpPr>
      <xdr:spPr>
        <a:xfrm>
          <a:off x="5740400" y="6885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30759</xdr:rowOff>
    </xdr:from>
    <xdr:to>
      <xdr:col>26</xdr:col>
      <xdr:colOff>50800</xdr:colOff>
      <xdr:row>37</xdr:row>
      <xdr:rowOff>161473</xdr:rowOff>
    </xdr:to>
    <xdr:cxnSp macro="">
      <xdr:nvCxnSpPr>
        <xdr:cNvPr id="115" name="直線コネクタ 114"/>
        <xdr:cNvCxnSpPr/>
      </xdr:nvCxnSpPr>
      <xdr:spPr bwMode="auto">
        <a:xfrm flipV="1">
          <a:off x="4305300" y="7155459"/>
          <a:ext cx="698500" cy="130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169963</xdr:rowOff>
    </xdr:from>
    <xdr:ext cx="736600" cy="259045"/>
    <xdr:sp macro="" textlink="">
      <xdr:nvSpPr>
        <xdr:cNvPr id="117" name="テキスト ボックス 116"/>
        <xdr:cNvSpPr txBox="1"/>
      </xdr:nvSpPr>
      <xdr:spPr>
        <a:xfrm>
          <a:off x="4622800" y="678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161473</xdr:rowOff>
    </xdr:from>
    <xdr:to>
      <xdr:col>22</xdr:col>
      <xdr:colOff>114300</xdr:colOff>
      <xdr:row>37</xdr:row>
      <xdr:rowOff>225344</xdr:rowOff>
    </xdr:to>
    <xdr:cxnSp macro="">
      <xdr:nvCxnSpPr>
        <xdr:cNvPr id="118" name="直線コネクタ 117"/>
        <xdr:cNvCxnSpPr/>
      </xdr:nvCxnSpPr>
      <xdr:spPr bwMode="auto">
        <a:xfrm flipV="1">
          <a:off x="3606800" y="7286173"/>
          <a:ext cx="698500" cy="6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258477</xdr:rowOff>
    </xdr:from>
    <xdr:ext cx="762000" cy="259045"/>
    <xdr:sp macro="" textlink="">
      <xdr:nvSpPr>
        <xdr:cNvPr id="120" name="テキスト ボックス 119"/>
        <xdr:cNvSpPr txBox="1"/>
      </xdr:nvSpPr>
      <xdr:spPr>
        <a:xfrm>
          <a:off x="3924300" y="686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225344</xdr:rowOff>
    </xdr:from>
    <xdr:to>
      <xdr:col>18</xdr:col>
      <xdr:colOff>177800</xdr:colOff>
      <xdr:row>37</xdr:row>
      <xdr:rowOff>250398</xdr:rowOff>
    </xdr:to>
    <xdr:cxnSp macro="">
      <xdr:nvCxnSpPr>
        <xdr:cNvPr id="121" name="直線コネクタ 120"/>
        <xdr:cNvCxnSpPr/>
      </xdr:nvCxnSpPr>
      <xdr:spPr bwMode="auto">
        <a:xfrm flipV="1">
          <a:off x="2908300" y="7350044"/>
          <a:ext cx="698500" cy="25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291167</xdr:rowOff>
    </xdr:from>
    <xdr:ext cx="762000" cy="259045"/>
    <xdr:sp macro="" textlink="">
      <xdr:nvSpPr>
        <xdr:cNvPr id="123" name="テキスト ボックス 122"/>
        <xdr:cNvSpPr txBox="1"/>
      </xdr:nvSpPr>
      <xdr:spPr>
        <a:xfrm>
          <a:off x="3225800" y="690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295465</xdr:rowOff>
    </xdr:from>
    <xdr:ext cx="762000" cy="259045"/>
    <xdr:sp macro="" textlink="">
      <xdr:nvSpPr>
        <xdr:cNvPr id="125" name="テキスト ボックス 124"/>
        <xdr:cNvSpPr txBox="1"/>
      </xdr:nvSpPr>
      <xdr:spPr>
        <a:xfrm>
          <a:off x="2527300" y="690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90465</xdr:rowOff>
    </xdr:from>
    <xdr:to>
      <xdr:col>29</xdr:col>
      <xdr:colOff>177800</xdr:colOff>
      <xdr:row>37</xdr:row>
      <xdr:rowOff>20615</xdr:rowOff>
    </xdr:to>
    <xdr:sp macro="" textlink="">
      <xdr:nvSpPr>
        <xdr:cNvPr id="131" name="楕円 130"/>
        <xdr:cNvSpPr/>
      </xdr:nvSpPr>
      <xdr:spPr bwMode="auto">
        <a:xfrm>
          <a:off x="5600700" y="704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62542</xdr:rowOff>
    </xdr:from>
    <xdr:ext cx="762000" cy="259045"/>
    <xdr:sp macro="" textlink="">
      <xdr:nvSpPr>
        <xdr:cNvPr id="132" name="人口1人当たり決算額の推移該当値テキスト445"/>
        <xdr:cNvSpPr txBox="1"/>
      </xdr:nvSpPr>
      <xdr:spPr>
        <a:xfrm>
          <a:off x="5740400" y="701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151409</xdr:rowOff>
    </xdr:from>
    <xdr:to>
      <xdr:col>26</xdr:col>
      <xdr:colOff>101600</xdr:colOff>
      <xdr:row>37</xdr:row>
      <xdr:rowOff>81559</xdr:rowOff>
    </xdr:to>
    <xdr:sp macro="" textlink="">
      <xdr:nvSpPr>
        <xdr:cNvPr id="133" name="楕円 132"/>
        <xdr:cNvSpPr/>
      </xdr:nvSpPr>
      <xdr:spPr bwMode="auto">
        <a:xfrm>
          <a:off x="4953000" y="7104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66336</xdr:rowOff>
    </xdr:from>
    <xdr:ext cx="736600" cy="259045"/>
    <xdr:sp macro="" textlink="">
      <xdr:nvSpPr>
        <xdr:cNvPr id="134" name="テキスト ボックス 133"/>
        <xdr:cNvSpPr txBox="1"/>
      </xdr:nvSpPr>
      <xdr:spPr>
        <a:xfrm>
          <a:off x="4622800" y="7191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110673</xdr:rowOff>
    </xdr:from>
    <xdr:to>
      <xdr:col>22</xdr:col>
      <xdr:colOff>165100</xdr:colOff>
      <xdr:row>37</xdr:row>
      <xdr:rowOff>212273</xdr:rowOff>
    </xdr:to>
    <xdr:sp macro="" textlink="">
      <xdr:nvSpPr>
        <xdr:cNvPr id="135" name="楕円 134"/>
        <xdr:cNvSpPr/>
      </xdr:nvSpPr>
      <xdr:spPr bwMode="auto">
        <a:xfrm>
          <a:off x="4254500" y="7235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197050</xdr:rowOff>
    </xdr:from>
    <xdr:ext cx="762000" cy="259045"/>
    <xdr:sp macro="" textlink="">
      <xdr:nvSpPr>
        <xdr:cNvPr id="136" name="テキスト ボックス 135"/>
        <xdr:cNvSpPr txBox="1"/>
      </xdr:nvSpPr>
      <xdr:spPr>
        <a:xfrm>
          <a:off x="3924300" y="732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174544</xdr:rowOff>
    </xdr:from>
    <xdr:to>
      <xdr:col>19</xdr:col>
      <xdr:colOff>38100</xdr:colOff>
      <xdr:row>37</xdr:row>
      <xdr:rowOff>276144</xdr:rowOff>
    </xdr:to>
    <xdr:sp macro="" textlink="">
      <xdr:nvSpPr>
        <xdr:cNvPr id="137" name="楕円 136"/>
        <xdr:cNvSpPr/>
      </xdr:nvSpPr>
      <xdr:spPr bwMode="auto">
        <a:xfrm>
          <a:off x="3556000" y="729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260921</xdr:rowOff>
    </xdr:from>
    <xdr:ext cx="762000" cy="259045"/>
    <xdr:sp macro="" textlink="">
      <xdr:nvSpPr>
        <xdr:cNvPr id="138" name="テキスト ボックス 137"/>
        <xdr:cNvSpPr txBox="1"/>
      </xdr:nvSpPr>
      <xdr:spPr>
        <a:xfrm>
          <a:off x="3225800" y="73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199598</xdr:rowOff>
    </xdr:from>
    <xdr:to>
      <xdr:col>15</xdr:col>
      <xdr:colOff>101600</xdr:colOff>
      <xdr:row>37</xdr:row>
      <xdr:rowOff>301198</xdr:rowOff>
    </xdr:to>
    <xdr:sp macro="" textlink="">
      <xdr:nvSpPr>
        <xdr:cNvPr id="139" name="楕円 138"/>
        <xdr:cNvSpPr/>
      </xdr:nvSpPr>
      <xdr:spPr bwMode="auto">
        <a:xfrm>
          <a:off x="2857500" y="7324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285975</xdr:rowOff>
    </xdr:from>
    <xdr:ext cx="762000" cy="259045"/>
    <xdr:sp macro="" textlink="">
      <xdr:nvSpPr>
        <xdr:cNvPr id="140" name="テキスト ボックス 139"/>
        <xdr:cNvSpPr txBox="1"/>
      </xdr:nvSpPr>
      <xdr:spPr>
        <a:xfrm>
          <a:off x="2527300" y="741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247,785
245,423
35.70
94,119,950
87,242,624
6,479,134
46,113,487
59,671,908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111125</xdr:rowOff>
    </xdr:from>
    <xdr:to>
      <xdr:col>24</xdr:col>
      <xdr:colOff>63500</xdr:colOff>
      <xdr:row>37</xdr:row>
      <xdr:rowOff>24905</xdr:rowOff>
    </xdr:to>
    <xdr:cxnSp macro="">
      <xdr:nvCxnSpPr>
        <xdr:cNvPr id="61" name="直線コネクタ 60"/>
        <xdr:cNvCxnSpPr/>
      </xdr:nvCxnSpPr>
      <xdr:spPr>
        <a:xfrm>
          <a:off x="3797300" y="6283325"/>
          <a:ext cx="838200" cy="8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167136</xdr:rowOff>
    </xdr:from>
    <xdr:ext cx="534377" cy="259045"/>
    <xdr:sp macro="" textlink="">
      <xdr:nvSpPr>
        <xdr:cNvPr id="62" name="人件費平均値テキスト"/>
        <xdr:cNvSpPr txBox="1"/>
      </xdr:nvSpPr>
      <xdr:spPr>
        <a:xfrm>
          <a:off x="4686300" y="5996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111125</xdr:rowOff>
    </xdr:from>
    <xdr:to>
      <xdr:col>19</xdr:col>
      <xdr:colOff>177800</xdr:colOff>
      <xdr:row>37</xdr:row>
      <xdr:rowOff>120421</xdr:rowOff>
    </xdr:to>
    <xdr:cxnSp macro="">
      <xdr:nvCxnSpPr>
        <xdr:cNvPr id="64" name="直線コネクタ 63"/>
        <xdr:cNvCxnSpPr/>
      </xdr:nvCxnSpPr>
      <xdr:spPr>
        <a:xfrm flipV="1">
          <a:off x="2908300" y="6283325"/>
          <a:ext cx="889000" cy="18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105910</xdr:rowOff>
    </xdr:from>
    <xdr:ext cx="534377" cy="259045"/>
    <xdr:sp macro="" textlink="">
      <xdr:nvSpPr>
        <xdr:cNvPr id="66" name="テキスト ボックス 65"/>
        <xdr:cNvSpPr txBox="1"/>
      </xdr:nvSpPr>
      <xdr:spPr>
        <a:xfrm>
          <a:off x="3530111" y="593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55804</xdr:rowOff>
    </xdr:from>
    <xdr:to>
      <xdr:col>15</xdr:col>
      <xdr:colOff>50800</xdr:colOff>
      <xdr:row>37</xdr:row>
      <xdr:rowOff>120421</xdr:rowOff>
    </xdr:to>
    <xdr:cxnSp macro="">
      <xdr:nvCxnSpPr>
        <xdr:cNvPr id="67" name="直線コネクタ 66"/>
        <xdr:cNvCxnSpPr/>
      </xdr:nvCxnSpPr>
      <xdr:spPr>
        <a:xfrm>
          <a:off x="2019300" y="6399454"/>
          <a:ext cx="889000" cy="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121645</xdr:rowOff>
    </xdr:from>
    <xdr:ext cx="534377" cy="259045"/>
    <xdr:sp macro="" textlink="">
      <xdr:nvSpPr>
        <xdr:cNvPr id="69" name="テキスト ボックス 68"/>
        <xdr:cNvSpPr txBox="1"/>
      </xdr:nvSpPr>
      <xdr:spPr>
        <a:xfrm>
          <a:off x="2641111" y="59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55804</xdr:rowOff>
    </xdr:from>
    <xdr:to>
      <xdr:col>10</xdr:col>
      <xdr:colOff>114300</xdr:colOff>
      <xdr:row>37</xdr:row>
      <xdr:rowOff>86398</xdr:rowOff>
    </xdr:to>
    <xdr:cxnSp macro="">
      <xdr:nvCxnSpPr>
        <xdr:cNvPr id="70" name="直線コネクタ 69"/>
        <xdr:cNvCxnSpPr/>
      </xdr:nvCxnSpPr>
      <xdr:spPr>
        <a:xfrm flipV="1">
          <a:off x="1130300" y="6399454"/>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152468</xdr:rowOff>
    </xdr:from>
    <xdr:ext cx="534377" cy="259045"/>
    <xdr:sp macro="" textlink="">
      <xdr:nvSpPr>
        <xdr:cNvPr id="72" name="テキスト ボックス 71"/>
        <xdr:cNvSpPr txBox="1"/>
      </xdr:nvSpPr>
      <xdr:spPr>
        <a:xfrm>
          <a:off x="1752111" y="59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163644</xdr:rowOff>
    </xdr:from>
    <xdr:ext cx="534377" cy="259045"/>
    <xdr:sp macro="" textlink="">
      <xdr:nvSpPr>
        <xdr:cNvPr id="74" name="テキスト ボックス 73"/>
        <xdr:cNvSpPr txBox="1"/>
      </xdr:nvSpPr>
      <xdr:spPr>
        <a:xfrm>
          <a:off x="863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145555</xdr:rowOff>
    </xdr:from>
    <xdr:to>
      <xdr:col>24</xdr:col>
      <xdr:colOff>114300</xdr:colOff>
      <xdr:row>37</xdr:row>
      <xdr:rowOff>75705</xdr:rowOff>
    </xdr:to>
    <xdr:sp macro="" textlink="">
      <xdr:nvSpPr>
        <xdr:cNvPr id="80" name="楕円 79"/>
        <xdr:cNvSpPr/>
      </xdr:nvSpPr>
      <xdr:spPr>
        <a:xfrm>
          <a:off x="4584700" y="63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123982</xdr:rowOff>
    </xdr:from>
    <xdr:ext cx="534377" cy="259045"/>
    <xdr:sp macro="" textlink="">
      <xdr:nvSpPr>
        <xdr:cNvPr id="81" name="人件費該当値テキスト"/>
        <xdr:cNvSpPr txBox="1"/>
      </xdr:nvSpPr>
      <xdr:spPr>
        <a:xfrm>
          <a:off x="4686300" y="62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60325</xdr:rowOff>
    </xdr:from>
    <xdr:to>
      <xdr:col>20</xdr:col>
      <xdr:colOff>38100</xdr:colOff>
      <xdr:row>36</xdr:row>
      <xdr:rowOff>161925</xdr:rowOff>
    </xdr:to>
    <xdr:sp macro="" textlink="">
      <xdr:nvSpPr>
        <xdr:cNvPr id="82" name="楕円 81"/>
        <xdr:cNvSpPr/>
      </xdr:nvSpPr>
      <xdr:spPr>
        <a:xfrm>
          <a:off x="3746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153052</xdr:rowOff>
    </xdr:from>
    <xdr:ext cx="534377" cy="259045"/>
    <xdr:sp macro="" textlink="">
      <xdr:nvSpPr>
        <xdr:cNvPr id="83" name="テキスト ボックス 82"/>
        <xdr:cNvSpPr txBox="1"/>
      </xdr:nvSpPr>
      <xdr:spPr>
        <a:xfrm>
          <a:off x="3530111" y="632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69621</xdr:rowOff>
    </xdr:from>
    <xdr:to>
      <xdr:col>15</xdr:col>
      <xdr:colOff>101600</xdr:colOff>
      <xdr:row>37</xdr:row>
      <xdr:rowOff>171221</xdr:rowOff>
    </xdr:to>
    <xdr:sp macro="" textlink="">
      <xdr:nvSpPr>
        <xdr:cNvPr id="84" name="楕円 83"/>
        <xdr:cNvSpPr/>
      </xdr:nvSpPr>
      <xdr:spPr>
        <a:xfrm>
          <a:off x="2857500" y="64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162348</xdr:rowOff>
    </xdr:from>
    <xdr:ext cx="534377" cy="259045"/>
    <xdr:sp macro="" textlink="">
      <xdr:nvSpPr>
        <xdr:cNvPr id="85" name="テキスト ボックス 84"/>
        <xdr:cNvSpPr txBox="1"/>
      </xdr:nvSpPr>
      <xdr:spPr>
        <a:xfrm>
          <a:off x="2641111" y="65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5004</xdr:rowOff>
    </xdr:from>
    <xdr:to>
      <xdr:col>10</xdr:col>
      <xdr:colOff>165100</xdr:colOff>
      <xdr:row>37</xdr:row>
      <xdr:rowOff>106604</xdr:rowOff>
    </xdr:to>
    <xdr:sp macro="" textlink="">
      <xdr:nvSpPr>
        <xdr:cNvPr id="86" name="楕円 85"/>
        <xdr:cNvSpPr/>
      </xdr:nvSpPr>
      <xdr:spPr>
        <a:xfrm>
          <a:off x="1968500" y="63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97731</xdr:rowOff>
    </xdr:from>
    <xdr:ext cx="534377" cy="259045"/>
    <xdr:sp macro="" textlink="">
      <xdr:nvSpPr>
        <xdr:cNvPr id="87" name="テキスト ボックス 86"/>
        <xdr:cNvSpPr txBox="1"/>
      </xdr:nvSpPr>
      <xdr:spPr>
        <a:xfrm>
          <a:off x="1752111" y="644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35598</xdr:rowOff>
    </xdr:from>
    <xdr:to>
      <xdr:col>6</xdr:col>
      <xdr:colOff>38100</xdr:colOff>
      <xdr:row>37</xdr:row>
      <xdr:rowOff>137198</xdr:rowOff>
    </xdr:to>
    <xdr:sp macro="" textlink="">
      <xdr:nvSpPr>
        <xdr:cNvPr id="88" name="楕円 87"/>
        <xdr:cNvSpPr/>
      </xdr:nvSpPr>
      <xdr:spPr>
        <a:xfrm>
          <a:off x="1079500" y="637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153725</xdr:rowOff>
    </xdr:from>
    <xdr:ext cx="534377" cy="259045"/>
    <xdr:sp macro="" textlink="">
      <xdr:nvSpPr>
        <xdr:cNvPr id="89" name="テキスト ボックス 88"/>
        <xdr:cNvSpPr txBox="1"/>
      </xdr:nvSpPr>
      <xdr:spPr>
        <a:xfrm>
          <a:off x="863111" y="615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2197</xdr:rowOff>
    </xdr:from>
    <xdr:to>
      <xdr:col>24</xdr:col>
      <xdr:colOff>62865</xdr:colOff>
      <xdr:row>57</xdr:row>
      <xdr:rowOff>73444</xdr:rowOff>
    </xdr:to>
    <xdr:cxnSp macro="">
      <xdr:nvCxnSpPr>
        <xdr:cNvPr id="114" name="直線コネクタ 113"/>
        <xdr:cNvCxnSpPr/>
      </xdr:nvCxnSpPr>
      <xdr:spPr>
        <a:xfrm flipV="1">
          <a:off x="4633595" y="8746147"/>
          <a:ext cx="1270" cy="1099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77271</xdr:rowOff>
    </xdr:from>
    <xdr:ext cx="534377" cy="259045"/>
    <xdr:sp macro="" textlink="">
      <xdr:nvSpPr>
        <xdr:cNvPr id="115" name="物件費最小値テキスト"/>
        <xdr:cNvSpPr txBox="1"/>
      </xdr:nvSpPr>
      <xdr:spPr>
        <a:xfrm>
          <a:off x="4686300" y="98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73444</xdr:rowOff>
    </xdr:from>
    <xdr:to>
      <xdr:col>24</xdr:col>
      <xdr:colOff>152400</xdr:colOff>
      <xdr:row>57</xdr:row>
      <xdr:rowOff>73444</xdr:rowOff>
    </xdr:to>
    <xdr:cxnSp macro="">
      <xdr:nvCxnSpPr>
        <xdr:cNvPr id="116" name="直線コネクタ 115"/>
        <xdr:cNvCxnSpPr/>
      </xdr:nvCxnSpPr>
      <xdr:spPr>
        <a:xfrm>
          <a:off x="4546600" y="984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120324</xdr:rowOff>
    </xdr:from>
    <xdr:ext cx="534377" cy="259045"/>
    <xdr:sp macro="" textlink="">
      <xdr:nvSpPr>
        <xdr:cNvPr id="117" name="物件費最大値テキスト"/>
        <xdr:cNvSpPr txBox="1"/>
      </xdr:nvSpPr>
      <xdr:spPr>
        <a:xfrm>
          <a:off x="4686300" y="85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2197</xdr:rowOff>
    </xdr:from>
    <xdr:to>
      <xdr:col>24</xdr:col>
      <xdr:colOff>152400</xdr:colOff>
      <xdr:row>51</xdr:row>
      <xdr:rowOff>2197</xdr:rowOff>
    </xdr:to>
    <xdr:cxnSp macro="">
      <xdr:nvCxnSpPr>
        <xdr:cNvPr id="118" name="直線コネクタ 117"/>
        <xdr:cNvCxnSpPr/>
      </xdr:nvCxnSpPr>
      <xdr:spPr>
        <a:xfrm>
          <a:off x="4546600" y="8746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149034</xdr:rowOff>
    </xdr:from>
    <xdr:to>
      <xdr:col>24</xdr:col>
      <xdr:colOff>63500</xdr:colOff>
      <xdr:row>56</xdr:row>
      <xdr:rowOff>101219</xdr:rowOff>
    </xdr:to>
    <xdr:cxnSp macro="">
      <xdr:nvCxnSpPr>
        <xdr:cNvPr id="119" name="直線コネクタ 118"/>
        <xdr:cNvCxnSpPr/>
      </xdr:nvCxnSpPr>
      <xdr:spPr>
        <a:xfrm>
          <a:off x="3797300" y="9407334"/>
          <a:ext cx="838200" cy="29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83621</xdr:rowOff>
    </xdr:from>
    <xdr:ext cx="534377" cy="259045"/>
    <xdr:sp macro="" textlink="">
      <xdr:nvSpPr>
        <xdr:cNvPr id="120" name="物件費平均値テキスト"/>
        <xdr:cNvSpPr txBox="1"/>
      </xdr:nvSpPr>
      <xdr:spPr>
        <a:xfrm>
          <a:off x="4686300" y="9170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60744</xdr:rowOff>
    </xdr:from>
    <xdr:to>
      <xdr:col>24</xdr:col>
      <xdr:colOff>114300</xdr:colOff>
      <xdr:row>54</xdr:row>
      <xdr:rowOff>162344</xdr:rowOff>
    </xdr:to>
    <xdr:sp macro="" textlink="">
      <xdr:nvSpPr>
        <xdr:cNvPr id="121" name="フローチャート: 判断 120"/>
        <xdr:cNvSpPr/>
      </xdr:nvSpPr>
      <xdr:spPr>
        <a:xfrm>
          <a:off x="4584700" y="931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149034</xdr:rowOff>
    </xdr:from>
    <xdr:to>
      <xdr:col>19</xdr:col>
      <xdr:colOff>177800</xdr:colOff>
      <xdr:row>56</xdr:row>
      <xdr:rowOff>134595</xdr:rowOff>
    </xdr:to>
    <xdr:cxnSp macro="">
      <xdr:nvCxnSpPr>
        <xdr:cNvPr id="122" name="直線コネクタ 121"/>
        <xdr:cNvCxnSpPr/>
      </xdr:nvCxnSpPr>
      <xdr:spPr>
        <a:xfrm flipV="1">
          <a:off x="2908300" y="9407334"/>
          <a:ext cx="889000" cy="3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169176</xdr:rowOff>
    </xdr:from>
    <xdr:to>
      <xdr:col>20</xdr:col>
      <xdr:colOff>38100</xdr:colOff>
      <xdr:row>54</xdr:row>
      <xdr:rowOff>99326</xdr:rowOff>
    </xdr:to>
    <xdr:sp macro="" textlink="">
      <xdr:nvSpPr>
        <xdr:cNvPr id="123" name="フローチャート: 判断 122"/>
        <xdr:cNvSpPr/>
      </xdr:nvSpPr>
      <xdr:spPr>
        <a:xfrm>
          <a:off x="3746500" y="92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115853</xdr:rowOff>
    </xdr:from>
    <xdr:ext cx="534377" cy="259045"/>
    <xdr:sp macro="" textlink="">
      <xdr:nvSpPr>
        <xdr:cNvPr id="124" name="テキスト ボックス 123"/>
        <xdr:cNvSpPr txBox="1"/>
      </xdr:nvSpPr>
      <xdr:spPr>
        <a:xfrm>
          <a:off x="3530111" y="903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134595</xdr:rowOff>
    </xdr:from>
    <xdr:to>
      <xdr:col>15</xdr:col>
      <xdr:colOff>50800</xdr:colOff>
      <xdr:row>57</xdr:row>
      <xdr:rowOff>75273</xdr:rowOff>
    </xdr:to>
    <xdr:cxnSp macro="">
      <xdr:nvCxnSpPr>
        <xdr:cNvPr id="125" name="直線コネクタ 124"/>
        <xdr:cNvCxnSpPr/>
      </xdr:nvCxnSpPr>
      <xdr:spPr>
        <a:xfrm flipV="1">
          <a:off x="2019300" y="9735795"/>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97130</xdr:rowOff>
    </xdr:from>
    <xdr:to>
      <xdr:col>15</xdr:col>
      <xdr:colOff>101600</xdr:colOff>
      <xdr:row>55</xdr:row>
      <xdr:rowOff>27280</xdr:rowOff>
    </xdr:to>
    <xdr:sp macro="" textlink="">
      <xdr:nvSpPr>
        <xdr:cNvPr id="126" name="フローチャート: 判断 125"/>
        <xdr:cNvSpPr/>
      </xdr:nvSpPr>
      <xdr:spPr>
        <a:xfrm>
          <a:off x="28575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43807</xdr:rowOff>
    </xdr:from>
    <xdr:ext cx="534377" cy="259045"/>
    <xdr:sp macro="" textlink="">
      <xdr:nvSpPr>
        <xdr:cNvPr id="127" name="テキスト ボックス 126"/>
        <xdr:cNvSpPr txBox="1"/>
      </xdr:nvSpPr>
      <xdr:spPr>
        <a:xfrm>
          <a:off x="2641111" y="91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75273</xdr:rowOff>
    </xdr:from>
    <xdr:to>
      <xdr:col>10</xdr:col>
      <xdr:colOff>114300</xdr:colOff>
      <xdr:row>58</xdr:row>
      <xdr:rowOff>128422</xdr:rowOff>
    </xdr:to>
    <xdr:cxnSp macro="">
      <xdr:nvCxnSpPr>
        <xdr:cNvPr id="128" name="直線コネクタ 127"/>
        <xdr:cNvCxnSpPr/>
      </xdr:nvCxnSpPr>
      <xdr:spPr>
        <a:xfrm flipV="1">
          <a:off x="1130300" y="9847923"/>
          <a:ext cx="889000" cy="22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33236</xdr:rowOff>
    </xdr:from>
    <xdr:to>
      <xdr:col>10</xdr:col>
      <xdr:colOff>165100</xdr:colOff>
      <xdr:row>56</xdr:row>
      <xdr:rowOff>134836</xdr:rowOff>
    </xdr:to>
    <xdr:sp macro="" textlink="">
      <xdr:nvSpPr>
        <xdr:cNvPr id="129" name="フローチャート: 判断 128"/>
        <xdr:cNvSpPr/>
      </xdr:nvSpPr>
      <xdr:spPr>
        <a:xfrm>
          <a:off x="1968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151363</xdr:rowOff>
    </xdr:from>
    <xdr:ext cx="534377" cy="259045"/>
    <xdr:sp macro="" textlink="">
      <xdr:nvSpPr>
        <xdr:cNvPr id="130" name="テキスト ボックス 129"/>
        <xdr:cNvSpPr txBox="1"/>
      </xdr:nvSpPr>
      <xdr:spPr>
        <a:xfrm>
          <a:off x="1752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24626</xdr:rowOff>
    </xdr:from>
    <xdr:to>
      <xdr:col>6</xdr:col>
      <xdr:colOff>38100</xdr:colOff>
      <xdr:row>56</xdr:row>
      <xdr:rowOff>126226</xdr:rowOff>
    </xdr:to>
    <xdr:sp macro="" textlink="">
      <xdr:nvSpPr>
        <xdr:cNvPr id="131" name="フローチャート: 判断 130"/>
        <xdr:cNvSpPr/>
      </xdr:nvSpPr>
      <xdr:spPr>
        <a:xfrm>
          <a:off x="1079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142753</xdr:rowOff>
    </xdr:from>
    <xdr:ext cx="534377" cy="259045"/>
    <xdr:sp macro="" textlink="">
      <xdr:nvSpPr>
        <xdr:cNvPr id="132" name="テキスト ボックス 131"/>
        <xdr:cNvSpPr txBox="1"/>
      </xdr:nvSpPr>
      <xdr:spPr>
        <a:xfrm>
          <a:off x="863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50419</xdr:rowOff>
    </xdr:from>
    <xdr:to>
      <xdr:col>24</xdr:col>
      <xdr:colOff>114300</xdr:colOff>
      <xdr:row>56</xdr:row>
      <xdr:rowOff>152019</xdr:rowOff>
    </xdr:to>
    <xdr:sp macro="" textlink="">
      <xdr:nvSpPr>
        <xdr:cNvPr id="138" name="楕円 137"/>
        <xdr:cNvSpPr/>
      </xdr:nvSpPr>
      <xdr:spPr>
        <a:xfrm>
          <a:off x="4584700" y="96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28846</xdr:rowOff>
    </xdr:from>
    <xdr:ext cx="534377" cy="259045"/>
    <xdr:sp macro="" textlink="">
      <xdr:nvSpPr>
        <xdr:cNvPr id="139" name="物件費該当値テキスト"/>
        <xdr:cNvSpPr txBox="1"/>
      </xdr:nvSpPr>
      <xdr:spPr>
        <a:xfrm>
          <a:off x="4686300" y="96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98234</xdr:rowOff>
    </xdr:from>
    <xdr:to>
      <xdr:col>20</xdr:col>
      <xdr:colOff>38100</xdr:colOff>
      <xdr:row>55</xdr:row>
      <xdr:rowOff>28384</xdr:rowOff>
    </xdr:to>
    <xdr:sp macro="" textlink="">
      <xdr:nvSpPr>
        <xdr:cNvPr id="140" name="楕円 139"/>
        <xdr:cNvSpPr/>
      </xdr:nvSpPr>
      <xdr:spPr>
        <a:xfrm>
          <a:off x="3746500" y="935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19511</xdr:rowOff>
    </xdr:from>
    <xdr:ext cx="534377" cy="259045"/>
    <xdr:sp macro="" textlink="">
      <xdr:nvSpPr>
        <xdr:cNvPr id="141" name="テキスト ボックス 140"/>
        <xdr:cNvSpPr txBox="1"/>
      </xdr:nvSpPr>
      <xdr:spPr>
        <a:xfrm>
          <a:off x="3530111" y="94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83795</xdr:rowOff>
    </xdr:from>
    <xdr:to>
      <xdr:col>15</xdr:col>
      <xdr:colOff>101600</xdr:colOff>
      <xdr:row>57</xdr:row>
      <xdr:rowOff>13945</xdr:rowOff>
    </xdr:to>
    <xdr:sp macro="" textlink="">
      <xdr:nvSpPr>
        <xdr:cNvPr id="142" name="楕円 141"/>
        <xdr:cNvSpPr/>
      </xdr:nvSpPr>
      <xdr:spPr>
        <a:xfrm>
          <a:off x="2857500" y="96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5072</xdr:rowOff>
    </xdr:from>
    <xdr:ext cx="534377" cy="259045"/>
    <xdr:sp macro="" textlink="">
      <xdr:nvSpPr>
        <xdr:cNvPr id="143" name="テキスト ボックス 142"/>
        <xdr:cNvSpPr txBox="1"/>
      </xdr:nvSpPr>
      <xdr:spPr>
        <a:xfrm>
          <a:off x="2641111" y="977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24473</xdr:rowOff>
    </xdr:from>
    <xdr:to>
      <xdr:col>10</xdr:col>
      <xdr:colOff>165100</xdr:colOff>
      <xdr:row>57</xdr:row>
      <xdr:rowOff>126073</xdr:rowOff>
    </xdr:to>
    <xdr:sp macro="" textlink="">
      <xdr:nvSpPr>
        <xdr:cNvPr id="144" name="楕円 143"/>
        <xdr:cNvSpPr/>
      </xdr:nvSpPr>
      <xdr:spPr>
        <a:xfrm>
          <a:off x="1968500" y="97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117200</xdr:rowOff>
    </xdr:from>
    <xdr:ext cx="534377" cy="259045"/>
    <xdr:sp macro="" textlink="">
      <xdr:nvSpPr>
        <xdr:cNvPr id="145" name="テキスト ボックス 144"/>
        <xdr:cNvSpPr txBox="1"/>
      </xdr:nvSpPr>
      <xdr:spPr>
        <a:xfrm>
          <a:off x="1752111" y="98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77622</xdr:rowOff>
    </xdr:from>
    <xdr:to>
      <xdr:col>6</xdr:col>
      <xdr:colOff>38100</xdr:colOff>
      <xdr:row>59</xdr:row>
      <xdr:rowOff>7772</xdr:rowOff>
    </xdr:to>
    <xdr:sp macro="" textlink="">
      <xdr:nvSpPr>
        <xdr:cNvPr id="146" name="楕円 145"/>
        <xdr:cNvSpPr/>
      </xdr:nvSpPr>
      <xdr:spPr>
        <a:xfrm>
          <a:off x="1079500" y="100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170349</xdr:rowOff>
    </xdr:from>
    <xdr:ext cx="534377" cy="259045"/>
    <xdr:sp macro="" textlink="">
      <xdr:nvSpPr>
        <xdr:cNvPr id="147" name="テキスト ボックス 146"/>
        <xdr:cNvSpPr txBox="1"/>
      </xdr:nvSpPr>
      <xdr:spPr>
        <a:xfrm>
          <a:off x="863111" y="1011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9" name="直線コネクタ 168"/>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70" name="維持補修費最小値テキスト"/>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71" name="直線コネクタ 170"/>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2" name="維持補修費最大値テキスト"/>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3" name="直線コネクタ 172"/>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39939</xdr:rowOff>
    </xdr:from>
    <xdr:to>
      <xdr:col>24</xdr:col>
      <xdr:colOff>63500</xdr:colOff>
      <xdr:row>78</xdr:row>
      <xdr:rowOff>77749</xdr:rowOff>
    </xdr:to>
    <xdr:cxnSp macro="">
      <xdr:nvCxnSpPr>
        <xdr:cNvPr id="174" name="直線コネクタ 173"/>
        <xdr:cNvCxnSpPr/>
      </xdr:nvCxnSpPr>
      <xdr:spPr>
        <a:xfrm flipV="1">
          <a:off x="3797300" y="13413039"/>
          <a:ext cx="8382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18462</xdr:rowOff>
    </xdr:from>
    <xdr:ext cx="469744" cy="259045"/>
    <xdr:sp macro="" textlink="">
      <xdr:nvSpPr>
        <xdr:cNvPr id="175" name="維持補修費平均値テキスト"/>
        <xdr:cNvSpPr txBox="1"/>
      </xdr:nvSpPr>
      <xdr:spPr>
        <a:xfrm>
          <a:off x="4686300" y="1304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6" name="フローチャート: 判断 175"/>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76423</xdr:rowOff>
    </xdr:from>
    <xdr:to>
      <xdr:col>19</xdr:col>
      <xdr:colOff>177800</xdr:colOff>
      <xdr:row>78</xdr:row>
      <xdr:rowOff>77749</xdr:rowOff>
    </xdr:to>
    <xdr:cxnSp macro="">
      <xdr:nvCxnSpPr>
        <xdr:cNvPr id="177" name="直線コネクタ 176"/>
        <xdr:cNvCxnSpPr/>
      </xdr:nvCxnSpPr>
      <xdr:spPr>
        <a:xfrm>
          <a:off x="2908300" y="1344952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8" name="フローチャート: 判断 177"/>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9" name="テキスト ボックス 178"/>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76423</xdr:rowOff>
    </xdr:from>
    <xdr:to>
      <xdr:col>15</xdr:col>
      <xdr:colOff>50800</xdr:colOff>
      <xdr:row>78</xdr:row>
      <xdr:rowOff>80218</xdr:rowOff>
    </xdr:to>
    <xdr:cxnSp macro="">
      <xdr:nvCxnSpPr>
        <xdr:cNvPr id="180" name="直線コネクタ 179"/>
        <xdr:cNvCxnSpPr/>
      </xdr:nvCxnSpPr>
      <xdr:spPr>
        <a:xfrm flipV="1">
          <a:off x="2019300" y="13449523"/>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81" name="フローチャート: 判断 180"/>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2" name="テキスト ボックス 181"/>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77383</xdr:rowOff>
    </xdr:from>
    <xdr:to>
      <xdr:col>10</xdr:col>
      <xdr:colOff>114300</xdr:colOff>
      <xdr:row>78</xdr:row>
      <xdr:rowOff>80218</xdr:rowOff>
    </xdr:to>
    <xdr:cxnSp macro="">
      <xdr:nvCxnSpPr>
        <xdr:cNvPr id="183" name="直線コネクタ 182"/>
        <xdr:cNvCxnSpPr/>
      </xdr:nvCxnSpPr>
      <xdr:spPr>
        <a:xfrm>
          <a:off x="1130300" y="13450483"/>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4" name="フローチャート: 判断 183"/>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5" name="テキスト ボックス 184"/>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6" name="フローチャート: 判断 185"/>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167068</xdr:rowOff>
    </xdr:from>
    <xdr:ext cx="469744" cy="259045"/>
    <xdr:sp macro="" textlink="">
      <xdr:nvSpPr>
        <xdr:cNvPr id="187" name="テキスト ボックス 186"/>
        <xdr:cNvSpPr txBox="1"/>
      </xdr:nvSpPr>
      <xdr:spPr>
        <a:xfrm>
          <a:off x="895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160589</xdr:rowOff>
    </xdr:from>
    <xdr:to>
      <xdr:col>24</xdr:col>
      <xdr:colOff>114300</xdr:colOff>
      <xdr:row>78</xdr:row>
      <xdr:rowOff>90739</xdr:rowOff>
    </xdr:to>
    <xdr:sp macro="" textlink="">
      <xdr:nvSpPr>
        <xdr:cNvPr id="193" name="楕円 192"/>
        <xdr:cNvSpPr/>
      </xdr:nvSpPr>
      <xdr:spPr>
        <a:xfrm>
          <a:off x="4584700" y="133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75516</xdr:rowOff>
    </xdr:from>
    <xdr:ext cx="469744" cy="259045"/>
    <xdr:sp macro="" textlink="">
      <xdr:nvSpPr>
        <xdr:cNvPr id="194" name="維持補修費該当値テキスト"/>
        <xdr:cNvSpPr txBox="1"/>
      </xdr:nvSpPr>
      <xdr:spPr>
        <a:xfrm>
          <a:off x="4686300" y="1327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26949</xdr:rowOff>
    </xdr:from>
    <xdr:to>
      <xdr:col>20</xdr:col>
      <xdr:colOff>38100</xdr:colOff>
      <xdr:row>78</xdr:row>
      <xdr:rowOff>128549</xdr:rowOff>
    </xdr:to>
    <xdr:sp macro="" textlink="">
      <xdr:nvSpPr>
        <xdr:cNvPr id="195" name="楕円 194"/>
        <xdr:cNvSpPr/>
      </xdr:nvSpPr>
      <xdr:spPr>
        <a:xfrm>
          <a:off x="3746500" y="134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119676</xdr:rowOff>
    </xdr:from>
    <xdr:ext cx="469744" cy="259045"/>
    <xdr:sp macro="" textlink="">
      <xdr:nvSpPr>
        <xdr:cNvPr id="196" name="テキスト ボックス 195"/>
        <xdr:cNvSpPr txBox="1"/>
      </xdr:nvSpPr>
      <xdr:spPr>
        <a:xfrm>
          <a:off x="3562428" y="1349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25623</xdr:rowOff>
    </xdr:from>
    <xdr:to>
      <xdr:col>15</xdr:col>
      <xdr:colOff>101600</xdr:colOff>
      <xdr:row>78</xdr:row>
      <xdr:rowOff>127223</xdr:rowOff>
    </xdr:to>
    <xdr:sp macro="" textlink="">
      <xdr:nvSpPr>
        <xdr:cNvPr id="197" name="楕円 196"/>
        <xdr:cNvSpPr/>
      </xdr:nvSpPr>
      <xdr:spPr>
        <a:xfrm>
          <a:off x="2857500" y="133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118350</xdr:rowOff>
    </xdr:from>
    <xdr:ext cx="469744" cy="259045"/>
    <xdr:sp macro="" textlink="">
      <xdr:nvSpPr>
        <xdr:cNvPr id="198" name="テキスト ボックス 197"/>
        <xdr:cNvSpPr txBox="1"/>
      </xdr:nvSpPr>
      <xdr:spPr>
        <a:xfrm>
          <a:off x="2673428" y="1349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29418</xdr:rowOff>
    </xdr:from>
    <xdr:to>
      <xdr:col>10</xdr:col>
      <xdr:colOff>165100</xdr:colOff>
      <xdr:row>78</xdr:row>
      <xdr:rowOff>131018</xdr:rowOff>
    </xdr:to>
    <xdr:sp macro="" textlink="">
      <xdr:nvSpPr>
        <xdr:cNvPr id="199" name="楕円 198"/>
        <xdr:cNvSpPr/>
      </xdr:nvSpPr>
      <xdr:spPr>
        <a:xfrm>
          <a:off x="1968500" y="1340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122145</xdr:rowOff>
    </xdr:from>
    <xdr:ext cx="469744" cy="259045"/>
    <xdr:sp macro="" textlink="">
      <xdr:nvSpPr>
        <xdr:cNvPr id="200" name="テキスト ボックス 199"/>
        <xdr:cNvSpPr txBox="1"/>
      </xdr:nvSpPr>
      <xdr:spPr>
        <a:xfrm>
          <a:off x="1784428" y="1349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26583</xdr:rowOff>
    </xdr:from>
    <xdr:to>
      <xdr:col>6</xdr:col>
      <xdr:colOff>38100</xdr:colOff>
      <xdr:row>78</xdr:row>
      <xdr:rowOff>128183</xdr:rowOff>
    </xdr:to>
    <xdr:sp macro="" textlink="">
      <xdr:nvSpPr>
        <xdr:cNvPr id="201" name="楕円 200"/>
        <xdr:cNvSpPr/>
      </xdr:nvSpPr>
      <xdr:spPr>
        <a:xfrm>
          <a:off x="1079500" y="133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119310</xdr:rowOff>
    </xdr:from>
    <xdr:ext cx="469744" cy="259045"/>
    <xdr:sp macro="" textlink="">
      <xdr:nvSpPr>
        <xdr:cNvPr id="202" name="テキスト ボックス 201"/>
        <xdr:cNvSpPr txBox="1"/>
      </xdr:nvSpPr>
      <xdr:spPr>
        <a:xfrm>
          <a:off x="895428" y="1349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9" name="直線コネクタ 228"/>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30" name="扶助費最小値テキスト"/>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31" name="直線コネクタ 230"/>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2" name="扶助費最大値テキスト"/>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3" name="直線コネクタ 232"/>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21563</xdr:rowOff>
    </xdr:from>
    <xdr:to>
      <xdr:col>24</xdr:col>
      <xdr:colOff>63500</xdr:colOff>
      <xdr:row>97</xdr:row>
      <xdr:rowOff>123061</xdr:rowOff>
    </xdr:to>
    <xdr:cxnSp macro="">
      <xdr:nvCxnSpPr>
        <xdr:cNvPr id="234" name="直線コネクタ 233"/>
        <xdr:cNvCxnSpPr/>
      </xdr:nvCxnSpPr>
      <xdr:spPr>
        <a:xfrm flipV="1">
          <a:off x="3797300" y="16652213"/>
          <a:ext cx="8382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169189</xdr:rowOff>
    </xdr:from>
    <xdr:ext cx="599010" cy="259045"/>
    <xdr:sp macro="" textlink="">
      <xdr:nvSpPr>
        <xdr:cNvPr id="235" name="扶助費平均値テキスト"/>
        <xdr:cNvSpPr txBox="1"/>
      </xdr:nvSpPr>
      <xdr:spPr>
        <a:xfrm>
          <a:off x="4686300" y="16285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6" name="フローチャート: 判断 235"/>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136075</xdr:rowOff>
    </xdr:from>
    <xdr:to>
      <xdr:col>19</xdr:col>
      <xdr:colOff>177800</xdr:colOff>
      <xdr:row>97</xdr:row>
      <xdr:rowOff>123061</xdr:rowOff>
    </xdr:to>
    <xdr:cxnSp macro="">
      <xdr:nvCxnSpPr>
        <xdr:cNvPr id="237" name="直線コネクタ 236"/>
        <xdr:cNvCxnSpPr/>
      </xdr:nvCxnSpPr>
      <xdr:spPr>
        <a:xfrm>
          <a:off x="2908300" y="16595275"/>
          <a:ext cx="889000" cy="15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8" name="フローチャート: 判断 237"/>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55156</xdr:rowOff>
    </xdr:from>
    <xdr:ext cx="599010" cy="259045"/>
    <xdr:sp macro="" textlink="">
      <xdr:nvSpPr>
        <xdr:cNvPr id="239" name="テキスト ボックス 238"/>
        <xdr:cNvSpPr txBox="1"/>
      </xdr:nvSpPr>
      <xdr:spPr>
        <a:xfrm>
          <a:off x="3497795" y="1634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136075</xdr:rowOff>
    </xdr:from>
    <xdr:to>
      <xdr:col>15</xdr:col>
      <xdr:colOff>50800</xdr:colOff>
      <xdr:row>98</xdr:row>
      <xdr:rowOff>134476</xdr:rowOff>
    </xdr:to>
    <xdr:cxnSp macro="">
      <xdr:nvCxnSpPr>
        <xdr:cNvPr id="240" name="直線コネクタ 239"/>
        <xdr:cNvCxnSpPr/>
      </xdr:nvCxnSpPr>
      <xdr:spPr>
        <a:xfrm flipV="1">
          <a:off x="2019300" y="16595275"/>
          <a:ext cx="889000" cy="34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41" name="フローチャート: 判断 240"/>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37912</xdr:rowOff>
    </xdr:from>
    <xdr:ext cx="599010" cy="259045"/>
    <xdr:sp macro="" textlink="">
      <xdr:nvSpPr>
        <xdr:cNvPr id="242" name="テキスト ボックス 241"/>
        <xdr:cNvSpPr txBox="1"/>
      </xdr:nvSpPr>
      <xdr:spPr>
        <a:xfrm>
          <a:off x="2608795" y="1615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134476</xdr:rowOff>
    </xdr:from>
    <xdr:to>
      <xdr:col>10</xdr:col>
      <xdr:colOff>114300</xdr:colOff>
      <xdr:row>99</xdr:row>
      <xdr:rowOff>106993</xdr:rowOff>
    </xdr:to>
    <xdr:cxnSp macro="">
      <xdr:nvCxnSpPr>
        <xdr:cNvPr id="243" name="直線コネクタ 242"/>
        <xdr:cNvCxnSpPr/>
      </xdr:nvCxnSpPr>
      <xdr:spPr>
        <a:xfrm flipV="1">
          <a:off x="1130300" y="16936576"/>
          <a:ext cx="889000" cy="1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4" name="フローチャート: 判断 243"/>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98899</xdr:rowOff>
    </xdr:from>
    <xdr:ext cx="534377" cy="259045"/>
    <xdr:sp macro="" textlink="">
      <xdr:nvSpPr>
        <xdr:cNvPr id="245" name="テキスト ボックス 244"/>
        <xdr:cNvSpPr txBox="1"/>
      </xdr:nvSpPr>
      <xdr:spPr>
        <a:xfrm>
          <a:off x="1752111" y="165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6" name="フローチャート: 判断 245"/>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131410</xdr:rowOff>
    </xdr:from>
    <xdr:ext cx="534377" cy="259045"/>
    <xdr:sp macro="" textlink="">
      <xdr:nvSpPr>
        <xdr:cNvPr id="247" name="テキスト ボックス 246"/>
        <xdr:cNvSpPr txBox="1"/>
      </xdr:nvSpPr>
      <xdr:spPr>
        <a:xfrm>
          <a:off x="863111" y="165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142213</xdr:rowOff>
    </xdr:from>
    <xdr:to>
      <xdr:col>24</xdr:col>
      <xdr:colOff>114300</xdr:colOff>
      <xdr:row>97</xdr:row>
      <xdr:rowOff>72363</xdr:rowOff>
    </xdr:to>
    <xdr:sp macro="" textlink="">
      <xdr:nvSpPr>
        <xdr:cNvPr id="253" name="楕円 252"/>
        <xdr:cNvSpPr/>
      </xdr:nvSpPr>
      <xdr:spPr>
        <a:xfrm>
          <a:off x="4584700" y="1660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120640</xdr:rowOff>
    </xdr:from>
    <xdr:ext cx="599010" cy="259045"/>
    <xdr:sp macro="" textlink="">
      <xdr:nvSpPr>
        <xdr:cNvPr id="254" name="扶助費該当値テキスト"/>
        <xdr:cNvSpPr txBox="1"/>
      </xdr:nvSpPr>
      <xdr:spPr>
        <a:xfrm>
          <a:off x="4686300" y="1657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72261</xdr:rowOff>
    </xdr:from>
    <xdr:to>
      <xdr:col>20</xdr:col>
      <xdr:colOff>38100</xdr:colOff>
      <xdr:row>98</xdr:row>
      <xdr:rowOff>2411</xdr:rowOff>
    </xdr:to>
    <xdr:sp macro="" textlink="">
      <xdr:nvSpPr>
        <xdr:cNvPr id="255" name="楕円 254"/>
        <xdr:cNvSpPr/>
      </xdr:nvSpPr>
      <xdr:spPr>
        <a:xfrm>
          <a:off x="3746500" y="167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164988</xdr:rowOff>
    </xdr:from>
    <xdr:ext cx="534377" cy="259045"/>
    <xdr:sp macro="" textlink="">
      <xdr:nvSpPr>
        <xdr:cNvPr id="256" name="テキスト ボックス 255"/>
        <xdr:cNvSpPr txBox="1"/>
      </xdr:nvSpPr>
      <xdr:spPr>
        <a:xfrm>
          <a:off x="3530111" y="167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85275</xdr:rowOff>
    </xdr:from>
    <xdr:to>
      <xdr:col>15</xdr:col>
      <xdr:colOff>101600</xdr:colOff>
      <xdr:row>97</xdr:row>
      <xdr:rowOff>15425</xdr:rowOff>
    </xdr:to>
    <xdr:sp macro="" textlink="">
      <xdr:nvSpPr>
        <xdr:cNvPr id="257" name="楕円 256"/>
        <xdr:cNvSpPr/>
      </xdr:nvSpPr>
      <xdr:spPr>
        <a:xfrm>
          <a:off x="2857500" y="165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6552</xdr:rowOff>
    </xdr:from>
    <xdr:ext cx="599010" cy="259045"/>
    <xdr:sp macro="" textlink="">
      <xdr:nvSpPr>
        <xdr:cNvPr id="258" name="テキスト ボックス 257"/>
        <xdr:cNvSpPr txBox="1"/>
      </xdr:nvSpPr>
      <xdr:spPr>
        <a:xfrm>
          <a:off x="2608795" y="1663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83676</xdr:rowOff>
    </xdr:from>
    <xdr:to>
      <xdr:col>10</xdr:col>
      <xdr:colOff>165100</xdr:colOff>
      <xdr:row>99</xdr:row>
      <xdr:rowOff>13826</xdr:rowOff>
    </xdr:to>
    <xdr:sp macro="" textlink="">
      <xdr:nvSpPr>
        <xdr:cNvPr id="259" name="楕円 258"/>
        <xdr:cNvSpPr/>
      </xdr:nvSpPr>
      <xdr:spPr>
        <a:xfrm>
          <a:off x="1968500" y="168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4953</xdr:rowOff>
    </xdr:from>
    <xdr:ext cx="534377" cy="259045"/>
    <xdr:sp macro="" textlink="">
      <xdr:nvSpPr>
        <xdr:cNvPr id="260" name="テキスト ボックス 259"/>
        <xdr:cNvSpPr txBox="1"/>
      </xdr:nvSpPr>
      <xdr:spPr>
        <a:xfrm>
          <a:off x="1752111" y="1697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56193</xdr:rowOff>
    </xdr:from>
    <xdr:to>
      <xdr:col>6</xdr:col>
      <xdr:colOff>38100</xdr:colOff>
      <xdr:row>99</xdr:row>
      <xdr:rowOff>157793</xdr:rowOff>
    </xdr:to>
    <xdr:sp macro="" textlink="">
      <xdr:nvSpPr>
        <xdr:cNvPr id="261" name="楕円 260"/>
        <xdr:cNvSpPr/>
      </xdr:nvSpPr>
      <xdr:spPr>
        <a:xfrm>
          <a:off x="1079500" y="170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148920</xdr:rowOff>
    </xdr:from>
    <xdr:ext cx="534377" cy="259045"/>
    <xdr:sp macro="" textlink="">
      <xdr:nvSpPr>
        <xdr:cNvPr id="262" name="テキスト ボックス 261"/>
        <xdr:cNvSpPr txBox="1"/>
      </xdr:nvSpPr>
      <xdr:spPr>
        <a:xfrm>
          <a:off x="863111" y="171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7" name="直線コネクタ 286"/>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88" name="補助費等最小値テキスト"/>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89" name="直線コネクタ 288"/>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90" name="補助費等最大値テキスト"/>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91" name="直線コネクタ 290"/>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138023</xdr:rowOff>
    </xdr:from>
    <xdr:to>
      <xdr:col>55</xdr:col>
      <xdr:colOff>0</xdr:colOff>
      <xdr:row>39</xdr:row>
      <xdr:rowOff>51753</xdr:rowOff>
    </xdr:to>
    <xdr:cxnSp macro="">
      <xdr:nvCxnSpPr>
        <xdr:cNvPr id="292" name="直線コネクタ 291"/>
        <xdr:cNvCxnSpPr/>
      </xdr:nvCxnSpPr>
      <xdr:spPr>
        <a:xfrm>
          <a:off x="9639300" y="6653123"/>
          <a:ext cx="838200" cy="8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534377" cy="259045"/>
    <xdr:sp macro="" textlink="">
      <xdr:nvSpPr>
        <xdr:cNvPr id="293" name="補助費等平均値テキスト"/>
        <xdr:cNvSpPr txBox="1"/>
      </xdr:nvSpPr>
      <xdr:spPr>
        <a:xfrm>
          <a:off x="10528300" y="639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4" name="フローチャート: 判断 293"/>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138023</xdr:rowOff>
    </xdr:from>
    <xdr:to>
      <xdr:col>50</xdr:col>
      <xdr:colOff>114300</xdr:colOff>
      <xdr:row>39</xdr:row>
      <xdr:rowOff>33236</xdr:rowOff>
    </xdr:to>
    <xdr:cxnSp macro="">
      <xdr:nvCxnSpPr>
        <xdr:cNvPr id="295" name="直線コネクタ 294"/>
        <xdr:cNvCxnSpPr/>
      </xdr:nvCxnSpPr>
      <xdr:spPr>
        <a:xfrm flipV="1">
          <a:off x="8750300" y="6653123"/>
          <a:ext cx="889000" cy="6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6" name="フローチャート: 判断 295"/>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119499</xdr:rowOff>
    </xdr:from>
    <xdr:ext cx="534377" cy="259045"/>
    <xdr:sp macro="" textlink="">
      <xdr:nvSpPr>
        <xdr:cNvPr id="297" name="テキスト ボックス 296"/>
        <xdr:cNvSpPr txBox="1"/>
      </xdr:nvSpPr>
      <xdr:spPr>
        <a:xfrm>
          <a:off x="9372111" y="62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171094</xdr:rowOff>
    </xdr:from>
    <xdr:to>
      <xdr:col>45</xdr:col>
      <xdr:colOff>177800</xdr:colOff>
      <xdr:row>39</xdr:row>
      <xdr:rowOff>33236</xdr:rowOff>
    </xdr:to>
    <xdr:cxnSp macro="">
      <xdr:nvCxnSpPr>
        <xdr:cNvPr id="298" name="直線コネクタ 297"/>
        <xdr:cNvCxnSpPr/>
      </xdr:nvCxnSpPr>
      <xdr:spPr>
        <a:xfrm>
          <a:off x="7861300" y="5486044"/>
          <a:ext cx="889000" cy="12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299" name="フローチャート: 判断 298"/>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14736</xdr:rowOff>
    </xdr:from>
    <xdr:ext cx="534377" cy="259045"/>
    <xdr:sp macro="" textlink="">
      <xdr:nvSpPr>
        <xdr:cNvPr id="300" name="テキスト ボックス 299"/>
        <xdr:cNvSpPr txBox="1"/>
      </xdr:nvSpPr>
      <xdr:spPr>
        <a:xfrm>
          <a:off x="8483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171094</xdr:rowOff>
    </xdr:from>
    <xdr:to>
      <xdr:col>41</xdr:col>
      <xdr:colOff>50800</xdr:colOff>
      <xdr:row>38</xdr:row>
      <xdr:rowOff>141986</xdr:rowOff>
    </xdr:to>
    <xdr:cxnSp macro="">
      <xdr:nvCxnSpPr>
        <xdr:cNvPr id="301" name="直線コネクタ 300"/>
        <xdr:cNvCxnSpPr/>
      </xdr:nvCxnSpPr>
      <xdr:spPr>
        <a:xfrm flipV="1">
          <a:off x="6972300" y="5486044"/>
          <a:ext cx="889000" cy="117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2" name="フローチャート: 判断 301"/>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80700</xdr:rowOff>
    </xdr:from>
    <xdr:ext cx="599010" cy="259045"/>
    <xdr:sp macro="" textlink="">
      <xdr:nvSpPr>
        <xdr:cNvPr id="303" name="テキスト ボックス 302"/>
        <xdr:cNvSpPr txBox="1"/>
      </xdr:nvSpPr>
      <xdr:spPr>
        <a:xfrm>
          <a:off x="7561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4" name="フローチャート: 判断 303"/>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53954</xdr:rowOff>
    </xdr:from>
    <xdr:ext cx="534377" cy="259045"/>
    <xdr:sp macro="" textlink="">
      <xdr:nvSpPr>
        <xdr:cNvPr id="305" name="テキスト ボックス 304"/>
        <xdr:cNvSpPr txBox="1"/>
      </xdr:nvSpPr>
      <xdr:spPr>
        <a:xfrm>
          <a:off x="6705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953</xdr:rowOff>
    </xdr:from>
    <xdr:to>
      <xdr:col>55</xdr:col>
      <xdr:colOff>50800</xdr:colOff>
      <xdr:row>39</xdr:row>
      <xdr:rowOff>102553</xdr:rowOff>
    </xdr:to>
    <xdr:sp macro="" textlink="">
      <xdr:nvSpPr>
        <xdr:cNvPr id="311" name="楕円 310"/>
        <xdr:cNvSpPr/>
      </xdr:nvSpPr>
      <xdr:spPr>
        <a:xfrm>
          <a:off x="10426700" y="66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87330</xdr:rowOff>
    </xdr:from>
    <xdr:ext cx="534377" cy="259045"/>
    <xdr:sp macro="" textlink="">
      <xdr:nvSpPr>
        <xdr:cNvPr id="312" name="補助費等該当値テキスト"/>
        <xdr:cNvSpPr txBox="1"/>
      </xdr:nvSpPr>
      <xdr:spPr>
        <a:xfrm>
          <a:off x="10528300" y="660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87223</xdr:rowOff>
    </xdr:from>
    <xdr:to>
      <xdr:col>50</xdr:col>
      <xdr:colOff>165100</xdr:colOff>
      <xdr:row>39</xdr:row>
      <xdr:rowOff>17373</xdr:rowOff>
    </xdr:to>
    <xdr:sp macro="" textlink="">
      <xdr:nvSpPr>
        <xdr:cNvPr id="313" name="楕円 312"/>
        <xdr:cNvSpPr/>
      </xdr:nvSpPr>
      <xdr:spPr>
        <a:xfrm>
          <a:off x="9588500" y="66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8500</xdr:rowOff>
    </xdr:from>
    <xdr:ext cx="534377" cy="259045"/>
    <xdr:sp macro="" textlink="">
      <xdr:nvSpPr>
        <xdr:cNvPr id="314" name="テキスト ボックス 313"/>
        <xdr:cNvSpPr txBox="1"/>
      </xdr:nvSpPr>
      <xdr:spPr>
        <a:xfrm>
          <a:off x="9372111" y="669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153886</xdr:rowOff>
    </xdr:from>
    <xdr:to>
      <xdr:col>46</xdr:col>
      <xdr:colOff>38100</xdr:colOff>
      <xdr:row>39</xdr:row>
      <xdr:rowOff>84036</xdr:rowOff>
    </xdr:to>
    <xdr:sp macro="" textlink="">
      <xdr:nvSpPr>
        <xdr:cNvPr id="315" name="楕円 314"/>
        <xdr:cNvSpPr/>
      </xdr:nvSpPr>
      <xdr:spPr>
        <a:xfrm>
          <a:off x="8699500" y="66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75163</xdr:rowOff>
    </xdr:from>
    <xdr:ext cx="534377" cy="259045"/>
    <xdr:sp macro="" textlink="">
      <xdr:nvSpPr>
        <xdr:cNvPr id="316" name="テキスト ボックス 315"/>
        <xdr:cNvSpPr txBox="1"/>
      </xdr:nvSpPr>
      <xdr:spPr>
        <a:xfrm>
          <a:off x="8483111" y="676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120294</xdr:rowOff>
    </xdr:from>
    <xdr:to>
      <xdr:col>41</xdr:col>
      <xdr:colOff>101600</xdr:colOff>
      <xdr:row>32</xdr:row>
      <xdr:rowOff>50444</xdr:rowOff>
    </xdr:to>
    <xdr:sp macro="" textlink="">
      <xdr:nvSpPr>
        <xdr:cNvPr id="317" name="楕円 316"/>
        <xdr:cNvSpPr/>
      </xdr:nvSpPr>
      <xdr:spPr>
        <a:xfrm>
          <a:off x="7810500" y="54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41571</xdr:rowOff>
    </xdr:from>
    <xdr:ext cx="599010" cy="259045"/>
    <xdr:sp macro="" textlink="">
      <xdr:nvSpPr>
        <xdr:cNvPr id="318" name="テキスト ボックス 317"/>
        <xdr:cNvSpPr txBox="1"/>
      </xdr:nvSpPr>
      <xdr:spPr>
        <a:xfrm>
          <a:off x="7561795" y="552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91186</xdr:rowOff>
    </xdr:from>
    <xdr:to>
      <xdr:col>36</xdr:col>
      <xdr:colOff>165100</xdr:colOff>
      <xdr:row>39</xdr:row>
      <xdr:rowOff>21336</xdr:rowOff>
    </xdr:to>
    <xdr:sp macro="" textlink="">
      <xdr:nvSpPr>
        <xdr:cNvPr id="319" name="楕円 318"/>
        <xdr:cNvSpPr/>
      </xdr:nvSpPr>
      <xdr:spPr>
        <a:xfrm>
          <a:off x="6921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37863</xdr:rowOff>
    </xdr:from>
    <xdr:ext cx="534377" cy="259045"/>
    <xdr:sp macro="" textlink="">
      <xdr:nvSpPr>
        <xdr:cNvPr id="320" name="テキスト ボックス 319"/>
        <xdr:cNvSpPr txBox="1"/>
      </xdr:nvSpPr>
      <xdr:spPr>
        <a:xfrm>
          <a:off x="6705111" y="6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5" name="直線コネクタ 344"/>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6" name="普通建設事業費最小値テキスト"/>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7" name="直線コネクタ 346"/>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8" name="普通建設事業費最大値テキスト"/>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9" name="直線コネクタ 348"/>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69539</xdr:rowOff>
    </xdr:from>
    <xdr:to>
      <xdr:col>55</xdr:col>
      <xdr:colOff>0</xdr:colOff>
      <xdr:row>59</xdr:row>
      <xdr:rowOff>116840</xdr:rowOff>
    </xdr:to>
    <xdr:cxnSp macro="">
      <xdr:nvCxnSpPr>
        <xdr:cNvPr id="350" name="直線コネクタ 349"/>
        <xdr:cNvCxnSpPr/>
      </xdr:nvCxnSpPr>
      <xdr:spPr>
        <a:xfrm flipV="1">
          <a:off x="9639300" y="10185089"/>
          <a:ext cx="838200" cy="4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146562</xdr:rowOff>
    </xdr:from>
    <xdr:ext cx="534377" cy="259045"/>
    <xdr:sp macro="" textlink="">
      <xdr:nvSpPr>
        <xdr:cNvPr id="351" name="普通建設事業費平均値テキスト"/>
        <xdr:cNvSpPr txBox="1"/>
      </xdr:nvSpPr>
      <xdr:spPr>
        <a:xfrm>
          <a:off x="10528300" y="9404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2" name="フローチャート: 判断 351"/>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83255</xdr:rowOff>
    </xdr:from>
    <xdr:to>
      <xdr:col>50</xdr:col>
      <xdr:colOff>114300</xdr:colOff>
      <xdr:row>59</xdr:row>
      <xdr:rowOff>116840</xdr:rowOff>
    </xdr:to>
    <xdr:cxnSp macro="">
      <xdr:nvCxnSpPr>
        <xdr:cNvPr id="353" name="直線コネクタ 352"/>
        <xdr:cNvCxnSpPr/>
      </xdr:nvCxnSpPr>
      <xdr:spPr>
        <a:xfrm>
          <a:off x="8750300" y="10198805"/>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4" name="フローチャート: 判断 353"/>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128293</xdr:rowOff>
    </xdr:from>
    <xdr:ext cx="534377" cy="259045"/>
    <xdr:sp macro="" textlink="">
      <xdr:nvSpPr>
        <xdr:cNvPr id="355" name="テキスト ボックス 354"/>
        <xdr:cNvSpPr txBox="1"/>
      </xdr:nvSpPr>
      <xdr:spPr>
        <a:xfrm>
          <a:off x="9372111" y="93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159969</xdr:rowOff>
    </xdr:from>
    <xdr:to>
      <xdr:col>45</xdr:col>
      <xdr:colOff>177800</xdr:colOff>
      <xdr:row>59</xdr:row>
      <xdr:rowOff>83255</xdr:rowOff>
    </xdr:to>
    <xdr:cxnSp macro="">
      <xdr:nvCxnSpPr>
        <xdr:cNvPr id="356" name="直線コネクタ 355"/>
        <xdr:cNvCxnSpPr/>
      </xdr:nvCxnSpPr>
      <xdr:spPr>
        <a:xfrm>
          <a:off x="7861300" y="10104069"/>
          <a:ext cx="889000" cy="9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7" name="フローチャート: 判断 356"/>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58" name="テキスト ボックス 357"/>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134214</xdr:rowOff>
    </xdr:from>
    <xdr:to>
      <xdr:col>41</xdr:col>
      <xdr:colOff>50800</xdr:colOff>
      <xdr:row>58</xdr:row>
      <xdr:rowOff>159969</xdr:rowOff>
    </xdr:to>
    <xdr:cxnSp macro="">
      <xdr:nvCxnSpPr>
        <xdr:cNvPr id="359" name="直線コネクタ 358"/>
        <xdr:cNvCxnSpPr/>
      </xdr:nvCxnSpPr>
      <xdr:spPr>
        <a:xfrm>
          <a:off x="6972300" y="10078314"/>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60" name="フローチャート: 判断 359"/>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xdr:rowOff>
    </xdr:from>
    <xdr:ext cx="534377" cy="259045"/>
    <xdr:sp macro="" textlink="">
      <xdr:nvSpPr>
        <xdr:cNvPr id="361" name="テキスト ボックス 360"/>
        <xdr:cNvSpPr txBox="1"/>
      </xdr:nvSpPr>
      <xdr:spPr>
        <a:xfrm>
          <a:off x="7594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2" name="フローチャート: 判断 361"/>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130160</xdr:rowOff>
    </xdr:from>
    <xdr:ext cx="534377" cy="259045"/>
    <xdr:sp macro="" textlink="">
      <xdr:nvSpPr>
        <xdr:cNvPr id="363" name="テキスト ボックス 362"/>
        <xdr:cNvSpPr txBox="1"/>
      </xdr:nvSpPr>
      <xdr:spPr>
        <a:xfrm>
          <a:off x="6705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18739</xdr:rowOff>
    </xdr:from>
    <xdr:to>
      <xdr:col>55</xdr:col>
      <xdr:colOff>50800</xdr:colOff>
      <xdr:row>59</xdr:row>
      <xdr:rowOff>120339</xdr:rowOff>
    </xdr:to>
    <xdr:sp macro="" textlink="">
      <xdr:nvSpPr>
        <xdr:cNvPr id="369" name="楕円 368"/>
        <xdr:cNvSpPr/>
      </xdr:nvSpPr>
      <xdr:spPr>
        <a:xfrm>
          <a:off x="10426700" y="101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105116</xdr:rowOff>
    </xdr:from>
    <xdr:ext cx="534377" cy="259045"/>
    <xdr:sp macro="" textlink="">
      <xdr:nvSpPr>
        <xdr:cNvPr id="370" name="普通建設事業費該当値テキスト"/>
        <xdr:cNvSpPr txBox="1"/>
      </xdr:nvSpPr>
      <xdr:spPr>
        <a:xfrm>
          <a:off x="10528300" y="1004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66040</xdr:rowOff>
    </xdr:from>
    <xdr:to>
      <xdr:col>50</xdr:col>
      <xdr:colOff>165100</xdr:colOff>
      <xdr:row>59</xdr:row>
      <xdr:rowOff>167640</xdr:rowOff>
    </xdr:to>
    <xdr:sp macro="" textlink="">
      <xdr:nvSpPr>
        <xdr:cNvPr id="371" name="楕円 370"/>
        <xdr:cNvSpPr/>
      </xdr:nvSpPr>
      <xdr:spPr>
        <a:xfrm>
          <a:off x="9588500" y="101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158767</xdr:rowOff>
    </xdr:from>
    <xdr:ext cx="534377" cy="259045"/>
    <xdr:sp macro="" textlink="">
      <xdr:nvSpPr>
        <xdr:cNvPr id="372" name="テキスト ボックス 371"/>
        <xdr:cNvSpPr txBox="1"/>
      </xdr:nvSpPr>
      <xdr:spPr>
        <a:xfrm>
          <a:off x="9372111" y="1027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32455</xdr:rowOff>
    </xdr:from>
    <xdr:to>
      <xdr:col>46</xdr:col>
      <xdr:colOff>38100</xdr:colOff>
      <xdr:row>59</xdr:row>
      <xdr:rowOff>134055</xdr:rowOff>
    </xdr:to>
    <xdr:sp macro="" textlink="">
      <xdr:nvSpPr>
        <xdr:cNvPr id="373" name="楕円 372"/>
        <xdr:cNvSpPr/>
      </xdr:nvSpPr>
      <xdr:spPr>
        <a:xfrm>
          <a:off x="8699500" y="101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125182</xdr:rowOff>
    </xdr:from>
    <xdr:ext cx="534377" cy="259045"/>
    <xdr:sp macro="" textlink="">
      <xdr:nvSpPr>
        <xdr:cNvPr id="374" name="テキスト ボックス 373"/>
        <xdr:cNvSpPr txBox="1"/>
      </xdr:nvSpPr>
      <xdr:spPr>
        <a:xfrm>
          <a:off x="8483111" y="102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109169</xdr:rowOff>
    </xdr:from>
    <xdr:to>
      <xdr:col>41</xdr:col>
      <xdr:colOff>101600</xdr:colOff>
      <xdr:row>59</xdr:row>
      <xdr:rowOff>39319</xdr:rowOff>
    </xdr:to>
    <xdr:sp macro="" textlink="">
      <xdr:nvSpPr>
        <xdr:cNvPr id="375" name="楕円 374"/>
        <xdr:cNvSpPr/>
      </xdr:nvSpPr>
      <xdr:spPr>
        <a:xfrm>
          <a:off x="7810500" y="100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30446</xdr:rowOff>
    </xdr:from>
    <xdr:ext cx="534377" cy="259045"/>
    <xdr:sp macro="" textlink="">
      <xdr:nvSpPr>
        <xdr:cNvPr id="376" name="テキスト ボックス 375"/>
        <xdr:cNvSpPr txBox="1"/>
      </xdr:nvSpPr>
      <xdr:spPr>
        <a:xfrm>
          <a:off x="7594111" y="101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83414</xdr:rowOff>
    </xdr:from>
    <xdr:to>
      <xdr:col>36</xdr:col>
      <xdr:colOff>165100</xdr:colOff>
      <xdr:row>59</xdr:row>
      <xdr:rowOff>13564</xdr:rowOff>
    </xdr:to>
    <xdr:sp macro="" textlink="">
      <xdr:nvSpPr>
        <xdr:cNvPr id="377" name="楕円 376"/>
        <xdr:cNvSpPr/>
      </xdr:nvSpPr>
      <xdr:spPr>
        <a:xfrm>
          <a:off x="6921500" y="100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4691</xdr:rowOff>
    </xdr:from>
    <xdr:ext cx="534377" cy="259045"/>
    <xdr:sp macro="" textlink="">
      <xdr:nvSpPr>
        <xdr:cNvPr id="378" name="テキスト ボックス 377"/>
        <xdr:cNvSpPr txBox="1"/>
      </xdr:nvSpPr>
      <xdr:spPr>
        <a:xfrm>
          <a:off x="6705111" y="101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400" name="直線コネクタ 399"/>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1" name="普通建設事業費 （ うち新規整備　）最小値テキスト"/>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2" name="直線コネクタ 401"/>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3" name="普通建設事業費 （ うち新規整備　）最大値テキスト"/>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4" name="直線コネクタ 403"/>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102347</xdr:rowOff>
    </xdr:from>
    <xdr:to>
      <xdr:col>55</xdr:col>
      <xdr:colOff>0</xdr:colOff>
      <xdr:row>78</xdr:row>
      <xdr:rowOff>106187</xdr:rowOff>
    </xdr:to>
    <xdr:cxnSp macro="">
      <xdr:nvCxnSpPr>
        <xdr:cNvPr id="405" name="直線コネクタ 404"/>
        <xdr:cNvCxnSpPr/>
      </xdr:nvCxnSpPr>
      <xdr:spPr>
        <a:xfrm>
          <a:off x="9639300" y="13475447"/>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109171</xdr:rowOff>
    </xdr:from>
    <xdr:ext cx="534377" cy="259045"/>
    <xdr:sp macro="" textlink="">
      <xdr:nvSpPr>
        <xdr:cNvPr id="406" name="普通建設事業費 （ うち新規整備　）平均値テキスト"/>
        <xdr:cNvSpPr txBox="1"/>
      </xdr:nvSpPr>
      <xdr:spPr>
        <a:xfrm>
          <a:off x="10528300" y="12967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7" name="フローチャート: 判断 406"/>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20507</xdr:rowOff>
    </xdr:from>
    <xdr:to>
      <xdr:col>50</xdr:col>
      <xdr:colOff>114300</xdr:colOff>
      <xdr:row>78</xdr:row>
      <xdr:rowOff>102347</xdr:rowOff>
    </xdr:to>
    <xdr:cxnSp macro="">
      <xdr:nvCxnSpPr>
        <xdr:cNvPr id="408" name="直線コネクタ 407"/>
        <xdr:cNvCxnSpPr/>
      </xdr:nvCxnSpPr>
      <xdr:spPr>
        <a:xfrm>
          <a:off x="8750300" y="13393607"/>
          <a:ext cx="889000" cy="8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9" name="フローチャート: 判断 408"/>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51967</xdr:rowOff>
    </xdr:from>
    <xdr:ext cx="534377" cy="259045"/>
    <xdr:sp macro="" textlink="">
      <xdr:nvSpPr>
        <xdr:cNvPr id="410" name="テキスト ボックス 409"/>
        <xdr:cNvSpPr txBox="1"/>
      </xdr:nvSpPr>
      <xdr:spPr>
        <a:xfrm>
          <a:off x="9372111" y="129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20507</xdr:rowOff>
    </xdr:from>
    <xdr:to>
      <xdr:col>45</xdr:col>
      <xdr:colOff>177800</xdr:colOff>
      <xdr:row>78</xdr:row>
      <xdr:rowOff>33173</xdr:rowOff>
    </xdr:to>
    <xdr:cxnSp macro="">
      <xdr:nvCxnSpPr>
        <xdr:cNvPr id="411" name="直線コネクタ 410"/>
        <xdr:cNvCxnSpPr/>
      </xdr:nvCxnSpPr>
      <xdr:spPr>
        <a:xfrm flipV="1">
          <a:off x="7861300" y="13393607"/>
          <a:ext cx="889000" cy="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2" name="フローチャート: 判断 411"/>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119313</xdr:rowOff>
    </xdr:from>
    <xdr:ext cx="534377" cy="259045"/>
    <xdr:sp macro="" textlink="">
      <xdr:nvSpPr>
        <xdr:cNvPr id="413" name="テキスト ボックス 412"/>
        <xdr:cNvSpPr txBox="1"/>
      </xdr:nvSpPr>
      <xdr:spPr>
        <a:xfrm>
          <a:off x="8483111" y="12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33173</xdr:rowOff>
    </xdr:from>
    <xdr:to>
      <xdr:col>41</xdr:col>
      <xdr:colOff>50800</xdr:colOff>
      <xdr:row>78</xdr:row>
      <xdr:rowOff>37471</xdr:rowOff>
    </xdr:to>
    <xdr:cxnSp macro="">
      <xdr:nvCxnSpPr>
        <xdr:cNvPr id="414" name="直線コネクタ 413"/>
        <xdr:cNvCxnSpPr/>
      </xdr:nvCxnSpPr>
      <xdr:spPr>
        <a:xfrm flipV="1">
          <a:off x="6972300" y="13406273"/>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5" name="フローチャート: 判断 414"/>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136779</xdr:rowOff>
    </xdr:from>
    <xdr:ext cx="534377" cy="259045"/>
    <xdr:sp macro="" textlink="">
      <xdr:nvSpPr>
        <xdr:cNvPr id="416" name="テキスト ボックス 415"/>
        <xdr:cNvSpPr txBox="1"/>
      </xdr:nvSpPr>
      <xdr:spPr>
        <a:xfrm>
          <a:off x="7594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7" name="フローチャート: 判断 416"/>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18" name="テキスト ボックス 417"/>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55387</xdr:rowOff>
    </xdr:from>
    <xdr:to>
      <xdr:col>55</xdr:col>
      <xdr:colOff>50800</xdr:colOff>
      <xdr:row>78</xdr:row>
      <xdr:rowOff>156987</xdr:rowOff>
    </xdr:to>
    <xdr:sp macro="" textlink="">
      <xdr:nvSpPr>
        <xdr:cNvPr id="424" name="楕円 423"/>
        <xdr:cNvSpPr/>
      </xdr:nvSpPr>
      <xdr:spPr>
        <a:xfrm>
          <a:off x="10426700" y="134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141764</xdr:rowOff>
    </xdr:from>
    <xdr:ext cx="469744" cy="259045"/>
    <xdr:sp macro="" textlink="">
      <xdr:nvSpPr>
        <xdr:cNvPr id="425" name="普通建設事業費 （ うち新規整備　）該当値テキスト"/>
        <xdr:cNvSpPr txBox="1"/>
      </xdr:nvSpPr>
      <xdr:spPr>
        <a:xfrm>
          <a:off x="10528300" y="1334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51547</xdr:rowOff>
    </xdr:from>
    <xdr:to>
      <xdr:col>50</xdr:col>
      <xdr:colOff>165100</xdr:colOff>
      <xdr:row>78</xdr:row>
      <xdr:rowOff>153147</xdr:rowOff>
    </xdr:to>
    <xdr:sp macro="" textlink="">
      <xdr:nvSpPr>
        <xdr:cNvPr id="426" name="楕円 425"/>
        <xdr:cNvSpPr/>
      </xdr:nvSpPr>
      <xdr:spPr>
        <a:xfrm>
          <a:off x="9588500" y="134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144274</xdr:rowOff>
    </xdr:from>
    <xdr:ext cx="469744" cy="259045"/>
    <xdr:sp macro="" textlink="">
      <xdr:nvSpPr>
        <xdr:cNvPr id="427" name="テキスト ボックス 426"/>
        <xdr:cNvSpPr txBox="1"/>
      </xdr:nvSpPr>
      <xdr:spPr>
        <a:xfrm>
          <a:off x="9404428" y="135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141157</xdr:rowOff>
    </xdr:from>
    <xdr:to>
      <xdr:col>46</xdr:col>
      <xdr:colOff>38100</xdr:colOff>
      <xdr:row>78</xdr:row>
      <xdr:rowOff>71307</xdr:rowOff>
    </xdr:to>
    <xdr:sp macro="" textlink="">
      <xdr:nvSpPr>
        <xdr:cNvPr id="428" name="楕円 427"/>
        <xdr:cNvSpPr/>
      </xdr:nvSpPr>
      <xdr:spPr>
        <a:xfrm>
          <a:off x="8699500" y="133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62434</xdr:rowOff>
    </xdr:from>
    <xdr:ext cx="469744" cy="259045"/>
    <xdr:sp macro="" textlink="">
      <xdr:nvSpPr>
        <xdr:cNvPr id="429" name="テキスト ボックス 428"/>
        <xdr:cNvSpPr txBox="1"/>
      </xdr:nvSpPr>
      <xdr:spPr>
        <a:xfrm>
          <a:off x="8515428" y="1343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153823</xdr:rowOff>
    </xdr:from>
    <xdr:to>
      <xdr:col>41</xdr:col>
      <xdr:colOff>101600</xdr:colOff>
      <xdr:row>78</xdr:row>
      <xdr:rowOff>83973</xdr:rowOff>
    </xdr:to>
    <xdr:sp macro="" textlink="">
      <xdr:nvSpPr>
        <xdr:cNvPr id="430" name="楕円 429"/>
        <xdr:cNvSpPr/>
      </xdr:nvSpPr>
      <xdr:spPr>
        <a:xfrm>
          <a:off x="7810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75100</xdr:rowOff>
    </xdr:from>
    <xdr:ext cx="469744" cy="259045"/>
    <xdr:sp macro="" textlink="">
      <xdr:nvSpPr>
        <xdr:cNvPr id="431" name="テキスト ボックス 430"/>
        <xdr:cNvSpPr txBox="1"/>
      </xdr:nvSpPr>
      <xdr:spPr>
        <a:xfrm>
          <a:off x="7626428" y="134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158121</xdr:rowOff>
    </xdr:from>
    <xdr:to>
      <xdr:col>36</xdr:col>
      <xdr:colOff>165100</xdr:colOff>
      <xdr:row>78</xdr:row>
      <xdr:rowOff>88271</xdr:rowOff>
    </xdr:to>
    <xdr:sp macro="" textlink="">
      <xdr:nvSpPr>
        <xdr:cNvPr id="432" name="楕円 431"/>
        <xdr:cNvSpPr/>
      </xdr:nvSpPr>
      <xdr:spPr>
        <a:xfrm>
          <a:off x="6921500" y="133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79398</xdr:rowOff>
    </xdr:from>
    <xdr:ext cx="469744" cy="259045"/>
    <xdr:sp macro="" textlink="">
      <xdr:nvSpPr>
        <xdr:cNvPr id="433" name="テキスト ボックス 432"/>
        <xdr:cNvSpPr txBox="1"/>
      </xdr:nvSpPr>
      <xdr:spPr>
        <a:xfrm>
          <a:off x="6737428" y="134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60" name="直線コネクタ 459"/>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61" name="普通建設事業費 （ うち更新整備　）最小値テキスト"/>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2" name="直線コネクタ 461"/>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3" name="普通建設事業費 （ うち更新整備　）最大値テキスト"/>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4" name="直線コネクタ 463"/>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138492</xdr:rowOff>
    </xdr:from>
    <xdr:to>
      <xdr:col>55</xdr:col>
      <xdr:colOff>0</xdr:colOff>
      <xdr:row>99</xdr:row>
      <xdr:rowOff>1594</xdr:rowOff>
    </xdr:to>
    <xdr:cxnSp macro="">
      <xdr:nvCxnSpPr>
        <xdr:cNvPr id="465" name="直線コネクタ 464"/>
        <xdr:cNvCxnSpPr/>
      </xdr:nvCxnSpPr>
      <xdr:spPr>
        <a:xfrm flipV="1">
          <a:off x="9639300" y="16940592"/>
          <a:ext cx="838200" cy="3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44666</xdr:rowOff>
    </xdr:from>
    <xdr:ext cx="534377" cy="259045"/>
    <xdr:sp macro="" textlink="">
      <xdr:nvSpPr>
        <xdr:cNvPr id="466" name="普通建設事業費 （ うち更新整備　）平均値テキスト"/>
        <xdr:cNvSpPr txBox="1"/>
      </xdr:nvSpPr>
      <xdr:spPr>
        <a:xfrm>
          <a:off x="10528300" y="1633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7" name="フローチャート: 判断 466"/>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1594</xdr:rowOff>
    </xdr:from>
    <xdr:to>
      <xdr:col>50</xdr:col>
      <xdr:colOff>114300</xdr:colOff>
      <xdr:row>99</xdr:row>
      <xdr:rowOff>59494</xdr:rowOff>
    </xdr:to>
    <xdr:cxnSp macro="">
      <xdr:nvCxnSpPr>
        <xdr:cNvPr id="468" name="直線コネクタ 467"/>
        <xdr:cNvCxnSpPr/>
      </xdr:nvCxnSpPr>
      <xdr:spPr>
        <a:xfrm flipV="1">
          <a:off x="8750300" y="16975144"/>
          <a:ext cx="889000" cy="5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9" name="フローチャート: 判断 468"/>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49392</xdr:rowOff>
    </xdr:from>
    <xdr:ext cx="534377" cy="259045"/>
    <xdr:sp macro="" textlink="">
      <xdr:nvSpPr>
        <xdr:cNvPr id="470" name="テキスト ボックス 469"/>
        <xdr:cNvSpPr txBox="1"/>
      </xdr:nvSpPr>
      <xdr:spPr>
        <a:xfrm>
          <a:off x="9372111" y="163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118211</xdr:rowOff>
    </xdr:from>
    <xdr:to>
      <xdr:col>45</xdr:col>
      <xdr:colOff>177800</xdr:colOff>
      <xdr:row>99</xdr:row>
      <xdr:rowOff>59494</xdr:rowOff>
    </xdr:to>
    <xdr:cxnSp macro="">
      <xdr:nvCxnSpPr>
        <xdr:cNvPr id="471" name="直線コネクタ 470"/>
        <xdr:cNvCxnSpPr/>
      </xdr:nvCxnSpPr>
      <xdr:spPr>
        <a:xfrm>
          <a:off x="7861300" y="16920311"/>
          <a:ext cx="889000" cy="1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2" name="フローチャート: 判断 471"/>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167316</xdr:rowOff>
    </xdr:from>
    <xdr:ext cx="534377" cy="259045"/>
    <xdr:sp macro="" textlink="">
      <xdr:nvSpPr>
        <xdr:cNvPr id="473" name="テキスト ボックス 472"/>
        <xdr:cNvSpPr txBox="1"/>
      </xdr:nvSpPr>
      <xdr:spPr>
        <a:xfrm>
          <a:off x="8483111" y="164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74744</xdr:rowOff>
    </xdr:from>
    <xdr:to>
      <xdr:col>41</xdr:col>
      <xdr:colOff>50800</xdr:colOff>
      <xdr:row>98</xdr:row>
      <xdr:rowOff>118211</xdr:rowOff>
    </xdr:to>
    <xdr:cxnSp macro="">
      <xdr:nvCxnSpPr>
        <xdr:cNvPr id="474" name="直線コネクタ 473"/>
        <xdr:cNvCxnSpPr/>
      </xdr:nvCxnSpPr>
      <xdr:spPr>
        <a:xfrm>
          <a:off x="6972300" y="16876844"/>
          <a:ext cx="8890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5" name="フローチャート: 判断 474"/>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69834</xdr:rowOff>
    </xdr:from>
    <xdr:ext cx="534377" cy="259045"/>
    <xdr:sp macro="" textlink="">
      <xdr:nvSpPr>
        <xdr:cNvPr id="476" name="テキスト ボックス 475"/>
        <xdr:cNvSpPr txBox="1"/>
      </xdr:nvSpPr>
      <xdr:spPr>
        <a:xfrm>
          <a:off x="7594111" y="163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7" name="フローチャート: 判断 476"/>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31266</xdr:rowOff>
    </xdr:from>
    <xdr:ext cx="534377" cy="259045"/>
    <xdr:sp macro="" textlink="">
      <xdr:nvSpPr>
        <xdr:cNvPr id="478" name="テキスト ボックス 477"/>
        <xdr:cNvSpPr txBox="1"/>
      </xdr:nvSpPr>
      <xdr:spPr>
        <a:xfrm>
          <a:off x="6705111" y="163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87692</xdr:rowOff>
    </xdr:from>
    <xdr:to>
      <xdr:col>55</xdr:col>
      <xdr:colOff>50800</xdr:colOff>
      <xdr:row>99</xdr:row>
      <xdr:rowOff>17842</xdr:rowOff>
    </xdr:to>
    <xdr:sp macro="" textlink="">
      <xdr:nvSpPr>
        <xdr:cNvPr id="484" name="楕円 483"/>
        <xdr:cNvSpPr/>
      </xdr:nvSpPr>
      <xdr:spPr>
        <a:xfrm>
          <a:off x="10426700" y="168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2619</xdr:rowOff>
    </xdr:from>
    <xdr:ext cx="534377" cy="259045"/>
    <xdr:sp macro="" textlink="">
      <xdr:nvSpPr>
        <xdr:cNvPr id="485" name="普通建設事業費 （ うち更新整備　）該当値テキスト"/>
        <xdr:cNvSpPr txBox="1"/>
      </xdr:nvSpPr>
      <xdr:spPr>
        <a:xfrm>
          <a:off x="10528300" y="168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122244</xdr:rowOff>
    </xdr:from>
    <xdr:to>
      <xdr:col>50</xdr:col>
      <xdr:colOff>165100</xdr:colOff>
      <xdr:row>99</xdr:row>
      <xdr:rowOff>52394</xdr:rowOff>
    </xdr:to>
    <xdr:sp macro="" textlink="">
      <xdr:nvSpPr>
        <xdr:cNvPr id="486" name="楕円 485"/>
        <xdr:cNvSpPr/>
      </xdr:nvSpPr>
      <xdr:spPr>
        <a:xfrm>
          <a:off x="9588500" y="169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43521</xdr:rowOff>
    </xdr:from>
    <xdr:ext cx="534377" cy="259045"/>
    <xdr:sp macro="" textlink="">
      <xdr:nvSpPr>
        <xdr:cNvPr id="487" name="テキスト ボックス 486"/>
        <xdr:cNvSpPr txBox="1"/>
      </xdr:nvSpPr>
      <xdr:spPr>
        <a:xfrm>
          <a:off x="9372111" y="1701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8694</xdr:rowOff>
    </xdr:from>
    <xdr:to>
      <xdr:col>46</xdr:col>
      <xdr:colOff>38100</xdr:colOff>
      <xdr:row>99</xdr:row>
      <xdr:rowOff>110294</xdr:rowOff>
    </xdr:to>
    <xdr:sp macro="" textlink="">
      <xdr:nvSpPr>
        <xdr:cNvPr id="488" name="楕円 487"/>
        <xdr:cNvSpPr/>
      </xdr:nvSpPr>
      <xdr:spPr>
        <a:xfrm>
          <a:off x="8699500" y="169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101421</xdr:rowOff>
    </xdr:from>
    <xdr:ext cx="534377" cy="259045"/>
    <xdr:sp macro="" textlink="">
      <xdr:nvSpPr>
        <xdr:cNvPr id="489" name="テキスト ボックス 488"/>
        <xdr:cNvSpPr txBox="1"/>
      </xdr:nvSpPr>
      <xdr:spPr>
        <a:xfrm>
          <a:off x="8483111" y="170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67411</xdr:rowOff>
    </xdr:from>
    <xdr:to>
      <xdr:col>41</xdr:col>
      <xdr:colOff>101600</xdr:colOff>
      <xdr:row>98</xdr:row>
      <xdr:rowOff>169011</xdr:rowOff>
    </xdr:to>
    <xdr:sp macro="" textlink="">
      <xdr:nvSpPr>
        <xdr:cNvPr id="490" name="楕円 489"/>
        <xdr:cNvSpPr/>
      </xdr:nvSpPr>
      <xdr:spPr>
        <a:xfrm>
          <a:off x="7810500" y="168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160138</xdr:rowOff>
    </xdr:from>
    <xdr:ext cx="534377" cy="259045"/>
    <xdr:sp macro="" textlink="">
      <xdr:nvSpPr>
        <xdr:cNvPr id="491" name="テキスト ボックス 490"/>
        <xdr:cNvSpPr txBox="1"/>
      </xdr:nvSpPr>
      <xdr:spPr>
        <a:xfrm>
          <a:off x="7594111" y="1696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23944</xdr:rowOff>
    </xdr:from>
    <xdr:to>
      <xdr:col>36</xdr:col>
      <xdr:colOff>165100</xdr:colOff>
      <xdr:row>98</xdr:row>
      <xdr:rowOff>125544</xdr:rowOff>
    </xdr:to>
    <xdr:sp macro="" textlink="">
      <xdr:nvSpPr>
        <xdr:cNvPr id="492" name="楕円 491"/>
        <xdr:cNvSpPr/>
      </xdr:nvSpPr>
      <xdr:spPr>
        <a:xfrm>
          <a:off x="6921500" y="168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116671</xdr:rowOff>
    </xdr:from>
    <xdr:ext cx="534377" cy="259045"/>
    <xdr:sp macro="" textlink="">
      <xdr:nvSpPr>
        <xdr:cNvPr id="493" name="テキスト ボックス 492"/>
        <xdr:cNvSpPr txBox="1"/>
      </xdr:nvSpPr>
      <xdr:spPr>
        <a:xfrm>
          <a:off x="6705111" y="1691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7" name="テキスト ボックス 50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9" name="テキスト ボックス 50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1" name="テキスト ボックス 51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5" name="直線コネクタ 514"/>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8" name="災害復旧事業費最大値テキスト"/>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9" name="直線コネクタ 518"/>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21" name="災害復旧事業費平均値テキスト"/>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2" name="フローチャート: 判断 521"/>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138329</xdr:rowOff>
    </xdr:from>
    <xdr:to>
      <xdr:col>81</xdr:col>
      <xdr:colOff>50800</xdr:colOff>
      <xdr:row>38</xdr:row>
      <xdr:rowOff>139700</xdr:rowOff>
    </xdr:to>
    <xdr:cxnSp macro="">
      <xdr:nvCxnSpPr>
        <xdr:cNvPr id="523" name="直線コネクタ 522"/>
        <xdr:cNvCxnSpPr/>
      </xdr:nvCxnSpPr>
      <xdr:spPr>
        <a:xfrm>
          <a:off x="14592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4" name="フローチャート: 判断 523"/>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5" name="テキスト ボックス 524"/>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138329</xdr:rowOff>
    </xdr:from>
    <xdr:to>
      <xdr:col>76</xdr:col>
      <xdr:colOff>114300</xdr:colOff>
      <xdr:row>38</xdr:row>
      <xdr:rowOff>139700</xdr:rowOff>
    </xdr:to>
    <xdr:cxnSp macro="">
      <xdr:nvCxnSpPr>
        <xdr:cNvPr id="526" name="直線コネクタ 525"/>
        <xdr:cNvCxnSpPr/>
      </xdr:nvCxnSpPr>
      <xdr:spPr>
        <a:xfrm flipV="1">
          <a:off x="13703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7" name="フローチャート: 判断 526"/>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116730</xdr:rowOff>
    </xdr:from>
    <xdr:ext cx="378565" cy="259045"/>
    <xdr:sp macro="" textlink="">
      <xdr:nvSpPr>
        <xdr:cNvPr id="528" name="テキスト ボックス 527"/>
        <xdr:cNvSpPr txBox="1"/>
      </xdr:nvSpPr>
      <xdr:spPr>
        <a:xfrm>
          <a:off x="14403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107011</xdr:rowOff>
    </xdr:from>
    <xdr:to>
      <xdr:col>71</xdr:col>
      <xdr:colOff>177800</xdr:colOff>
      <xdr:row>38</xdr:row>
      <xdr:rowOff>139700</xdr:rowOff>
    </xdr:to>
    <xdr:cxnSp macro="">
      <xdr:nvCxnSpPr>
        <xdr:cNvPr id="529" name="直線コネクタ 528"/>
        <xdr:cNvCxnSpPr/>
      </xdr:nvCxnSpPr>
      <xdr:spPr>
        <a:xfrm>
          <a:off x="12814300" y="6622111"/>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30" name="フローチャート: 判断 529"/>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31" name="テキスト ボックス 530"/>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2" name="フローチャート: 判断 531"/>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60723</xdr:rowOff>
    </xdr:from>
    <xdr:ext cx="378565" cy="259045"/>
    <xdr:sp macro="" textlink="">
      <xdr:nvSpPr>
        <xdr:cNvPr id="533" name="テキスト ボックス 532"/>
        <xdr:cNvSpPr txBox="1"/>
      </xdr:nvSpPr>
      <xdr:spPr>
        <a:xfrm>
          <a:off x="1262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87529</xdr:rowOff>
    </xdr:from>
    <xdr:to>
      <xdr:col>76</xdr:col>
      <xdr:colOff>165100</xdr:colOff>
      <xdr:row>39</xdr:row>
      <xdr:rowOff>17679</xdr:rowOff>
    </xdr:to>
    <xdr:sp macro="" textlink="">
      <xdr:nvSpPr>
        <xdr:cNvPr id="543" name="楕円 542"/>
        <xdr:cNvSpPr/>
      </xdr:nvSpPr>
      <xdr:spPr>
        <a:xfrm>
          <a:off x="14541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8806</xdr:rowOff>
    </xdr:from>
    <xdr:ext cx="249299" cy="259045"/>
    <xdr:sp macro="" textlink="">
      <xdr:nvSpPr>
        <xdr:cNvPr id="544" name="テキスト ボックス 543"/>
        <xdr:cNvSpPr txBox="1"/>
      </xdr:nvSpPr>
      <xdr:spPr>
        <a:xfrm>
          <a:off x="14467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56211</xdr:rowOff>
    </xdr:from>
    <xdr:to>
      <xdr:col>67</xdr:col>
      <xdr:colOff>101600</xdr:colOff>
      <xdr:row>38</xdr:row>
      <xdr:rowOff>157811</xdr:rowOff>
    </xdr:to>
    <xdr:sp macro="" textlink="">
      <xdr:nvSpPr>
        <xdr:cNvPr id="547" name="楕円 546"/>
        <xdr:cNvSpPr/>
      </xdr:nvSpPr>
      <xdr:spPr>
        <a:xfrm>
          <a:off x="12763500" y="65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148938</xdr:rowOff>
    </xdr:from>
    <xdr:ext cx="378565" cy="259045"/>
    <xdr:sp macro="" textlink="">
      <xdr:nvSpPr>
        <xdr:cNvPr id="548" name="テキスト ボックス 547"/>
        <xdr:cNvSpPr txBox="1"/>
      </xdr:nvSpPr>
      <xdr:spPr>
        <a:xfrm>
          <a:off x="12625017" y="6664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0" name="テキスト ボックス 60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20" name="直線コネクタ 619"/>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21" name="公債費最小値テキスト"/>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2" name="直線コネクタ 621"/>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3" name="公債費最大値テキスト"/>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4" name="直線コネクタ 623"/>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52763</xdr:rowOff>
    </xdr:from>
    <xdr:to>
      <xdr:col>85</xdr:col>
      <xdr:colOff>127000</xdr:colOff>
      <xdr:row>78</xdr:row>
      <xdr:rowOff>54981</xdr:rowOff>
    </xdr:to>
    <xdr:cxnSp macro="">
      <xdr:nvCxnSpPr>
        <xdr:cNvPr id="625" name="直線コネクタ 624"/>
        <xdr:cNvCxnSpPr/>
      </xdr:nvCxnSpPr>
      <xdr:spPr>
        <a:xfrm>
          <a:off x="15481300" y="13425863"/>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6" name="公債費平均値テキスト"/>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7" name="フローチャート: 判断 626"/>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52763</xdr:rowOff>
    </xdr:from>
    <xdr:to>
      <xdr:col>81</xdr:col>
      <xdr:colOff>50800</xdr:colOff>
      <xdr:row>78</xdr:row>
      <xdr:rowOff>106736</xdr:rowOff>
    </xdr:to>
    <xdr:cxnSp macro="">
      <xdr:nvCxnSpPr>
        <xdr:cNvPr id="628" name="直線コネクタ 627"/>
        <xdr:cNvCxnSpPr/>
      </xdr:nvCxnSpPr>
      <xdr:spPr>
        <a:xfrm flipV="1">
          <a:off x="14592300" y="13425863"/>
          <a:ext cx="889000" cy="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9" name="フローチャート: 判断 628"/>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129188</xdr:rowOff>
    </xdr:from>
    <xdr:ext cx="534377" cy="259045"/>
    <xdr:sp macro="" textlink="">
      <xdr:nvSpPr>
        <xdr:cNvPr id="630" name="テキスト ボックス 629"/>
        <xdr:cNvSpPr txBox="1"/>
      </xdr:nvSpPr>
      <xdr:spPr>
        <a:xfrm>
          <a:off x="15214111"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106736</xdr:rowOff>
    </xdr:from>
    <xdr:to>
      <xdr:col>76</xdr:col>
      <xdr:colOff>114300</xdr:colOff>
      <xdr:row>78</xdr:row>
      <xdr:rowOff>128408</xdr:rowOff>
    </xdr:to>
    <xdr:cxnSp macro="">
      <xdr:nvCxnSpPr>
        <xdr:cNvPr id="631" name="直線コネクタ 630"/>
        <xdr:cNvCxnSpPr/>
      </xdr:nvCxnSpPr>
      <xdr:spPr>
        <a:xfrm flipV="1">
          <a:off x="13703300" y="13479836"/>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2" name="フローチャート: 判断 631"/>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148917</xdr:rowOff>
    </xdr:from>
    <xdr:ext cx="534377" cy="259045"/>
    <xdr:sp macro="" textlink="">
      <xdr:nvSpPr>
        <xdr:cNvPr id="633" name="テキスト ボックス 632"/>
        <xdr:cNvSpPr txBox="1"/>
      </xdr:nvSpPr>
      <xdr:spPr>
        <a:xfrm>
          <a:off x="14325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128408</xdr:rowOff>
    </xdr:from>
    <xdr:to>
      <xdr:col>71</xdr:col>
      <xdr:colOff>177800</xdr:colOff>
      <xdr:row>79</xdr:row>
      <xdr:rowOff>916</xdr:rowOff>
    </xdr:to>
    <xdr:cxnSp macro="">
      <xdr:nvCxnSpPr>
        <xdr:cNvPr id="634" name="直線コネクタ 633"/>
        <xdr:cNvCxnSpPr/>
      </xdr:nvCxnSpPr>
      <xdr:spPr>
        <a:xfrm flipV="1">
          <a:off x="12814300" y="13501508"/>
          <a:ext cx="889000" cy="4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5" name="フローチャート: 判断 634"/>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165719</xdr:rowOff>
    </xdr:from>
    <xdr:ext cx="534377" cy="259045"/>
    <xdr:sp macro="" textlink="">
      <xdr:nvSpPr>
        <xdr:cNvPr id="636" name="テキスト ボックス 635"/>
        <xdr:cNvSpPr txBox="1"/>
      </xdr:nvSpPr>
      <xdr:spPr>
        <a:xfrm>
          <a:off x="13436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7" name="フローチャート: 判断 636"/>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15026</xdr:rowOff>
    </xdr:from>
    <xdr:ext cx="534377" cy="259045"/>
    <xdr:sp macro="" textlink="">
      <xdr:nvSpPr>
        <xdr:cNvPr id="638" name="テキスト ボックス 637"/>
        <xdr:cNvSpPr txBox="1"/>
      </xdr:nvSpPr>
      <xdr:spPr>
        <a:xfrm>
          <a:off x="12547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4181</xdr:rowOff>
    </xdr:from>
    <xdr:to>
      <xdr:col>85</xdr:col>
      <xdr:colOff>177800</xdr:colOff>
      <xdr:row>78</xdr:row>
      <xdr:rowOff>105781</xdr:rowOff>
    </xdr:to>
    <xdr:sp macro="" textlink="">
      <xdr:nvSpPr>
        <xdr:cNvPr id="644" name="楕円 643"/>
        <xdr:cNvSpPr/>
      </xdr:nvSpPr>
      <xdr:spPr>
        <a:xfrm>
          <a:off x="16268700" y="133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90558</xdr:rowOff>
    </xdr:from>
    <xdr:ext cx="534377" cy="259045"/>
    <xdr:sp macro="" textlink="">
      <xdr:nvSpPr>
        <xdr:cNvPr id="645" name="公債費該当値テキスト"/>
        <xdr:cNvSpPr txBox="1"/>
      </xdr:nvSpPr>
      <xdr:spPr>
        <a:xfrm>
          <a:off x="16370300" y="1329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1963</xdr:rowOff>
    </xdr:from>
    <xdr:to>
      <xdr:col>81</xdr:col>
      <xdr:colOff>101600</xdr:colOff>
      <xdr:row>78</xdr:row>
      <xdr:rowOff>103563</xdr:rowOff>
    </xdr:to>
    <xdr:sp macro="" textlink="">
      <xdr:nvSpPr>
        <xdr:cNvPr id="646" name="楕円 645"/>
        <xdr:cNvSpPr/>
      </xdr:nvSpPr>
      <xdr:spPr>
        <a:xfrm>
          <a:off x="15430500" y="133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94690</xdr:rowOff>
    </xdr:from>
    <xdr:ext cx="534377" cy="259045"/>
    <xdr:sp macro="" textlink="">
      <xdr:nvSpPr>
        <xdr:cNvPr id="647" name="テキスト ボックス 646"/>
        <xdr:cNvSpPr txBox="1"/>
      </xdr:nvSpPr>
      <xdr:spPr>
        <a:xfrm>
          <a:off x="15214111" y="134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55936</xdr:rowOff>
    </xdr:from>
    <xdr:to>
      <xdr:col>76</xdr:col>
      <xdr:colOff>165100</xdr:colOff>
      <xdr:row>78</xdr:row>
      <xdr:rowOff>157536</xdr:rowOff>
    </xdr:to>
    <xdr:sp macro="" textlink="">
      <xdr:nvSpPr>
        <xdr:cNvPr id="648" name="楕円 647"/>
        <xdr:cNvSpPr/>
      </xdr:nvSpPr>
      <xdr:spPr>
        <a:xfrm>
          <a:off x="14541500" y="134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148663</xdr:rowOff>
    </xdr:from>
    <xdr:ext cx="534377" cy="259045"/>
    <xdr:sp macro="" textlink="">
      <xdr:nvSpPr>
        <xdr:cNvPr id="649" name="テキスト ボックス 648"/>
        <xdr:cNvSpPr txBox="1"/>
      </xdr:nvSpPr>
      <xdr:spPr>
        <a:xfrm>
          <a:off x="14325111" y="1352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77608</xdr:rowOff>
    </xdr:from>
    <xdr:to>
      <xdr:col>72</xdr:col>
      <xdr:colOff>38100</xdr:colOff>
      <xdr:row>79</xdr:row>
      <xdr:rowOff>7758</xdr:rowOff>
    </xdr:to>
    <xdr:sp macro="" textlink="">
      <xdr:nvSpPr>
        <xdr:cNvPr id="650" name="楕円 649"/>
        <xdr:cNvSpPr/>
      </xdr:nvSpPr>
      <xdr:spPr>
        <a:xfrm>
          <a:off x="13652500" y="134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170335</xdr:rowOff>
    </xdr:from>
    <xdr:ext cx="534377" cy="259045"/>
    <xdr:sp macro="" textlink="">
      <xdr:nvSpPr>
        <xdr:cNvPr id="651" name="テキスト ボックス 650"/>
        <xdr:cNvSpPr txBox="1"/>
      </xdr:nvSpPr>
      <xdr:spPr>
        <a:xfrm>
          <a:off x="13436111" y="1354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121566</xdr:rowOff>
    </xdr:from>
    <xdr:to>
      <xdr:col>67</xdr:col>
      <xdr:colOff>101600</xdr:colOff>
      <xdr:row>79</xdr:row>
      <xdr:rowOff>51716</xdr:rowOff>
    </xdr:to>
    <xdr:sp macro="" textlink="">
      <xdr:nvSpPr>
        <xdr:cNvPr id="652" name="楕円 651"/>
        <xdr:cNvSpPr/>
      </xdr:nvSpPr>
      <xdr:spPr>
        <a:xfrm>
          <a:off x="12763500" y="134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42843</xdr:rowOff>
    </xdr:from>
    <xdr:ext cx="534377" cy="259045"/>
    <xdr:sp macro="" textlink="">
      <xdr:nvSpPr>
        <xdr:cNvPr id="653" name="テキスト ボックス 652"/>
        <xdr:cNvSpPr txBox="1"/>
      </xdr:nvSpPr>
      <xdr:spPr>
        <a:xfrm>
          <a:off x="12547111" y="135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5" name="直線コネクタ 674"/>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6" name="積立金最小値テキスト"/>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7" name="直線コネクタ 676"/>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8" name="積立金最大値テキスト"/>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9" name="直線コネクタ 678"/>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28829</xdr:rowOff>
    </xdr:from>
    <xdr:to>
      <xdr:col>85</xdr:col>
      <xdr:colOff>127000</xdr:colOff>
      <xdr:row>92</xdr:row>
      <xdr:rowOff>133665</xdr:rowOff>
    </xdr:to>
    <xdr:cxnSp macro="">
      <xdr:nvCxnSpPr>
        <xdr:cNvPr id="680" name="直線コネクタ 679"/>
        <xdr:cNvCxnSpPr/>
      </xdr:nvCxnSpPr>
      <xdr:spPr>
        <a:xfrm>
          <a:off x="15481300" y="15802229"/>
          <a:ext cx="838200" cy="10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84472</xdr:rowOff>
    </xdr:from>
    <xdr:ext cx="534377" cy="259045"/>
    <xdr:sp macro="" textlink="">
      <xdr:nvSpPr>
        <xdr:cNvPr id="681" name="積立金平均値テキスト"/>
        <xdr:cNvSpPr txBox="1"/>
      </xdr:nvSpPr>
      <xdr:spPr>
        <a:xfrm>
          <a:off x="16370300" y="1637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2" name="フローチャート: 判断 681"/>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28829</xdr:rowOff>
    </xdr:from>
    <xdr:to>
      <xdr:col>81</xdr:col>
      <xdr:colOff>50800</xdr:colOff>
      <xdr:row>95</xdr:row>
      <xdr:rowOff>12553</xdr:rowOff>
    </xdr:to>
    <xdr:cxnSp macro="">
      <xdr:nvCxnSpPr>
        <xdr:cNvPr id="683" name="直線コネクタ 682"/>
        <xdr:cNvCxnSpPr/>
      </xdr:nvCxnSpPr>
      <xdr:spPr>
        <a:xfrm flipV="1">
          <a:off x="14592300" y="15802229"/>
          <a:ext cx="889000" cy="49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4" name="フローチャート: 判断 683"/>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147521</xdr:rowOff>
    </xdr:from>
    <xdr:ext cx="534377" cy="259045"/>
    <xdr:sp macro="" textlink="">
      <xdr:nvSpPr>
        <xdr:cNvPr id="685" name="テキスト ボックス 684"/>
        <xdr:cNvSpPr txBox="1"/>
      </xdr:nvSpPr>
      <xdr:spPr>
        <a:xfrm>
          <a:off x="15214111" y="164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12553</xdr:rowOff>
    </xdr:from>
    <xdr:to>
      <xdr:col>76</xdr:col>
      <xdr:colOff>114300</xdr:colOff>
      <xdr:row>98</xdr:row>
      <xdr:rowOff>9992</xdr:rowOff>
    </xdr:to>
    <xdr:cxnSp macro="">
      <xdr:nvCxnSpPr>
        <xdr:cNvPr id="686" name="直線コネクタ 685"/>
        <xdr:cNvCxnSpPr/>
      </xdr:nvCxnSpPr>
      <xdr:spPr>
        <a:xfrm flipV="1">
          <a:off x="13703300" y="16300303"/>
          <a:ext cx="889000" cy="5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7" name="フローチャート: 判断 686"/>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101616</xdr:rowOff>
    </xdr:from>
    <xdr:ext cx="534377" cy="259045"/>
    <xdr:sp macro="" textlink="">
      <xdr:nvSpPr>
        <xdr:cNvPr id="688" name="テキスト ボックス 687"/>
        <xdr:cNvSpPr txBox="1"/>
      </xdr:nvSpPr>
      <xdr:spPr>
        <a:xfrm>
          <a:off x="14325111" y="1638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62342</xdr:rowOff>
    </xdr:from>
    <xdr:to>
      <xdr:col>71</xdr:col>
      <xdr:colOff>177800</xdr:colOff>
      <xdr:row>98</xdr:row>
      <xdr:rowOff>9992</xdr:rowOff>
    </xdr:to>
    <xdr:cxnSp macro="">
      <xdr:nvCxnSpPr>
        <xdr:cNvPr id="689" name="直線コネクタ 688"/>
        <xdr:cNvCxnSpPr/>
      </xdr:nvCxnSpPr>
      <xdr:spPr>
        <a:xfrm>
          <a:off x="12814300" y="16692992"/>
          <a:ext cx="889000" cy="1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90" name="フローチャート: 判断 689"/>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91" name="テキスト ボックス 690"/>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2" name="フローチャート: 判断 691"/>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53270</xdr:rowOff>
    </xdr:from>
    <xdr:ext cx="469744" cy="259045"/>
    <xdr:sp macro="" textlink="">
      <xdr:nvSpPr>
        <xdr:cNvPr id="693" name="テキスト ボックス 692"/>
        <xdr:cNvSpPr txBox="1"/>
      </xdr:nvSpPr>
      <xdr:spPr>
        <a:xfrm>
          <a:off x="12579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82865</xdr:rowOff>
    </xdr:from>
    <xdr:to>
      <xdr:col>85</xdr:col>
      <xdr:colOff>177800</xdr:colOff>
      <xdr:row>93</xdr:row>
      <xdr:rowOff>13015</xdr:rowOff>
    </xdr:to>
    <xdr:sp macro="" textlink="">
      <xdr:nvSpPr>
        <xdr:cNvPr id="699" name="楕円 698"/>
        <xdr:cNvSpPr/>
      </xdr:nvSpPr>
      <xdr:spPr>
        <a:xfrm>
          <a:off x="16268700" y="158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105742</xdr:rowOff>
    </xdr:from>
    <xdr:ext cx="534377" cy="259045"/>
    <xdr:sp macro="" textlink="">
      <xdr:nvSpPr>
        <xdr:cNvPr id="700" name="積立金該当値テキスト"/>
        <xdr:cNvSpPr txBox="1"/>
      </xdr:nvSpPr>
      <xdr:spPr>
        <a:xfrm>
          <a:off x="16370300" y="1570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149479</xdr:rowOff>
    </xdr:from>
    <xdr:to>
      <xdr:col>81</xdr:col>
      <xdr:colOff>101600</xdr:colOff>
      <xdr:row>92</xdr:row>
      <xdr:rowOff>79629</xdr:rowOff>
    </xdr:to>
    <xdr:sp macro="" textlink="">
      <xdr:nvSpPr>
        <xdr:cNvPr id="701" name="楕円 700"/>
        <xdr:cNvSpPr/>
      </xdr:nvSpPr>
      <xdr:spPr>
        <a:xfrm>
          <a:off x="15430500" y="157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96156</xdr:rowOff>
    </xdr:from>
    <xdr:ext cx="534377" cy="259045"/>
    <xdr:sp macro="" textlink="">
      <xdr:nvSpPr>
        <xdr:cNvPr id="702" name="テキスト ボックス 701"/>
        <xdr:cNvSpPr txBox="1"/>
      </xdr:nvSpPr>
      <xdr:spPr>
        <a:xfrm>
          <a:off x="15214111" y="155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133203</xdr:rowOff>
    </xdr:from>
    <xdr:to>
      <xdr:col>76</xdr:col>
      <xdr:colOff>165100</xdr:colOff>
      <xdr:row>95</xdr:row>
      <xdr:rowOff>63353</xdr:rowOff>
    </xdr:to>
    <xdr:sp macro="" textlink="">
      <xdr:nvSpPr>
        <xdr:cNvPr id="703" name="楕円 702"/>
        <xdr:cNvSpPr/>
      </xdr:nvSpPr>
      <xdr:spPr>
        <a:xfrm>
          <a:off x="14541500" y="162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79880</xdr:rowOff>
    </xdr:from>
    <xdr:ext cx="534377" cy="259045"/>
    <xdr:sp macro="" textlink="">
      <xdr:nvSpPr>
        <xdr:cNvPr id="704" name="テキスト ボックス 703"/>
        <xdr:cNvSpPr txBox="1"/>
      </xdr:nvSpPr>
      <xdr:spPr>
        <a:xfrm>
          <a:off x="14325111" y="160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130642</xdr:rowOff>
    </xdr:from>
    <xdr:to>
      <xdr:col>72</xdr:col>
      <xdr:colOff>38100</xdr:colOff>
      <xdr:row>98</xdr:row>
      <xdr:rowOff>60792</xdr:rowOff>
    </xdr:to>
    <xdr:sp macro="" textlink="">
      <xdr:nvSpPr>
        <xdr:cNvPr id="705" name="楕円 704"/>
        <xdr:cNvSpPr/>
      </xdr:nvSpPr>
      <xdr:spPr>
        <a:xfrm>
          <a:off x="13652500" y="167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51919</xdr:rowOff>
    </xdr:from>
    <xdr:ext cx="469744" cy="259045"/>
    <xdr:sp macro="" textlink="">
      <xdr:nvSpPr>
        <xdr:cNvPr id="706" name="テキスト ボックス 705"/>
        <xdr:cNvSpPr txBox="1"/>
      </xdr:nvSpPr>
      <xdr:spPr>
        <a:xfrm>
          <a:off x="13468428" y="1685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11542</xdr:rowOff>
    </xdr:from>
    <xdr:to>
      <xdr:col>67</xdr:col>
      <xdr:colOff>101600</xdr:colOff>
      <xdr:row>97</xdr:row>
      <xdr:rowOff>113142</xdr:rowOff>
    </xdr:to>
    <xdr:sp macro="" textlink="">
      <xdr:nvSpPr>
        <xdr:cNvPr id="707" name="楕円 706"/>
        <xdr:cNvSpPr/>
      </xdr:nvSpPr>
      <xdr:spPr>
        <a:xfrm>
          <a:off x="12763500" y="1664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104269</xdr:rowOff>
    </xdr:from>
    <xdr:ext cx="469744" cy="259045"/>
    <xdr:sp macro="" textlink="">
      <xdr:nvSpPr>
        <xdr:cNvPr id="708" name="テキスト ボックス 707"/>
        <xdr:cNvSpPr txBox="1"/>
      </xdr:nvSpPr>
      <xdr:spPr>
        <a:xfrm>
          <a:off x="12579428" y="1673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30" name="直線コネクタ 729"/>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3" name="投資及び出資金最大値テキスト"/>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4" name="直線コネクタ 733"/>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51232</xdr:rowOff>
    </xdr:from>
    <xdr:to>
      <xdr:col>116</xdr:col>
      <xdr:colOff>63500</xdr:colOff>
      <xdr:row>37</xdr:row>
      <xdr:rowOff>115697</xdr:rowOff>
    </xdr:to>
    <xdr:cxnSp macro="">
      <xdr:nvCxnSpPr>
        <xdr:cNvPr id="735" name="直線コネクタ 734"/>
        <xdr:cNvCxnSpPr/>
      </xdr:nvCxnSpPr>
      <xdr:spPr>
        <a:xfrm flipV="1">
          <a:off x="21323300" y="6394882"/>
          <a:ext cx="8382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169283</xdr:rowOff>
    </xdr:from>
    <xdr:ext cx="469744" cy="259045"/>
    <xdr:sp macro="" textlink="">
      <xdr:nvSpPr>
        <xdr:cNvPr id="736" name="投資及び出資金平均値テキスト"/>
        <xdr:cNvSpPr txBox="1"/>
      </xdr:nvSpPr>
      <xdr:spPr>
        <a:xfrm>
          <a:off x="22212300" y="6341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7" name="フローチャート: 判断 736"/>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115697</xdr:rowOff>
    </xdr:from>
    <xdr:to>
      <xdr:col>111</xdr:col>
      <xdr:colOff>177800</xdr:colOff>
      <xdr:row>38</xdr:row>
      <xdr:rowOff>19685</xdr:rowOff>
    </xdr:to>
    <xdr:cxnSp macro="">
      <xdr:nvCxnSpPr>
        <xdr:cNvPr id="738" name="直線コネクタ 737"/>
        <xdr:cNvCxnSpPr/>
      </xdr:nvCxnSpPr>
      <xdr:spPr>
        <a:xfrm flipV="1">
          <a:off x="20434300" y="6459347"/>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9" name="フローチャート: 判断 738"/>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116044</xdr:rowOff>
    </xdr:from>
    <xdr:ext cx="469744" cy="259045"/>
    <xdr:sp macro="" textlink="">
      <xdr:nvSpPr>
        <xdr:cNvPr id="740" name="テキスト ボックス 739"/>
        <xdr:cNvSpPr txBox="1"/>
      </xdr:nvSpPr>
      <xdr:spPr>
        <a:xfrm>
          <a:off x="21088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104953</xdr:rowOff>
    </xdr:from>
    <xdr:to>
      <xdr:col>107</xdr:col>
      <xdr:colOff>50800</xdr:colOff>
      <xdr:row>38</xdr:row>
      <xdr:rowOff>19685</xdr:rowOff>
    </xdr:to>
    <xdr:cxnSp macro="">
      <xdr:nvCxnSpPr>
        <xdr:cNvPr id="741" name="直線コネクタ 740"/>
        <xdr:cNvCxnSpPr/>
      </xdr:nvCxnSpPr>
      <xdr:spPr>
        <a:xfrm>
          <a:off x="19545300" y="6448603"/>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2" name="フローチャート: 判断 741"/>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123131</xdr:rowOff>
    </xdr:from>
    <xdr:ext cx="469744" cy="259045"/>
    <xdr:sp macro="" textlink="">
      <xdr:nvSpPr>
        <xdr:cNvPr id="743" name="テキスト ボックス 742"/>
        <xdr:cNvSpPr txBox="1"/>
      </xdr:nvSpPr>
      <xdr:spPr>
        <a:xfrm>
          <a:off x="20199428" y="61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104953</xdr:rowOff>
    </xdr:from>
    <xdr:to>
      <xdr:col>102</xdr:col>
      <xdr:colOff>114300</xdr:colOff>
      <xdr:row>37</xdr:row>
      <xdr:rowOff>114097</xdr:rowOff>
    </xdr:to>
    <xdr:cxnSp macro="">
      <xdr:nvCxnSpPr>
        <xdr:cNvPr id="744" name="直線コネクタ 743"/>
        <xdr:cNvCxnSpPr/>
      </xdr:nvCxnSpPr>
      <xdr:spPr>
        <a:xfrm flipV="1">
          <a:off x="18656300" y="644860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5" name="フローチャート: 判断 744"/>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78783</xdr:rowOff>
    </xdr:from>
    <xdr:ext cx="469744" cy="259045"/>
    <xdr:sp macro="" textlink="">
      <xdr:nvSpPr>
        <xdr:cNvPr id="746" name="テキスト ボックス 745"/>
        <xdr:cNvSpPr txBox="1"/>
      </xdr:nvSpPr>
      <xdr:spPr>
        <a:xfrm>
          <a:off x="19310428" y="60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7" name="フローチャート: 判断 746"/>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44492</xdr:rowOff>
    </xdr:from>
    <xdr:ext cx="469744" cy="259045"/>
    <xdr:sp macro="" textlink="">
      <xdr:nvSpPr>
        <xdr:cNvPr id="748" name="テキスト ボックス 747"/>
        <xdr:cNvSpPr txBox="1"/>
      </xdr:nvSpPr>
      <xdr:spPr>
        <a:xfrm>
          <a:off x="18421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432</xdr:rowOff>
    </xdr:from>
    <xdr:to>
      <xdr:col>116</xdr:col>
      <xdr:colOff>114300</xdr:colOff>
      <xdr:row>37</xdr:row>
      <xdr:rowOff>102032</xdr:rowOff>
    </xdr:to>
    <xdr:sp macro="" textlink="">
      <xdr:nvSpPr>
        <xdr:cNvPr id="754" name="楕円 753"/>
        <xdr:cNvSpPr/>
      </xdr:nvSpPr>
      <xdr:spPr>
        <a:xfrm>
          <a:off x="22110700" y="63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23309</xdr:rowOff>
    </xdr:from>
    <xdr:ext cx="469744" cy="259045"/>
    <xdr:sp macro="" textlink="">
      <xdr:nvSpPr>
        <xdr:cNvPr id="755" name="投資及び出資金該当値テキスト"/>
        <xdr:cNvSpPr txBox="1"/>
      </xdr:nvSpPr>
      <xdr:spPr>
        <a:xfrm>
          <a:off x="22212300" y="61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64897</xdr:rowOff>
    </xdr:from>
    <xdr:to>
      <xdr:col>112</xdr:col>
      <xdr:colOff>38100</xdr:colOff>
      <xdr:row>37</xdr:row>
      <xdr:rowOff>166497</xdr:rowOff>
    </xdr:to>
    <xdr:sp macro="" textlink="">
      <xdr:nvSpPr>
        <xdr:cNvPr id="756" name="楕円 755"/>
        <xdr:cNvSpPr/>
      </xdr:nvSpPr>
      <xdr:spPr>
        <a:xfrm>
          <a:off x="21272500" y="64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157624</xdr:rowOff>
    </xdr:from>
    <xdr:ext cx="378565" cy="259045"/>
    <xdr:sp macro="" textlink="">
      <xdr:nvSpPr>
        <xdr:cNvPr id="757" name="テキスト ボックス 756"/>
        <xdr:cNvSpPr txBox="1"/>
      </xdr:nvSpPr>
      <xdr:spPr>
        <a:xfrm>
          <a:off x="21134017" y="65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140335</xdr:rowOff>
    </xdr:from>
    <xdr:to>
      <xdr:col>107</xdr:col>
      <xdr:colOff>101600</xdr:colOff>
      <xdr:row>38</xdr:row>
      <xdr:rowOff>70485</xdr:rowOff>
    </xdr:to>
    <xdr:sp macro="" textlink="">
      <xdr:nvSpPr>
        <xdr:cNvPr id="758" name="楕円 757"/>
        <xdr:cNvSpPr/>
      </xdr:nvSpPr>
      <xdr:spPr>
        <a:xfrm>
          <a:off x="20383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61612</xdr:rowOff>
    </xdr:from>
    <xdr:ext cx="378565" cy="259045"/>
    <xdr:sp macro="" textlink="">
      <xdr:nvSpPr>
        <xdr:cNvPr id="759" name="テキスト ボックス 758"/>
        <xdr:cNvSpPr txBox="1"/>
      </xdr:nvSpPr>
      <xdr:spPr>
        <a:xfrm>
          <a:off x="20245017" y="6576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54153</xdr:rowOff>
    </xdr:from>
    <xdr:to>
      <xdr:col>102</xdr:col>
      <xdr:colOff>165100</xdr:colOff>
      <xdr:row>37</xdr:row>
      <xdr:rowOff>155753</xdr:rowOff>
    </xdr:to>
    <xdr:sp macro="" textlink="">
      <xdr:nvSpPr>
        <xdr:cNvPr id="760" name="楕円 759"/>
        <xdr:cNvSpPr/>
      </xdr:nvSpPr>
      <xdr:spPr>
        <a:xfrm>
          <a:off x="19494500" y="63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146880</xdr:rowOff>
    </xdr:from>
    <xdr:ext cx="378565" cy="259045"/>
    <xdr:sp macro="" textlink="">
      <xdr:nvSpPr>
        <xdr:cNvPr id="761" name="テキスト ボックス 760"/>
        <xdr:cNvSpPr txBox="1"/>
      </xdr:nvSpPr>
      <xdr:spPr>
        <a:xfrm>
          <a:off x="19356017" y="64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63297</xdr:rowOff>
    </xdr:from>
    <xdr:to>
      <xdr:col>98</xdr:col>
      <xdr:colOff>38100</xdr:colOff>
      <xdr:row>37</xdr:row>
      <xdr:rowOff>164897</xdr:rowOff>
    </xdr:to>
    <xdr:sp macro="" textlink="">
      <xdr:nvSpPr>
        <xdr:cNvPr id="762" name="楕円 761"/>
        <xdr:cNvSpPr/>
      </xdr:nvSpPr>
      <xdr:spPr>
        <a:xfrm>
          <a:off x="18605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156024</xdr:rowOff>
    </xdr:from>
    <xdr:ext cx="378565" cy="259045"/>
    <xdr:sp macro="" textlink="">
      <xdr:nvSpPr>
        <xdr:cNvPr id="763" name="テキスト ボックス 762"/>
        <xdr:cNvSpPr txBox="1"/>
      </xdr:nvSpPr>
      <xdr:spPr>
        <a:xfrm>
          <a:off x="18467017" y="64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7" name="直線コネクタ 786"/>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90" name="貸付金最大値テキスト"/>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91" name="直線コネクタ 790"/>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170790</xdr:rowOff>
    </xdr:from>
    <xdr:to>
      <xdr:col>116</xdr:col>
      <xdr:colOff>63500</xdr:colOff>
      <xdr:row>56</xdr:row>
      <xdr:rowOff>2540</xdr:rowOff>
    </xdr:to>
    <xdr:cxnSp macro="">
      <xdr:nvCxnSpPr>
        <xdr:cNvPr id="792" name="直線コネクタ 791"/>
        <xdr:cNvCxnSpPr/>
      </xdr:nvCxnSpPr>
      <xdr:spPr>
        <a:xfrm>
          <a:off x="21323300" y="960054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3243</xdr:rowOff>
    </xdr:from>
    <xdr:ext cx="469744" cy="259045"/>
    <xdr:sp macro="" textlink="">
      <xdr:nvSpPr>
        <xdr:cNvPr id="793" name="貸付金平均値テキスト"/>
        <xdr:cNvSpPr txBox="1"/>
      </xdr:nvSpPr>
      <xdr:spPr>
        <a:xfrm>
          <a:off x="22212300" y="9775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4" name="フローチャート: 判断 793"/>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169570</xdr:rowOff>
    </xdr:from>
    <xdr:to>
      <xdr:col>111</xdr:col>
      <xdr:colOff>177800</xdr:colOff>
      <xdr:row>55</xdr:row>
      <xdr:rowOff>170790</xdr:rowOff>
    </xdr:to>
    <xdr:cxnSp macro="">
      <xdr:nvCxnSpPr>
        <xdr:cNvPr id="795" name="直線コネクタ 794"/>
        <xdr:cNvCxnSpPr/>
      </xdr:nvCxnSpPr>
      <xdr:spPr>
        <a:xfrm>
          <a:off x="20434300" y="9599320"/>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6" name="フローチャート: 判断 795"/>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106113</xdr:rowOff>
    </xdr:from>
    <xdr:ext cx="469744" cy="259045"/>
    <xdr:sp macro="" textlink="">
      <xdr:nvSpPr>
        <xdr:cNvPr id="797" name="テキスト ボックス 796"/>
        <xdr:cNvSpPr txBox="1"/>
      </xdr:nvSpPr>
      <xdr:spPr>
        <a:xfrm>
          <a:off x="21088428" y="98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166446</xdr:rowOff>
    </xdr:from>
    <xdr:to>
      <xdr:col>107</xdr:col>
      <xdr:colOff>50800</xdr:colOff>
      <xdr:row>55</xdr:row>
      <xdr:rowOff>169570</xdr:rowOff>
    </xdr:to>
    <xdr:cxnSp macro="">
      <xdr:nvCxnSpPr>
        <xdr:cNvPr id="798" name="直線コネクタ 797"/>
        <xdr:cNvCxnSpPr/>
      </xdr:nvCxnSpPr>
      <xdr:spPr>
        <a:xfrm>
          <a:off x="19545300" y="9596196"/>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9" name="フローチャート: 判断 798"/>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71670</xdr:rowOff>
    </xdr:from>
    <xdr:ext cx="469744" cy="259045"/>
    <xdr:sp macro="" textlink="">
      <xdr:nvSpPr>
        <xdr:cNvPr id="800" name="テキスト ボックス 799"/>
        <xdr:cNvSpPr txBox="1"/>
      </xdr:nvSpPr>
      <xdr:spPr>
        <a:xfrm>
          <a:off x="20199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165074</xdr:rowOff>
    </xdr:from>
    <xdr:to>
      <xdr:col>102</xdr:col>
      <xdr:colOff>114300</xdr:colOff>
      <xdr:row>55</xdr:row>
      <xdr:rowOff>166446</xdr:rowOff>
    </xdr:to>
    <xdr:cxnSp macro="">
      <xdr:nvCxnSpPr>
        <xdr:cNvPr id="801" name="直線コネクタ 800"/>
        <xdr:cNvCxnSpPr/>
      </xdr:nvCxnSpPr>
      <xdr:spPr>
        <a:xfrm>
          <a:off x="18656300" y="959482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2" name="フローチャート: 判断 801"/>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104894</xdr:rowOff>
    </xdr:from>
    <xdr:ext cx="469744" cy="259045"/>
    <xdr:sp macro="" textlink="">
      <xdr:nvSpPr>
        <xdr:cNvPr id="803" name="テキスト ボックス 802"/>
        <xdr:cNvSpPr txBox="1"/>
      </xdr:nvSpPr>
      <xdr:spPr>
        <a:xfrm>
          <a:off x="19310428" y="970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4" name="フローチャート: 判断 803"/>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71670</xdr:rowOff>
    </xdr:from>
    <xdr:ext cx="469744" cy="259045"/>
    <xdr:sp macro="" textlink="">
      <xdr:nvSpPr>
        <xdr:cNvPr id="805" name="テキスト ボックス 804"/>
        <xdr:cNvSpPr txBox="1"/>
      </xdr:nvSpPr>
      <xdr:spPr>
        <a:xfrm>
          <a:off x="18421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123190</xdr:rowOff>
    </xdr:from>
    <xdr:to>
      <xdr:col>116</xdr:col>
      <xdr:colOff>114300</xdr:colOff>
      <xdr:row>56</xdr:row>
      <xdr:rowOff>53340</xdr:rowOff>
    </xdr:to>
    <xdr:sp macro="" textlink="">
      <xdr:nvSpPr>
        <xdr:cNvPr id="811" name="楕円 810"/>
        <xdr:cNvSpPr/>
      </xdr:nvSpPr>
      <xdr:spPr>
        <a:xfrm>
          <a:off x="221107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146067</xdr:rowOff>
    </xdr:from>
    <xdr:ext cx="469744" cy="259045"/>
    <xdr:sp macro="" textlink="">
      <xdr:nvSpPr>
        <xdr:cNvPr id="812" name="貸付金該当値テキスト"/>
        <xdr:cNvSpPr txBox="1"/>
      </xdr:nvSpPr>
      <xdr:spPr>
        <a:xfrm>
          <a:off x="22212300" y="940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119990</xdr:rowOff>
    </xdr:from>
    <xdr:to>
      <xdr:col>112</xdr:col>
      <xdr:colOff>38100</xdr:colOff>
      <xdr:row>56</xdr:row>
      <xdr:rowOff>50140</xdr:rowOff>
    </xdr:to>
    <xdr:sp macro="" textlink="">
      <xdr:nvSpPr>
        <xdr:cNvPr id="813" name="楕円 812"/>
        <xdr:cNvSpPr/>
      </xdr:nvSpPr>
      <xdr:spPr>
        <a:xfrm>
          <a:off x="21272500" y="95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66667</xdr:rowOff>
    </xdr:from>
    <xdr:ext cx="469744" cy="259045"/>
    <xdr:sp macro="" textlink="">
      <xdr:nvSpPr>
        <xdr:cNvPr id="814" name="テキスト ボックス 813"/>
        <xdr:cNvSpPr txBox="1"/>
      </xdr:nvSpPr>
      <xdr:spPr>
        <a:xfrm>
          <a:off x="21088428" y="932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118770</xdr:rowOff>
    </xdr:from>
    <xdr:to>
      <xdr:col>107</xdr:col>
      <xdr:colOff>101600</xdr:colOff>
      <xdr:row>56</xdr:row>
      <xdr:rowOff>48920</xdr:rowOff>
    </xdr:to>
    <xdr:sp macro="" textlink="">
      <xdr:nvSpPr>
        <xdr:cNvPr id="815" name="楕円 814"/>
        <xdr:cNvSpPr/>
      </xdr:nvSpPr>
      <xdr:spPr>
        <a:xfrm>
          <a:off x="20383500" y="95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65447</xdr:rowOff>
    </xdr:from>
    <xdr:ext cx="469744" cy="259045"/>
    <xdr:sp macro="" textlink="">
      <xdr:nvSpPr>
        <xdr:cNvPr id="816" name="テキスト ボックス 815"/>
        <xdr:cNvSpPr txBox="1"/>
      </xdr:nvSpPr>
      <xdr:spPr>
        <a:xfrm>
          <a:off x="20199428" y="93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115646</xdr:rowOff>
    </xdr:from>
    <xdr:to>
      <xdr:col>102</xdr:col>
      <xdr:colOff>165100</xdr:colOff>
      <xdr:row>56</xdr:row>
      <xdr:rowOff>45796</xdr:rowOff>
    </xdr:to>
    <xdr:sp macro="" textlink="">
      <xdr:nvSpPr>
        <xdr:cNvPr id="817" name="楕円 816"/>
        <xdr:cNvSpPr/>
      </xdr:nvSpPr>
      <xdr:spPr>
        <a:xfrm>
          <a:off x="19494500" y="95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62323</xdr:rowOff>
    </xdr:from>
    <xdr:ext cx="469744" cy="259045"/>
    <xdr:sp macro="" textlink="">
      <xdr:nvSpPr>
        <xdr:cNvPr id="818" name="テキスト ボックス 817"/>
        <xdr:cNvSpPr txBox="1"/>
      </xdr:nvSpPr>
      <xdr:spPr>
        <a:xfrm>
          <a:off x="19310428" y="932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114274</xdr:rowOff>
    </xdr:from>
    <xdr:to>
      <xdr:col>98</xdr:col>
      <xdr:colOff>38100</xdr:colOff>
      <xdr:row>56</xdr:row>
      <xdr:rowOff>44424</xdr:rowOff>
    </xdr:to>
    <xdr:sp macro="" textlink="">
      <xdr:nvSpPr>
        <xdr:cNvPr id="819" name="楕円 818"/>
        <xdr:cNvSpPr/>
      </xdr:nvSpPr>
      <xdr:spPr>
        <a:xfrm>
          <a:off x="18605500" y="95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60951</xdr:rowOff>
    </xdr:from>
    <xdr:ext cx="469744" cy="259045"/>
    <xdr:sp macro="" textlink="">
      <xdr:nvSpPr>
        <xdr:cNvPr id="820" name="テキスト ボックス 819"/>
        <xdr:cNvSpPr txBox="1"/>
      </xdr:nvSpPr>
      <xdr:spPr>
        <a:xfrm>
          <a:off x="18421428" y="931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3" name="直線コネクタ 842"/>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4" name="繰出金最小値テキスト"/>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5" name="直線コネクタ 844"/>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6" name="繰出金最大値テキスト"/>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7" name="直線コネクタ 846"/>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36099</xdr:rowOff>
    </xdr:from>
    <xdr:to>
      <xdr:col>116</xdr:col>
      <xdr:colOff>63500</xdr:colOff>
      <xdr:row>76</xdr:row>
      <xdr:rowOff>74457</xdr:rowOff>
    </xdr:to>
    <xdr:cxnSp macro="">
      <xdr:nvCxnSpPr>
        <xdr:cNvPr id="848" name="直線コネクタ 847"/>
        <xdr:cNvCxnSpPr/>
      </xdr:nvCxnSpPr>
      <xdr:spPr>
        <a:xfrm flipV="1">
          <a:off x="21323300" y="13066299"/>
          <a:ext cx="838200" cy="3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169659</xdr:rowOff>
    </xdr:from>
    <xdr:ext cx="534377" cy="259045"/>
    <xdr:sp macro="" textlink="">
      <xdr:nvSpPr>
        <xdr:cNvPr id="849" name="繰出金平均値テキスト"/>
        <xdr:cNvSpPr txBox="1"/>
      </xdr:nvSpPr>
      <xdr:spPr>
        <a:xfrm>
          <a:off x="22212300" y="12685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50" name="フローチャート: 判断 849"/>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74457</xdr:rowOff>
    </xdr:from>
    <xdr:to>
      <xdr:col>111</xdr:col>
      <xdr:colOff>177800</xdr:colOff>
      <xdr:row>76</xdr:row>
      <xdr:rowOff>120543</xdr:rowOff>
    </xdr:to>
    <xdr:cxnSp macro="">
      <xdr:nvCxnSpPr>
        <xdr:cNvPr id="851" name="直線コネクタ 850"/>
        <xdr:cNvCxnSpPr/>
      </xdr:nvCxnSpPr>
      <xdr:spPr>
        <a:xfrm flipV="1">
          <a:off x="20434300" y="13104657"/>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2" name="フローチャート: 判断 851"/>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3801</xdr:rowOff>
    </xdr:from>
    <xdr:ext cx="534377" cy="259045"/>
    <xdr:sp macro="" textlink="">
      <xdr:nvSpPr>
        <xdr:cNvPr id="853" name="テキスト ボックス 852"/>
        <xdr:cNvSpPr txBox="1"/>
      </xdr:nvSpPr>
      <xdr:spPr>
        <a:xfrm>
          <a:off x="21056111" y="126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120543</xdr:rowOff>
    </xdr:from>
    <xdr:to>
      <xdr:col>107</xdr:col>
      <xdr:colOff>50800</xdr:colOff>
      <xdr:row>76</xdr:row>
      <xdr:rowOff>131973</xdr:rowOff>
    </xdr:to>
    <xdr:cxnSp macro="">
      <xdr:nvCxnSpPr>
        <xdr:cNvPr id="854" name="直線コネクタ 853"/>
        <xdr:cNvCxnSpPr/>
      </xdr:nvCxnSpPr>
      <xdr:spPr>
        <a:xfrm flipV="1">
          <a:off x="19545300" y="131507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5" name="フローチャート: 判断 854"/>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41384</xdr:rowOff>
    </xdr:from>
    <xdr:ext cx="534377" cy="259045"/>
    <xdr:sp macro="" textlink="">
      <xdr:nvSpPr>
        <xdr:cNvPr id="856" name="テキスト ボックス 855"/>
        <xdr:cNvSpPr txBox="1"/>
      </xdr:nvSpPr>
      <xdr:spPr>
        <a:xfrm>
          <a:off x="20167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131973</xdr:rowOff>
    </xdr:from>
    <xdr:to>
      <xdr:col>102</xdr:col>
      <xdr:colOff>114300</xdr:colOff>
      <xdr:row>77</xdr:row>
      <xdr:rowOff>10358</xdr:rowOff>
    </xdr:to>
    <xdr:cxnSp macro="">
      <xdr:nvCxnSpPr>
        <xdr:cNvPr id="857" name="直線コネクタ 856"/>
        <xdr:cNvCxnSpPr/>
      </xdr:nvCxnSpPr>
      <xdr:spPr>
        <a:xfrm flipV="1">
          <a:off x="18656300" y="13162173"/>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8" name="フローチャート: 判断 857"/>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49385</xdr:rowOff>
    </xdr:from>
    <xdr:ext cx="534377" cy="259045"/>
    <xdr:sp macro="" textlink="">
      <xdr:nvSpPr>
        <xdr:cNvPr id="859" name="テキスト ボックス 858"/>
        <xdr:cNvSpPr txBox="1"/>
      </xdr:nvSpPr>
      <xdr:spPr>
        <a:xfrm>
          <a:off x="19278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60" name="フローチャート: 判断 859"/>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144528</xdr:rowOff>
    </xdr:from>
    <xdr:ext cx="534377" cy="259045"/>
    <xdr:sp macro="" textlink="">
      <xdr:nvSpPr>
        <xdr:cNvPr id="861" name="テキスト ボックス 860"/>
        <xdr:cNvSpPr txBox="1"/>
      </xdr:nvSpPr>
      <xdr:spPr>
        <a:xfrm>
          <a:off x="18389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156749</xdr:rowOff>
    </xdr:from>
    <xdr:to>
      <xdr:col>116</xdr:col>
      <xdr:colOff>114300</xdr:colOff>
      <xdr:row>76</xdr:row>
      <xdr:rowOff>86899</xdr:rowOff>
    </xdr:to>
    <xdr:sp macro="" textlink="">
      <xdr:nvSpPr>
        <xdr:cNvPr id="867" name="楕円 866"/>
        <xdr:cNvSpPr/>
      </xdr:nvSpPr>
      <xdr:spPr>
        <a:xfrm>
          <a:off x="22110700" y="130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135176</xdr:rowOff>
    </xdr:from>
    <xdr:ext cx="534377" cy="259045"/>
    <xdr:sp macro="" textlink="">
      <xdr:nvSpPr>
        <xdr:cNvPr id="868" name="繰出金該当値テキスト"/>
        <xdr:cNvSpPr txBox="1"/>
      </xdr:nvSpPr>
      <xdr:spPr>
        <a:xfrm>
          <a:off x="22212300" y="129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23657</xdr:rowOff>
    </xdr:from>
    <xdr:to>
      <xdr:col>112</xdr:col>
      <xdr:colOff>38100</xdr:colOff>
      <xdr:row>76</xdr:row>
      <xdr:rowOff>125257</xdr:rowOff>
    </xdr:to>
    <xdr:sp macro="" textlink="">
      <xdr:nvSpPr>
        <xdr:cNvPr id="869" name="楕円 868"/>
        <xdr:cNvSpPr/>
      </xdr:nvSpPr>
      <xdr:spPr>
        <a:xfrm>
          <a:off x="21272500" y="1305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116384</xdr:rowOff>
    </xdr:from>
    <xdr:ext cx="534377" cy="259045"/>
    <xdr:sp macro="" textlink="">
      <xdr:nvSpPr>
        <xdr:cNvPr id="870" name="テキスト ボックス 869"/>
        <xdr:cNvSpPr txBox="1"/>
      </xdr:nvSpPr>
      <xdr:spPr>
        <a:xfrm>
          <a:off x="21056111" y="1314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69743</xdr:rowOff>
    </xdr:from>
    <xdr:to>
      <xdr:col>107</xdr:col>
      <xdr:colOff>101600</xdr:colOff>
      <xdr:row>76</xdr:row>
      <xdr:rowOff>171343</xdr:rowOff>
    </xdr:to>
    <xdr:sp macro="" textlink="">
      <xdr:nvSpPr>
        <xdr:cNvPr id="871" name="楕円 870"/>
        <xdr:cNvSpPr/>
      </xdr:nvSpPr>
      <xdr:spPr>
        <a:xfrm>
          <a:off x="20383500" y="130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162470</xdr:rowOff>
    </xdr:from>
    <xdr:ext cx="534377" cy="259045"/>
    <xdr:sp macro="" textlink="">
      <xdr:nvSpPr>
        <xdr:cNvPr id="872" name="テキスト ボックス 871"/>
        <xdr:cNvSpPr txBox="1"/>
      </xdr:nvSpPr>
      <xdr:spPr>
        <a:xfrm>
          <a:off x="20167111" y="131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81173</xdr:rowOff>
    </xdr:from>
    <xdr:to>
      <xdr:col>102</xdr:col>
      <xdr:colOff>165100</xdr:colOff>
      <xdr:row>77</xdr:row>
      <xdr:rowOff>11323</xdr:rowOff>
    </xdr:to>
    <xdr:sp macro="" textlink="">
      <xdr:nvSpPr>
        <xdr:cNvPr id="873" name="楕円 872"/>
        <xdr:cNvSpPr/>
      </xdr:nvSpPr>
      <xdr:spPr>
        <a:xfrm>
          <a:off x="19494500" y="131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2450</xdr:rowOff>
    </xdr:from>
    <xdr:ext cx="534377" cy="259045"/>
    <xdr:sp macro="" textlink="">
      <xdr:nvSpPr>
        <xdr:cNvPr id="874" name="テキスト ボックス 873"/>
        <xdr:cNvSpPr txBox="1"/>
      </xdr:nvSpPr>
      <xdr:spPr>
        <a:xfrm>
          <a:off x="19278111" y="1320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131008</xdr:rowOff>
    </xdr:from>
    <xdr:to>
      <xdr:col>98</xdr:col>
      <xdr:colOff>38100</xdr:colOff>
      <xdr:row>77</xdr:row>
      <xdr:rowOff>61158</xdr:rowOff>
    </xdr:to>
    <xdr:sp macro="" textlink="">
      <xdr:nvSpPr>
        <xdr:cNvPr id="875" name="楕円 874"/>
        <xdr:cNvSpPr/>
      </xdr:nvSpPr>
      <xdr:spPr>
        <a:xfrm>
          <a:off x="18605500" y="1316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52285</xdr:rowOff>
    </xdr:from>
    <xdr:ext cx="534377" cy="259045"/>
    <xdr:sp macro="" textlink="">
      <xdr:nvSpPr>
        <xdr:cNvPr id="876" name="テキスト ボックス 875"/>
        <xdr:cNvSpPr txBox="1"/>
      </xdr:nvSpPr>
      <xdr:spPr>
        <a:xfrm>
          <a:off x="18389111" y="132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人件費については、退職手当の減などに伴う職員給与費の減に伴い、減となった。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扶助費については、電気・ガス・食料品等価格高騰緊急支援給付金の皆減などはあったものの、電気・ガス・食料品等価格高騰重点支援給付金の皆増などを受けて、増となった。</a:t>
          </a:r>
        </a:p>
        <a:p>
          <a:r>
            <a:rPr kumimoji="1" lang="ja-JP" altLang="en-US" sz="1100">
              <a:latin typeface="ＭＳ Ｐゴシック" panose="020B0600070205080204" pitchFamily="50" charset="-128"/>
              <a:ea typeface="ＭＳ Ｐゴシック" panose="020B0600070205080204" pitchFamily="50" charset="-128"/>
            </a:rPr>
            <a:t>公債費については、近年実施した大型事業に対して発行した市債の償還が本格化しているものの、過去実施した大型事業の償還終了により減となった。</a:t>
          </a:r>
        </a:p>
        <a:p>
          <a:r>
            <a:rPr kumimoji="1" lang="ja-JP" altLang="en-US" sz="1100">
              <a:latin typeface="ＭＳ Ｐゴシック" panose="020B0600070205080204" pitchFamily="50" charset="-128"/>
              <a:ea typeface="ＭＳ Ｐゴシック" panose="020B0600070205080204" pitchFamily="50" charset="-128"/>
            </a:rPr>
            <a:t>普通建設事業費については、総合計画実施計画のスタートに伴う事業の増などを受けて、増となった。</a:t>
          </a:r>
        </a:p>
        <a:p>
          <a:r>
            <a:rPr kumimoji="1" lang="ja-JP" altLang="en-US" sz="1100">
              <a:latin typeface="ＭＳ Ｐゴシック" panose="020B0600070205080204" pitchFamily="50" charset="-128"/>
              <a:ea typeface="ＭＳ Ｐゴシック" panose="020B0600070205080204" pitchFamily="50" charset="-128"/>
            </a:rPr>
            <a:t>物件費については、新型コロナウイルス感染症対策事業費、新型コロナウイルスワクチン接種事業費の減などを受けて、減となった。</a:t>
          </a:r>
        </a:p>
        <a:p>
          <a:r>
            <a:rPr kumimoji="1" lang="ja-JP" altLang="en-US" sz="1100">
              <a:latin typeface="ＭＳ Ｐゴシック" panose="020B0600070205080204" pitchFamily="50" charset="-128"/>
              <a:ea typeface="ＭＳ Ｐゴシック" panose="020B0600070205080204" pitchFamily="50" charset="-128"/>
            </a:rPr>
            <a:t>補助費等については、新型コロナウイルスワクチン接種事業費返還金の皆減などにより、減となった。</a:t>
          </a:r>
        </a:p>
        <a:p>
          <a:r>
            <a:rPr kumimoji="1" lang="ja-JP" altLang="en-US" sz="1100">
              <a:latin typeface="ＭＳ Ｐゴシック" panose="020B0600070205080204" pitchFamily="50" charset="-128"/>
              <a:ea typeface="ＭＳ Ｐゴシック" panose="020B0600070205080204" pitchFamily="50" charset="-128"/>
            </a:rPr>
            <a:t>繰出金については、高齢化の進行に伴う後期高齢者医療関係経費や介護保険関係経費の増に伴い、増となった。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247,785
245,423
35.70
94,119,950
87,242,624
6,479,134
46,113,487
59,671,908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129540</xdr:rowOff>
    </xdr:from>
    <xdr:to>
      <xdr:col>24</xdr:col>
      <xdr:colOff>62865</xdr:colOff>
      <xdr:row>37</xdr:row>
      <xdr:rowOff>17780</xdr:rowOff>
    </xdr:to>
    <xdr:cxnSp macro="">
      <xdr:nvCxnSpPr>
        <xdr:cNvPr id="56" name="直線コネクタ 55"/>
        <xdr:cNvCxnSpPr/>
      </xdr:nvCxnSpPr>
      <xdr:spPr>
        <a:xfrm flipV="1">
          <a:off x="4633595" y="5101590"/>
          <a:ext cx="1270" cy="12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21607</xdr:rowOff>
    </xdr:from>
    <xdr:ext cx="469744" cy="259045"/>
    <xdr:sp macro="" textlink="">
      <xdr:nvSpPr>
        <xdr:cNvPr id="57" name="議会費最小値テキスト"/>
        <xdr:cNvSpPr txBox="1"/>
      </xdr:nvSpPr>
      <xdr:spPr>
        <a:xfrm>
          <a:off x="468630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17780</xdr:rowOff>
    </xdr:from>
    <xdr:to>
      <xdr:col>24</xdr:col>
      <xdr:colOff>152400</xdr:colOff>
      <xdr:row>37</xdr:row>
      <xdr:rowOff>17780</xdr:rowOff>
    </xdr:to>
    <xdr:cxnSp macro="">
      <xdr:nvCxnSpPr>
        <xdr:cNvPr id="58" name="直線コネクタ 57"/>
        <xdr:cNvCxnSpPr/>
      </xdr:nvCxnSpPr>
      <xdr:spPr>
        <a:xfrm>
          <a:off x="4546600" y="636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76217</xdr:rowOff>
    </xdr:from>
    <xdr:ext cx="469744" cy="259045"/>
    <xdr:sp macro="" textlink="">
      <xdr:nvSpPr>
        <xdr:cNvPr id="59" name="議会費最大値テキスト"/>
        <xdr:cNvSpPr txBox="1"/>
      </xdr:nvSpPr>
      <xdr:spPr>
        <a:xfrm>
          <a:off x="4686300" y="487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129540</xdr:rowOff>
    </xdr:from>
    <xdr:to>
      <xdr:col>24</xdr:col>
      <xdr:colOff>152400</xdr:colOff>
      <xdr:row>29</xdr:row>
      <xdr:rowOff>129540</xdr:rowOff>
    </xdr:to>
    <xdr:cxnSp macro="">
      <xdr:nvCxnSpPr>
        <xdr:cNvPr id="60" name="直線コネクタ 59"/>
        <xdr:cNvCxnSpPr/>
      </xdr:nvCxnSpPr>
      <xdr:spPr>
        <a:xfrm>
          <a:off x="4546600" y="510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5080</xdr:rowOff>
    </xdr:from>
    <xdr:to>
      <xdr:col>24</xdr:col>
      <xdr:colOff>63500</xdr:colOff>
      <xdr:row>36</xdr:row>
      <xdr:rowOff>44450</xdr:rowOff>
    </xdr:to>
    <xdr:cxnSp macro="">
      <xdr:nvCxnSpPr>
        <xdr:cNvPr id="61" name="直線コネクタ 60"/>
        <xdr:cNvCxnSpPr/>
      </xdr:nvCxnSpPr>
      <xdr:spPr>
        <a:xfrm>
          <a:off x="3797300" y="617728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170197</xdr:rowOff>
    </xdr:from>
    <xdr:ext cx="469744" cy="259045"/>
    <xdr:sp macro="" textlink="">
      <xdr:nvSpPr>
        <xdr:cNvPr id="62" name="議会費平均値テキスト"/>
        <xdr:cNvSpPr txBox="1"/>
      </xdr:nvSpPr>
      <xdr:spPr>
        <a:xfrm>
          <a:off x="4686300" y="565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147320</xdr:rowOff>
    </xdr:from>
    <xdr:to>
      <xdr:col>24</xdr:col>
      <xdr:colOff>114300</xdr:colOff>
      <xdr:row>34</xdr:row>
      <xdr:rowOff>77470</xdr:rowOff>
    </xdr:to>
    <xdr:sp macro="" textlink="">
      <xdr:nvSpPr>
        <xdr:cNvPr id="63" name="フローチャート: 判断 62"/>
        <xdr:cNvSpPr/>
      </xdr:nvSpPr>
      <xdr:spPr>
        <a:xfrm>
          <a:off x="4584700" y="580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5080</xdr:rowOff>
    </xdr:from>
    <xdr:to>
      <xdr:col>19</xdr:col>
      <xdr:colOff>177800</xdr:colOff>
      <xdr:row>36</xdr:row>
      <xdr:rowOff>54610</xdr:rowOff>
    </xdr:to>
    <xdr:cxnSp macro="">
      <xdr:nvCxnSpPr>
        <xdr:cNvPr id="64" name="直線コネクタ 63"/>
        <xdr:cNvCxnSpPr/>
      </xdr:nvCxnSpPr>
      <xdr:spPr>
        <a:xfrm flipV="1">
          <a:off x="2908300" y="61772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15240</xdr:rowOff>
    </xdr:from>
    <xdr:to>
      <xdr:col>20</xdr:col>
      <xdr:colOff>38100</xdr:colOff>
      <xdr:row>34</xdr:row>
      <xdr:rowOff>116840</xdr:rowOff>
    </xdr:to>
    <xdr:sp macro="" textlink="">
      <xdr:nvSpPr>
        <xdr:cNvPr id="65" name="フローチャート: 判断 64"/>
        <xdr:cNvSpPr/>
      </xdr:nvSpPr>
      <xdr:spPr>
        <a:xfrm>
          <a:off x="37465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133367</xdr:rowOff>
    </xdr:from>
    <xdr:ext cx="469744" cy="259045"/>
    <xdr:sp macro="" textlink="">
      <xdr:nvSpPr>
        <xdr:cNvPr id="66" name="テキスト ボックス 65"/>
        <xdr:cNvSpPr txBox="1"/>
      </xdr:nvSpPr>
      <xdr:spPr>
        <a:xfrm>
          <a:off x="3562428"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54610</xdr:rowOff>
    </xdr:from>
    <xdr:to>
      <xdr:col>15</xdr:col>
      <xdr:colOff>50800</xdr:colOff>
      <xdr:row>37</xdr:row>
      <xdr:rowOff>128270</xdr:rowOff>
    </xdr:to>
    <xdr:cxnSp macro="">
      <xdr:nvCxnSpPr>
        <xdr:cNvPr id="67" name="直線コネクタ 66"/>
        <xdr:cNvCxnSpPr/>
      </xdr:nvCxnSpPr>
      <xdr:spPr>
        <a:xfrm flipV="1">
          <a:off x="2019300" y="6226810"/>
          <a:ext cx="889000" cy="2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17780</xdr:rowOff>
    </xdr:from>
    <xdr:to>
      <xdr:col>15</xdr:col>
      <xdr:colOff>101600</xdr:colOff>
      <xdr:row>34</xdr:row>
      <xdr:rowOff>119380</xdr:rowOff>
    </xdr:to>
    <xdr:sp macro="" textlink="">
      <xdr:nvSpPr>
        <xdr:cNvPr id="68" name="フローチャート: 判断 67"/>
        <xdr:cNvSpPr/>
      </xdr:nvSpPr>
      <xdr:spPr>
        <a:xfrm>
          <a:off x="2857500" y="58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135907</xdr:rowOff>
    </xdr:from>
    <xdr:ext cx="469744" cy="259045"/>
    <xdr:sp macro="" textlink="">
      <xdr:nvSpPr>
        <xdr:cNvPr id="69" name="テキスト ボックス 68"/>
        <xdr:cNvSpPr txBox="1"/>
      </xdr:nvSpPr>
      <xdr:spPr>
        <a:xfrm>
          <a:off x="2673428" y="56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19050</xdr:rowOff>
    </xdr:from>
    <xdr:to>
      <xdr:col>10</xdr:col>
      <xdr:colOff>114300</xdr:colOff>
      <xdr:row>37</xdr:row>
      <xdr:rowOff>128270</xdr:rowOff>
    </xdr:to>
    <xdr:cxnSp macro="">
      <xdr:nvCxnSpPr>
        <xdr:cNvPr id="70" name="直線コネクタ 69"/>
        <xdr:cNvCxnSpPr/>
      </xdr:nvCxnSpPr>
      <xdr:spPr>
        <a:xfrm>
          <a:off x="1130300" y="6191250"/>
          <a:ext cx="8890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52070</xdr:rowOff>
    </xdr:from>
    <xdr:to>
      <xdr:col>10</xdr:col>
      <xdr:colOff>165100</xdr:colOff>
      <xdr:row>34</xdr:row>
      <xdr:rowOff>153670</xdr:rowOff>
    </xdr:to>
    <xdr:sp macro="" textlink="">
      <xdr:nvSpPr>
        <xdr:cNvPr id="71" name="フローチャート: 判断 70"/>
        <xdr:cNvSpPr/>
      </xdr:nvSpPr>
      <xdr:spPr>
        <a:xfrm>
          <a:off x="19685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170197</xdr:rowOff>
    </xdr:from>
    <xdr:ext cx="469744" cy="259045"/>
    <xdr:sp macro="" textlink="">
      <xdr:nvSpPr>
        <xdr:cNvPr id="72" name="テキスト ボックス 71"/>
        <xdr:cNvSpPr txBox="1"/>
      </xdr:nvSpPr>
      <xdr:spPr>
        <a:xfrm>
          <a:off x="1784428" y="56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165100</xdr:rowOff>
    </xdr:from>
    <xdr:to>
      <xdr:col>6</xdr:col>
      <xdr:colOff>38100</xdr:colOff>
      <xdr:row>34</xdr:row>
      <xdr:rowOff>95250</xdr:rowOff>
    </xdr:to>
    <xdr:sp macro="" textlink="">
      <xdr:nvSpPr>
        <xdr:cNvPr id="73" name="フローチャート: 判断 72"/>
        <xdr:cNvSpPr/>
      </xdr:nvSpPr>
      <xdr:spPr>
        <a:xfrm>
          <a:off x="10795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111777</xdr:rowOff>
    </xdr:from>
    <xdr:ext cx="469744" cy="259045"/>
    <xdr:sp macro="" textlink="">
      <xdr:nvSpPr>
        <xdr:cNvPr id="74" name="テキスト ボックス 73"/>
        <xdr:cNvSpPr txBox="1"/>
      </xdr:nvSpPr>
      <xdr:spPr>
        <a:xfrm>
          <a:off x="895428" y="559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80" name="楕円 79"/>
        <xdr:cNvSpPr/>
      </xdr:nvSpPr>
      <xdr:spPr>
        <a:xfrm>
          <a:off x="45847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143527</xdr:rowOff>
    </xdr:from>
    <xdr:ext cx="469744" cy="259045"/>
    <xdr:sp macro="" textlink="">
      <xdr:nvSpPr>
        <xdr:cNvPr id="81" name="議会費該当値テキスト"/>
        <xdr:cNvSpPr txBox="1"/>
      </xdr:nvSpPr>
      <xdr:spPr>
        <a:xfrm>
          <a:off x="4686300"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125730</xdr:rowOff>
    </xdr:from>
    <xdr:to>
      <xdr:col>20</xdr:col>
      <xdr:colOff>38100</xdr:colOff>
      <xdr:row>36</xdr:row>
      <xdr:rowOff>55880</xdr:rowOff>
    </xdr:to>
    <xdr:sp macro="" textlink="">
      <xdr:nvSpPr>
        <xdr:cNvPr id="82" name="楕円 81"/>
        <xdr:cNvSpPr/>
      </xdr:nvSpPr>
      <xdr:spPr>
        <a:xfrm>
          <a:off x="3746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47007</xdr:rowOff>
    </xdr:from>
    <xdr:ext cx="469744" cy="259045"/>
    <xdr:sp macro="" textlink="">
      <xdr:nvSpPr>
        <xdr:cNvPr id="83" name="テキスト ボックス 82"/>
        <xdr:cNvSpPr txBox="1"/>
      </xdr:nvSpPr>
      <xdr:spPr>
        <a:xfrm>
          <a:off x="3562428" y="62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3810</xdr:rowOff>
    </xdr:from>
    <xdr:to>
      <xdr:col>15</xdr:col>
      <xdr:colOff>101600</xdr:colOff>
      <xdr:row>36</xdr:row>
      <xdr:rowOff>105410</xdr:rowOff>
    </xdr:to>
    <xdr:sp macro="" textlink="">
      <xdr:nvSpPr>
        <xdr:cNvPr id="84" name="楕円 83"/>
        <xdr:cNvSpPr/>
      </xdr:nvSpPr>
      <xdr:spPr>
        <a:xfrm>
          <a:off x="2857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96537</xdr:rowOff>
    </xdr:from>
    <xdr:ext cx="469744" cy="259045"/>
    <xdr:sp macro="" textlink="">
      <xdr:nvSpPr>
        <xdr:cNvPr id="85" name="テキスト ボックス 84"/>
        <xdr:cNvSpPr txBox="1"/>
      </xdr:nvSpPr>
      <xdr:spPr>
        <a:xfrm>
          <a:off x="2673428" y="62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77470</xdr:rowOff>
    </xdr:from>
    <xdr:to>
      <xdr:col>10</xdr:col>
      <xdr:colOff>165100</xdr:colOff>
      <xdr:row>38</xdr:row>
      <xdr:rowOff>7620</xdr:rowOff>
    </xdr:to>
    <xdr:sp macro="" textlink="">
      <xdr:nvSpPr>
        <xdr:cNvPr id="86" name="楕円 85"/>
        <xdr:cNvSpPr/>
      </xdr:nvSpPr>
      <xdr:spPr>
        <a:xfrm>
          <a:off x="1968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170197</xdr:rowOff>
    </xdr:from>
    <xdr:ext cx="469744" cy="259045"/>
    <xdr:sp macro="" textlink="">
      <xdr:nvSpPr>
        <xdr:cNvPr id="87" name="テキスト ボックス 86"/>
        <xdr:cNvSpPr txBox="1"/>
      </xdr:nvSpPr>
      <xdr:spPr>
        <a:xfrm>
          <a:off x="1784428"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139700</xdr:rowOff>
    </xdr:from>
    <xdr:to>
      <xdr:col>6</xdr:col>
      <xdr:colOff>38100</xdr:colOff>
      <xdr:row>36</xdr:row>
      <xdr:rowOff>69850</xdr:rowOff>
    </xdr:to>
    <xdr:sp macro="" textlink="">
      <xdr:nvSpPr>
        <xdr:cNvPr id="88" name="楕円 87"/>
        <xdr:cNvSpPr/>
      </xdr:nvSpPr>
      <xdr:spPr>
        <a:xfrm>
          <a:off x="1079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60977</xdr:rowOff>
    </xdr:from>
    <xdr:ext cx="469744" cy="259045"/>
    <xdr:sp macro="" textlink="">
      <xdr:nvSpPr>
        <xdr:cNvPr id="89" name="テキスト ボックス 88"/>
        <xdr:cNvSpPr txBox="1"/>
      </xdr:nvSpPr>
      <xdr:spPr>
        <a:xfrm>
          <a:off x="895428" y="623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4" name="直線コネクタ 113"/>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5" name="総務費最小値テキスト"/>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16" name="直線コネクタ 115"/>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17" name="総務費最大値テキスト"/>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18" name="直線コネクタ 117"/>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150914</xdr:rowOff>
    </xdr:from>
    <xdr:to>
      <xdr:col>24</xdr:col>
      <xdr:colOff>63500</xdr:colOff>
      <xdr:row>58</xdr:row>
      <xdr:rowOff>166306</xdr:rowOff>
    </xdr:to>
    <xdr:cxnSp macro="">
      <xdr:nvCxnSpPr>
        <xdr:cNvPr id="119" name="直線コネクタ 118"/>
        <xdr:cNvCxnSpPr/>
      </xdr:nvCxnSpPr>
      <xdr:spPr>
        <a:xfrm flipV="1">
          <a:off x="3797300" y="10095014"/>
          <a:ext cx="8382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167226</xdr:rowOff>
    </xdr:from>
    <xdr:ext cx="534377" cy="259045"/>
    <xdr:sp macro="" textlink="">
      <xdr:nvSpPr>
        <xdr:cNvPr id="120" name="総務費平均値テキスト"/>
        <xdr:cNvSpPr txBox="1"/>
      </xdr:nvSpPr>
      <xdr:spPr>
        <a:xfrm>
          <a:off x="4686300" y="97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1" name="フローチャート: 判断 120"/>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104928</xdr:rowOff>
    </xdr:from>
    <xdr:to>
      <xdr:col>19</xdr:col>
      <xdr:colOff>177800</xdr:colOff>
      <xdr:row>58</xdr:row>
      <xdr:rowOff>166306</xdr:rowOff>
    </xdr:to>
    <xdr:cxnSp macro="">
      <xdr:nvCxnSpPr>
        <xdr:cNvPr id="122" name="直線コネクタ 121"/>
        <xdr:cNvCxnSpPr/>
      </xdr:nvCxnSpPr>
      <xdr:spPr>
        <a:xfrm>
          <a:off x="2908300" y="10049028"/>
          <a:ext cx="889000" cy="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3" name="フローチャート: 判断 122"/>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88561</xdr:rowOff>
    </xdr:from>
    <xdr:ext cx="534377" cy="259045"/>
    <xdr:sp macro="" textlink="">
      <xdr:nvSpPr>
        <xdr:cNvPr id="124" name="テキスト ボックス 123"/>
        <xdr:cNvSpPr txBox="1"/>
      </xdr:nvSpPr>
      <xdr:spPr>
        <a:xfrm>
          <a:off x="3530111" y="96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116725</xdr:rowOff>
    </xdr:from>
    <xdr:to>
      <xdr:col>15</xdr:col>
      <xdr:colOff>50800</xdr:colOff>
      <xdr:row>58</xdr:row>
      <xdr:rowOff>104928</xdr:rowOff>
    </xdr:to>
    <xdr:cxnSp macro="">
      <xdr:nvCxnSpPr>
        <xdr:cNvPr id="125" name="直線コネクタ 124"/>
        <xdr:cNvCxnSpPr/>
      </xdr:nvCxnSpPr>
      <xdr:spPr>
        <a:xfrm>
          <a:off x="2019300" y="8860675"/>
          <a:ext cx="889000" cy="11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26" name="フローチャート: 判断 125"/>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101122</xdr:rowOff>
    </xdr:from>
    <xdr:ext cx="534377" cy="259045"/>
    <xdr:sp macro="" textlink="">
      <xdr:nvSpPr>
        <xdr:cNvPr id="127" name="テキスト ボックス 126"/>
        <xdr:cNvSpPr txBox="1"/>
      </xdr:nvSpPr>
      <xdr:spPr>
        <a:xfrm>
          <a:off x="2641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116725</xdr:rowOff>
    </xdr:from>
    <xdr:to>
      <xdr:col>10</xdr:col>
      <xdr:colOff>114300</xdr:colOff>
      <xdr:row>58</xdr:row>
      <xdr:rowOff>144538</xdr:rowOff>
    </xdr:to>
    <xdr:cxnSp macro="">
      <xdr:nvCxnSpPr>
        <xdr:cNvPr id="128" name="直線コネクタ 127"/>
        <xdr:cNvCxnSpPr/>
      </xdr:nvCxnSpPr>
      <xdr:spPr>
        <a:xfrm flipV="1">
          <a:off x="1130300" y="8860675"/>
          <a:ext cx="889000" cy="122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29" name="フローチャート: 判断 128"/>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30" name="テキスト ボックス 129"/>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1" name="フローチャート: 判断 130"/>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165752</xdr:rowOff>
    </xdr:from>
    <xdr:ext cx="534377" cy="259045"/>
    <xdr:sp macro="" textlink="">
      <xdr:nvSpPr>
        <xdr:cNvPr id="132" name="テキスト ボックス 131"/>
        <xdr:cNvSpPr txBox="1"/>
      </xdr:nvSpPr>
      <xdr:spPr>
        <a:xfrm>
          <a:off x="863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100114</xdr:rowOff>
    </xdr:from>
    <xdr:to>
      <xdr:col>24</xdr:col>
      <xdr:colOff>114300</xdr:colOff>
      <xdr:row>59</xdr:row>
      <xdr:rowOff>30264</xdr:rowOff>
    </xdr:to>
    <xdr:sp macro="" textlink="">
      <xdr:nvSpPr>
        <xdr:cNvPr id="138" name="楕円 137"/>
        <xdr:cNvSpPr/>
      </xdr:nvSpPr>
      <xdr:spPr>
        <a:xfrm>
          <a:off x="4584700" y="100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78541</xdr:rowOff>
    </xdr:from>
    <xdr:ext cx="534377" cy="259045"/>
    <xdr:sp macro="" textlink="">
      <xdr:nvSpPr>
        <xdr:cNvPr id="139" name="総務費該当値テキスト"/>
        <xdr:cNvSpPr txBox="1"/>
      </xdr:nvSpPr>
      <xdr:spPr>
        <a:xfrm>
          <a:off x="4686300" y="1002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115506</xdr:rowOff>
    </xdr:from>
    <xdr:to>
      <xdr:col>20</xdr:col>
      <xdr:colOff>38100</xdr:colOff>
      <xdr:row>59</xdr:row>
      <xdr:rowOff>45656</xdr:rowOff>
    </xdr:to>
    <xdr:sp macro="" textlink="">
      <xdr:nvSpPr>
        <xdr:cNvPr id="140" name="楕円 139"/>
        <xdr:cNvSpPr/>
      </xdr:nvSpPr>
      <xdr:spPr>
        <a:xfrm>
          <a:off x="3746500" y="100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36783</xdr:rowOff>
    </xdr:from>
    <xdr:ext cx="534377" cy="259045"/>
    <xdr:sp macro="" textlink="">
      <xdr:nvSpPr>
        <xdr:cNvPr id="141" name="テキスト ボックス 140"/>
        <xdr:cNvSpPr txBox="1"/>
      </xdr:nvSpPr>
      <xdr:spPr>
        <a:xfrm>
          <a:off x="3530111" y="1015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54128</xdr:rowOff>
    </xdr:from>
    <xdr:to>
      <xdr:col>15</xdr:col>
      <xdr:colOff>101600</xdr:colOff>
      <xdr:row>58</xdr:row>
      <xdr:rowOff>155728</xdr:rowOff>
    </xdr:to>
    <xdr:sp macro="" textlink="">
      <xdr:nvSpPr>
        <xdr:cNvPr id="142" name="楕円 141"/>
        <xdr:cNvSpPr/>
      </xdr:nvSpPr>
      <xdr:spPr>
        <a:xfrm>
          <a:off x="2857500" y="99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146855</xdr:rowOff>
    </xdr:from>
    <xdr:ext cx="534377" cy="259045"/>
    <xdr:sp macro="" textlink="">
      <xdr:nvSpPr>
        <xdr:cNvPr id="143" name="テキスト ボックス 142"/>
        <xdr:cNvSpPr txBox="1"/>
      </xdr:nvSpPr>
      <xdr:spPr>
        <a:xfrm>
          <a:off x="2641111" y="100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65925</xdr:rowOff>
    </xdr:from>
    <xdr:to>
      <xdr:col>10</xdr:col>
      <xdr:colOff>165100</xdr:colOff>
      <xdr:row>51</xdr:row>
      <xdr:rowOff>167525</xdr:rowOff>
    </xdr:to>
    <xdr:sp macro="" textlink="">
      <xdr:nvSpPr>
        <xdr:cNvPr id="144" name="楕円 143"/>
        <xdr:cNvSpPr/>
      </xdr:nvSpPr>
      <xdr:spPr>
        <a:xfrm>
          <a:off x="1968500" y="8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158652</xdr:rowOff>
    </xdr:from>
    <xdr:ext cx="599010" cy="259045"/>
    <xdr:sp macro="" textlink="">
      <xdr:nvSpPr>
        <xdr:cNvPr id="145" name="テキスト ボックス 144"/>
        <xdr:cNvSpPr txBox="1"/>
      </xdr:nvSpPr>
      <xdr:spPr>
        <a:xfrm>
          <a:off x="1719795" y="890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93738</xdr:rowOff>
    </xdr:from>
    <xdr:to>
      <xdr:col>6</xdr:col>
      <xdr:colOff>38100</xdr:colOff>
      <xdr:row>59</xdr:row>
      <xdr:rowOff>23888</xdr:rowOff>
    </xdr:to>
    <xdr:sp macro="" textlink="">
      <xdr:nvSpPr>
        <xdr:cNvPr id="146" name="楕円 145"/>
        <xdr:cNvSpPr/>
      </xdr:nvSpPr>
      <xdr:spPr>
        <a:xfrm>
          <a:off x="1079500" y="100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15015</xdr:rowOff>
    </xdr:from>
    <xdr:ext cx="534377" cy="259045"/>
    <xdr:sp macro="" textlink="">
      <xdr:nvSpPr>
        <xdr:cNvPr id="147" name="テキスト ボックス 146"/>
        <xdr:cNvSpPr txBox="1"/>
      </xdr:nvSpPr>
      <xdr:spPr>
        <a:xfrm>
          <a:off x="863111" y="101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96431</xdr:rowOff>
    </xdr:from>
    <xdr:to>
      <xdr:col>24</xdr:col>
      <xdr:colOff>62865</xdr:colOff>
      <xdr:row>76</xdr:row>
      <xdr:rowOff>145211</xdr:rowOff>
    </xdr:to>
    <xdr:cxnSp macro="">
      <xdr:nvCxnSpPr>
        <xdr:cNvPr id="172" name="直線コネクタ 171"/>
        <xdr:cNvCxnSpPr/>
      </xdr:nvCxnSpPr>
      <xdr:spPr>
        <a:xfrm flipV="1">
          <a:off x="4633595" y="12097931"/>
          <a:ext cx="1270" cy="107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149038</xdr:rowOff>
    </xdr:from>
    <xdr:ext cx="599010" cy="259045"/>
    <xdr:sp macro="" textlink="">
      <xdr:nvSpPr>
        <xdr:cNvPr id="173" name="民生費最小値テキスト"/>
        <xdr:cNvSpPr txBox="1"/>
      </xdr:nvSpPr>
      <xdr:spPr>
        <a:xfrm>
          <a:off x="4686300" y="1317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145211</xdr:rowOff>
    </xdr:from>
    <xdr:to>
      <xdr:col>24</xdr:col>
      <xdr:colOff>152400</xdr:colOff>
      <xdr:row>76</xdr:row>
      <xdr:rowOff>145211</xdr:rowOff>
    </xdr:to>
    <xdr:cxnSp macro="">
      <xdr:nvCxnSpPr>
        <xdr:cNvPr id="174" name="直線コネクタ 173"/>
        <xdr:cNvCxnSpPr/>
      </xdr:nvCxnSpPr>
      <xdr:spPr>
        <a:xfrm>
          <a:off x="4546600" y="1317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43108</xdr:rowOff>
    </xdr:from>
    <xdr:ext cx="599010" cy="259045"/>
    <xdr:sp macro="" textlink="">
      <xdr:nvSpPr>
        <xdr:cNvPr id="175" name="民生費最大値テキスト"/>
        <xdr:cNvSpPr txBox="1"/>
      </xdr:nvSpPr>
      <xdr:spPr>
        <a:xfrm>
          <a:off x="4686300" y="1187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96431</xdr:rowOff>
    </xdr:from>
    <xdr:to>
      <xdr:col>24</xdr:col>
      <xdr:colOff>152400</xdr:colOff>
      <xdr:row>70</xdr:row>
      <xdr:rowOff>96431</xdr:rowOff>
    </xdr:to>
    <xdr:cxnSp macro="">
      <xdr:nvCxnSpPr>
        <xdr:cNvPr id="176" name="直線コネクタ 175"/>
        <xdr:cNvCxnSpPr/>
      </xdr:nvCxnSpPr>
      <xdr:spPr>
        <a:xfrm>
          <a:off x="4546600" y="120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145211</xdr:rowOff>
    </xdr:from>
    <xdr:to>
      <xdr:col>24</xdr:col>
      <xdr:colOff>63500</xdr:colOff>
      <xdr:row>77</xdr:row>
      <xdr:rowOff>13233</xdr:rowOff>
    </xdr:to>
    <xdr:cxnSp macro="">
      <xdr:nvCxnSpPr>
        <xdr:cNvPr id="177" name="直線コネクタ 176"/>
        <xdr:cNvCxnSpPr/>
      </xdr:nvCxnSpPr>
      <xdr:spPr>
        <a:xfrm flipV="1">
          <a:off x="3797300" y="13175411"/>
          <a:ext cx="8382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169842</xdr:rowOff>
    </xdr:from>
    <xdr:ext cx="599010" cy="259045"/>
    <xdr:sp macro="" textlink="">
      <xdr:nvSpPr>
        <xdr:cNvPr id="178" name="民生費平均値テキスト"/>
        <xdr:cNvSpPr txBox="1"/>
      </xdr:nvSpPr>
      <xdr:spPr>
        <a:xfrm>
          <a:off x="4686300" y="12685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146965</xdr:rowOff>
    </xdr:from>
    <xdr:to>
      <xdr:col>24</xdr:col>
      <xdr:colOff>114300</xdr:colOff>
      <xdr:row>75</xdr:row>
      <xdr:rowOff>77115</xdr:rowOff>
    </xdr:to>
    <xdr:sp macro="" textlink="">
      <xdr:nvSpPr>
        <xdr:cNvPr id="179" name="フローチャート: 判断 178"/>
        <xdr:cNvSpPr/>
      </xdr:nvSpPr>
      <xdr:spPr>
        <a:xfrm>
          <a:off x="4584700" y="1283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3480</xdr:rowOff>
    </xdr:from>
    <xdr:to>
      <xdr:col>19</xdr:col>
      <xdr:colOff>177800</xdr:colOff>
      <xdr:row>77</xdr:row>
      <xdr:rowOff>13233</xdr:rowOff>
    </xdr:to>
    <xdr:cxnSp macro="">
      <xdr:nvCxnSpPr>
        <xdr:cNvPr id="180" name="直線コネクタ 179"/>
        <xdr:cNvCxnSpPr/>
      </xdr:nvCxnSpPr>
      <xdr:spPr>
        <a:xfrm>
          <a:off x="2908300" y="13205130"/>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89116</xdr:rowOff>
    </xdr:from>
    <xdr:to>
      <xdr:col>20</xdr:col>
      <xdr:colOff>38100</xdr:colOff>
      <xdr:row>76</xdr:row>
      <xdr:rowOff>19267</xdr:rowOff>
    </xdr:to>
    <xdr:sp macro="" textlink="">
      <xdr:nvSpPr>
        <xdr:cNvPr id="181" name="フローチャート: 判断 180"/>
        <xdr:cNvSpPr/>
      </xdr:nvSpPr>
      <xdr:spPr>
        <a:xfrm>
          <a:off x="3746500" y="129478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35793</xdr:rowOff>
    </xdr:from>
    <xdr:ext cx="599010" cy="259045"/>
    <xdr:sp macro="" textlink="">
      <xdr:nvSpPr>
        <xdr:cNvPr id="182" name="テキスト ボックス 181"/>
        <xdr:cNvSpPr txBox="1"/>
      </xdr:nvSpPr>
      <xdr:spPr>
        <a:xfrm>
          <a:off x="3497795" y="1272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3480</xdr:rowOff>
    </xdr:from>
    <xdr:to>
      <xdr:col>15</xdr:col>
      <xdr:colOff>50800</xdr:colOff>
      <xdr:row>78</xdr:row>
      <xdr:rowOff>110630</xdr:rowOff>
    </xdr:to>
    <xdr:cxnSp macro="">
      <xdr:nvCxnSpPr>
        <xdr:cNvPr id="183" name="直線コネクタ 182"/>
        <xdr:cNvCxnSpPr/>
      </xdr:nvCxnSpPr>
      <xdr:spPr>
        <a:xfrm flipV="1">
          <a:off x="2019300" y="13205130"/>
          <a:ext cx="889000" cy="2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12878</xdr:rowOff>
    </xdr:from>
    <xdr:to>
      <xdr:col>15</xdr:col>
      <xdr:colOff>101600</xdr:colOff>
      <xdr:row>75</xdr:row>
      <xdr:rowOff>114478</xdr:rowOff>
    </xdr:to>
    <xdr:sp macro="" textlink="">
      <xdr:nvSpPr>
        <xdr:cNvPr id="184" name="フローチャート: 判断 183"/>
        <xdr:cNvSpPr/>
      </xdr:nvSpPr>
      <xdr:spPr>
        <a:xfrm>
          <a:off x="2857500" y="128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131005</xdr:rowOff>
    </xdr:from>
    <xdr:ext cx="599010" cy="259045"/>
    <xdr:sp macro="" textlink="">
      <xdr:nvSpPr>
        <xdr:cNvPr id="185" name="テキスト ボックス 184"/>
        <xdr:cNvSpPr txBox="1"/>
      </xdr:nvSpPr>
      <xdr:spPr>
        <a:xfrm>
          <a:off x="2608795" y="1264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110630</xdr:rowOff>
    </xdr:from>
    <xdr:to>
      <xdr:col>10</xdr:col>
      <xdr:colOff>114300</xdr:colOff>
      <xdr:row>78</xdr:row>
      <xdr:rowOff>139878</xdr:rowOff>
    </xdr:to>
    <xdr:cxnSp macro="">
      <xdr:nvCxnSpPr>
        <xdr:cNvPr id="186" name="直線コネクタ 185"/>
        <xdr:cNvCxnSpPr/>
      </xdr:nvCxnSpPr>
      <xdr:spPr>
        <a:xfrm flipV="1">
          <a:off x="1130300" y="13483730"/>
          <a:ext cx="8890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145287</xdr:rowOff>
    </xdr:from>
    <xdr:to>
      <xdr:col>10</xdr:col>
      <xdr:colOff>165100</xdr:colOff>
      <xdr:row>77</xdr:row>
      <xdr:rowOff>75437</xdr:rowOff>
    </xdr:to>
    <xdr:sp macro="" textlink="">
      <xdr:nvSpPr>
        <xdr:cNvPr id="187" name="フローチャート: 判断 186"/>
        <xdr:cNvSpPr/>
      </xdr:nvSpPr>
      <xdr:spPr>
        <a:xfrm>
          <a:off x="1968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91965</xdr:rowOff>
    </xdr:from>
    <xdr:ext cx="599010" cy="259045"/>
    <xdr:sp macro="" textlink="">
      <xdr:nvSpPr>
        <xdr:cNvPr id="188" name="テキスト ボックス 187"/>
        <xdr:cNvSpPr txBox="1"/>
      </xdr:nvSpPr>
      <xdr:spPr>
        <a:xfrm>
          <a:off x="1719795" y="1295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25158</xdr:rowOff>
    </xdr:from>
    <xdr:to>
      <xdr:col>6</xdr:col>
      <xdr:colOff>38100</xdr:colOff>
      <xdr:row>77</xdr:row>
      <xdr:rowOff>126758</xdr:rowOff>
    </xdr:to>
    <xdr:sp macro="" textlink="">
      <xdr:nvSpPr>
        <xdr:cNvPr id="189" name="フローチャート: 判断 188"/>
        <xdr:cNvSpPr/>
      </xdr:nvSpPr>
      <xdr:spPr>
        <a:xfrm>
          <a:off x="1079500" y="132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143285</xdr:rowOff>
    </xdr:from>
    <xdr:ext cx="599010" cy="259045"/>
    <xdr:sp macro="" textlink="">
      <xdr:nvSpPr>
        <xdr:cNvPr id="190" name="テキスト ボックス 189"/>
        <xdr:cNvSpPr txBox="1"/>
      </xdr:nvSpPr>
      <xdr:spPr>
        <a:xfrm>
          <a:off x="830795" y="1300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94411</xdr:rowOff>
    </xdr:from>
    <xdr:to>
      <xdr:col>24</xdr:col>
      <xdr:colOff>114300</xdr:colOff>
      <xdr:row>77</xdr:row>
      <xdr:rowOff>24561</xdr:rowOff>
    </xdr:to>
    <xdr:sp macro="" textlink="">
      <xdr:nvSpPr>
        <xdr:cNvPr id="196" name="楕円 195"/>
        <xdr:cNvSpPr/>
      </xdr:nvSpPr>
      <xdr:spPr>
        <a:xfrm>
          <a:off x="4584700" y="131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9338</xdr:rowOff>
    </xdr:from>
    <xdr:ext cx="599010" cy="259045"/>
    <xdr:sp macro="" textlink="">
      <xdr:nvSpPr>
        <xdr:cNvPr id="197" name="民生費該当値テキスト"/>
        <xdr:cNvSpPr txBox="1"/>
      </xdr:nvSpPr>
      <xdr:spPr>
        <a:xfrm>
          <a:off x="4686300" y="1303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133883</xdr:rowOff>
    </xdr:from>
    <xdr:to>
      <xdr:col>20</xdr:col>
      <xdr:colOff>38100</xdr:colOff>
      <xdr:row>77</xdr:row>
      <xdr:rowOff>64033</xdr:rowOff>
    </xdr:to>
    <xdr:sp macro="" textlink="">
      <xdr:nvSpPr>
        <xdr:cNvPr id="198" name="楕円 197"/>
        <xdr:cNvSpPr/>
      </xdr:nvSpPr>
      <xdr:spPr>
        <a:xfrm>
          <a:off x="3746500" y="131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55160</xdr:rowOff>
    </xdr:from>
    <xdr:ext cx="599010" cy="259045"/>
    <xdr:sp macro="" textlink="">
      <xdr:nvSpPr>
        <xdr:cNvPr id="199" name="テキスト ボックス 198"/>
        <xdr:cNvSpPr txBox="1"/>
      </xdr:nvSpPr>
      <xdr:spPr>
        <a:xfrm>
          <a:off x="3497795" y="1325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124130</xdr:rowOff>
    </xdr:from>
    <xdr:to>
      <xdr:col>15</xdr:col>
      <xdr:colOff>101600</xdr:colOff>
      <xdr:row>77</xdr:row>
      <xdr:rowOff>54280</xdr:rowOff>
    </xdr:to>
    <xdr:sp macro="" textlink="">
      <xdr:nvSpPr>
        <xdr:cNvPr id="200" name="楕円 199"/>
        <xdr:cNvSpPr/>
      </xdr:nvSpPr>
      <xdr:spPr>
        <a:xfrm>
          <a:off x="2857500" y="131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45407</xdr:rowOff>
    </xdr:from>
    <xdr:ext cx="599010" cy="259045"/>
    <xdr:sp macro="" textlink="">
      <xdr:nvSpPr>
        <xdr:cNvPr id="201" name="テキスト ボックス 200"/>
        <xdr:cNvSpPr txBox="1"/>
      </xdr:nvSpPr>
      <xdr:spPr>
        <a:xfrm>
          <a:off x="2608795" y="1324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59830</xdr:rowOff>
    </xdr:from>
    <xdr:to>
      <xdr:col>10</xdr:col>
      <xdr:colOff>165100</xdr:colOff>
      <xdr:row>78</xdr:row>
      <xdr:rowOff>161430</xdr:rowOff>
    </xdr:to>
    <xdr:sp macro="" textlink="">
      <xdr:nvSpPr>
        <xdr:cNvPr id="202" name="楕円 201"/>
        <xdr:cNvSpPr/>
      </xdr:nvSpPr>
      <xdr:spPr>
        <a:xfrm>
          <a:off x="1968500" y="134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152557</xdr:rowOff>
    </xdr:from>
    <xdr:ext cx="599010" cy="259045"/>
    <xdr:sp macro="" textlink="">
      <xdr:nvSpPr>
        <xdr:cNvPr id="203" name="テキスト ボックス 202"/>
        <xdr:cNvSpPr txBox="1"/>
      </xdr:nvSpPr>
      <xdr:spPr>
        <a:xfrm>
          <a:off x="1719795" y="1352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89078</xdr:rowOff>
    </xdr:from>
    <xdr:to>
      <xdr:col>6</xdr:col>
      <xdr:colOff>38100</xdr:colOff>
      <xdr:row>79</xdr:row>
      <xdr:rowOff>19228</xdr:rowOff>
    </xdr:to>
    <xdr:sp macro="" textlink="">
      <xdr:nvSpPr>
        <xdr:cNvPr id="204" name="楕円 203"/>
        <xdr:cNvSpPr/>
      </xdr:nvSpPr>
      <xdr:spPr>
        <a:xfrm>
          <a:off x="1079500" y="1346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10355</xdr:rowOff>
    </xdr:from>
    <xdr:ext cx="599010" cy="259045"/>
    <xdr:sp macro="" textlink="">
      <xdr:nvSpPr>
        <xdr:cNvPr id="205" name="テキスト ボックス 204"/>
        <xdr:cNvSpPr txBox="1"/>
      </xdr:nvSpPr>
      <xdr:spPr>
        <a:xfrm>
          <a:off x="830795" y="135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30657</xdr:rowOff>
    </xdr:from>
    <xdr:to>
      <xdr:col>24</xdr:col>
      <xdr:colOff>62865</xdr:colOff>
      <xdr:row>99</xdr:row>
      <xdr:rowOff>132728</xdr:rowOff>
    </xdr:to>
    <xdr:cxnSp macro="">
      <xdr:nvCxnSpPr>
        <xdr:cNvPr id="230" name="直線コネクタ 229"/>
        <xdr:cNvCxnSpPr/>
      </xdr:nvCxnSpPr>
      <xdr:spPr>
        <a:xfrm flipV="1">
          <a:off x="4633595" y="15632607"/>
          <a:ext cx="1270" cy="14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136555</xdr:rowOff>
    </xdr:from>
    <xdr:ext cx="534377" cy="259045"/>
    <xdr:sp macro="" textlink="">
      <xdr:nvSpPr>
        <xdr:cNvPr id="231" name="衛生費最小値テキスト"/>
        <xdr:cNvSpPr txBox="1"/>
      </xdr:nvSpPr>
      <xdr:spPr>
        <a:xfrm>
          <a:off x="4686300" y="171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132728</xdr:rowOff>
    </xdr:from>
    <xdr:to>
      <xdr:col>24</xdr:col>
      <xdr:colOff>152400</xdr:colOff>
      <xdr:row>99</xdr:row>
      <xdr:rowOff>132728</xdr:rowOff>
    </xdr:to>
    <xdr:cxnSp macro="">
      <xdr:nvCxnSpPr>
        <xdr:cNvPr id="232" name="直線コネクタ 231"/>
        <xdr:cNvCxnSpPr/>
      </xdr:nvCxnSpPr>
      <xdr:spPr>
        <a:xfrm>
          <a:off x="4546600" y="1710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148784</xdr:rowOff>
    </xdr:from>
    <xdr:ext cx="534377" cy="259045"/>
    <xdr:sp macro="" textlink="">
      <xdr:nvSpPr>
        <xdr:cNvPr id="233" name="衛生費最大値テキスト"/>
        <xdr:cNvSpPr txBox="1"/>
      </xdr:nvSpPr>
      <xdr:spPr>
        <a:xfrm>
          <a:off x="4686300" y="154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30657</xdr:rowOff>
    </xdr:from>
    <xdr:to>
      <xdr:col>24</xdr:col>
      <xdr:colOff>152400</xdr:colOff>
      <xdr:row>91</xdr:row>
      <xdr:rowOff>30657</xdr:rowOff>
    </xdr:to>
    <xdr:cxnSp macro="">
      <xdr:nvCxnSpPr>
        <xdr:cNvPr id="234" name="直線コネクタ 233"/>
        <xdr:cNvCxnSpPr/>
      </xdr:nvCxnSpPr>
      <xdr:spPr>
        <a:xfrm>
          <a:off x="4546600" y="1563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5359</xdr:rowOff>
    </xdr:from>
    <xdr:to>
      <xdr:col>24</xdr:col>
      <xdr:colOff>63500</xdr:colOff>
      <xdr:row>97</xdr:row>
      <xdr:rowOff>46698</xdr:rowOff>
    </xdr:to>
    <xdr:cxnSp macro="">
      <xdr:nvCxnSpPr>
        <xdr:cNvPr id="235" name="直線コネクタ 234"/>
        <xdr:cNvCxnSpPr/>
      </xdr:nvCxnSpPr>
      <xdr:spPr>
        <a:xfrm>
          <a:off x="3797300" y="16121659"/>
          <a:ext cx="838200" cy="55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116349</xdr:rowOff>
    </xdr:from>
    <xdr:ext cx="534377" cy="259045"/>
    <xdr:sp macro="" textlink="">
      <xdr:nvSpPr>
        <xdr:cNvPr id="236" name="衛生費平均値テキスト"/>
        <xdr:cNvSpPr txBox="1"/>
      </xdr:nvSpPr>
      <xdr:spPr>
        <a:xfrm>
          <a:off x="4686300" y="16404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93472</xdr:rowOff>
    </xdr:from>
    <xdr:to>
      <xdr:col>24</xdr:col>
      <xdr:colOff>114300</xdr:colOff>
      <xdr:row>97</xdr:row>
      <xdr:rowOff>23622</xdr:rowOff>
    </xdr:to>
    <xdr:sp macro="" textlink="">
      <xdr:nvSpPr>
        <xdr:cNvPr id="237" name="フローチャート: 判断 236"/>
        <xdr:cNvSpPr/>
      </xdr:nvSpPr>
      <xdr:spPr>
        <a:xfrm>
          <a:off x="4584700" y="165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5359</xdr:rowOff>
    </xdr:from>
    <xdr:to>
      <xdr:col>19</xdr:col>
      <xdr:colOff>177800</xdr:colOff>
      <xdr:row>95</xdr:row>
      <xdr:rowOff>91008</xdr:rowOff>
    </xdr:to>
    <xdr:cxnSp macro="">
      <xdr:nvCxnSpPr>
        <xdr:cNvPr id="238" name="直線コネクタ 237"/>
        <xdr:cNvCxnSpPr/>
      </xdr:nvCxnSpPr>
      <xdr:spPr>
        <a:xfrm flipV="1">
          <a:off x="2908300" y="16121659"/>
          <a:ext cx="889000" cy="25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56781</xdr:rowOff>
    </xdr:from>
    <xdr:to>
      <xdr:col>20</xdr:col>
      <xdr:colOff>38100</xdr:colOff>
      <xdr:row>96</xdr:row>
      <xdr:rowOff>158381</xdr:rowOff>
    </xdr:to>
    <xdr:sp macro="" textlink="">
      <xdr:nvSpPr>
        <xdr:cNvPr id="239" name="フローチャート: 判断 238"/>
        <xdr:cNvSpPr/>
      </xdr:nvSpPr>
      <xdr:spPr>
        <a:xfrm>
          <a:off x="3746500" y="1651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149508</xdr:rowOff>
    </xdr:from>
    <xdr:ext cx="534377" cy="259045"/>
    <xdr:sp macro="" textlink="">
      <xdr:nvSpPr>
        <xdr:cNvPr id="240" name="テキスト ボックス 239"/>
        <xdr:cNvSpPr txBox="1"/>
      </xdr:nvSpPr>
      <xdr:spPr>
        <a:xfrm>
          <a:off x="3530111" y="166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91008</xdr:rowOff>
    </xdr:from>
    <xdr:to>
      <xdr:col>15</xdr:col>
      <xdr:colOff>50800</xdr:colOff>
      <xdr:row>98</xdr:row>
      <xdr:rowOff>40182</xdr:rowOff>
    </xdr:to>
    <xdr:cxnSp macro="">
      <xdr:nvCxnSpPr>
        <xdr:cNvPr id="241" name="直線コネクタ 240"/>
        <xdr:cNvCxnSpPr/>
      </xdr:nvCxnSpPr>
      <xdr:spPr>
        <a:xfrm flipV="1">
          <a:off x="2019300" y="16378758"/>
          <a:ext cx="889000" cy="46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74003</xdr:rowOff>
    </xdr:from>
    <xdr:to>
      <xdr:col>15</xdr:col>
      <xdr:colOff>101600</xdr:colOff>
      <xdr:row>97</xdr:row>
      <xdr:rowOff>4153</xdr:rowOff>
    </xdr:to>
    <xdr:sp macro="" textlink="">
      <xdr:nvSpPr>
        <xdr:cNvPr id="242" name="フローチャート: 判断 241"/>
        <xdr:cNvSpPr/>
      </xdr:nvSpPr>
      <xdr:spPr>
        <a:xfrm>
          <a:off x="2857500" y="1653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166730</xdr:rowOff>
    </xdr:from>
    <xdr:ext cx="534377" cy="259045"/>
    <xdr:sp macro="" textlink="">
      <xdr:nvSpPr>
        <xdr:cNvPr id="243" name="テキスト ボックス 242"/>
        <xdr:cNvSpPr txBox="1"/>
      </xdr:nvSpPr>
      <xdr:spPr>
        <a:xfrm>
          <a:off x="2641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91160</xdr:rowOff>
    </xdr:from>
    <xdr:to>
      <xdr:col>10</xdr:col>
      <xdr:colOff>114300</xdr:colOff>
      <xdr:row>98</xdr:row>
      <xdr:rowOff>40182</xdr:rowOff>
    </xdr:to>
    <xdr:cxnSp macro="">
      <xdr:nvCxnSpPr>
        <xdr:cNvPr id="244" name="直線コネクタ 243"/>
        <xdr:cNvCxnSpPr/>
      </xdr:nvCxnSpPr>
      <xdr:spPr>
        <a:xfrm>
          <a:off x="1130300" y="16721810"/>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888</xdr:rowOff>
    </xdr:from>
    <xdr:to>
      <xdr:col>10</xdr:col>
      <xdr:colOff>165100</xdr:colOff>
      <xdr:row>98</xdr:row>
      <xdr:rowOff>102488</xdr:rowOff>
    </xdr:to>
    <xdr:sp macro="" textlink="">
      <xdr:nvSpPr>
        <xdr:cNvPr id="245" name="フローチャート: 判断 244"/>
        <xdr:cNvSpPr/>
      </xdr:nvSpPr>
      <xdr:spPr>
        <a:xfrm>
          <a:off x="1968500" y="1680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93615</xdr:rowOff>
    </xdr:from>
    <xdr:ext cx="534377" cy="259045"/>
    <xdr:sp macro="" textlink="">
      <xdr:nvSpPr>
        <xdr:cNvPr id="246" name="テキスト ボックス 245"/>
        <xdr:cNvSpPr txBox="1"/>
      </xdr:nvSpPr>
      <xdr:spPr>
        <a:xfrm>
          <a:off x="1752111" y="16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118542</xdr:rowOff>
    </xdr:from>
    <xdr:to>
      <xdr:col>6</xdr:col>
      <xdr:colOff>38100</xdr:colOff>
      <xdr:row>98</xdr:row>
      <xdr:rowOff>48692</xdr:rowOff>
    </xdr:to>
    <xdr:sp macro="" textlink="">
      <xdr:nvSpPr>
        <xdr:cNvPr id="247" name="フローチャート: 判断 246"/>
        <xdr:cNvSpPr/>
      </xdr:nvSpPr>
      <xdr:spPr>
        <a:xfrm>
          <a:off x="1079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39819</xdr:rowOff>
    </xdr:from>
    <xdr:ext cx="534377" cy="259045"/>
    <xdr:sp macro="" textlink="">
      <xdr:nvSpPr>
        <xdr:cNvPr id="248" name="テキスト ボックス 247"/>
        <xdr:cNvSpPr txBox="1"/>
      </xdr:nvSpPr>
      <xdr:spPr>
        <a:xfrm>
          <a:off x="863111"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167348</xdr:rowOff>
    </xdr:from>
    <xdr:to>
      <xdr:col>24</xdr:col>
      <xdr:colOff>114300</xdr:colOff>
      <xdr:row>97</xdr:row>
      <xdr:rowOff>97498</xdr:rowOff>
    </xdr:to>
    <xdr:sp macro="" textlink="">
      <xdr:nvSpPr>
        <xdr:cNvPr id="254" name="楕円 253"/>
        <xdr:cNvSpPr/>
      </xdr:nvSpPr>
      <xdr:spPr>
        <a:xfrm>
          <a:off x="4584700" y="166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145775</xdr:rowOff>
    </xdr:from>
    <xdr:ext cx="534377" cy="259045"/>
    <xdr:sp macro="" textlink="">
      <xdr:nvSpPr>
        <xdr:cNvPr id="255" name="衛生費該当値テキスト"/>
        <xdr:cNvSpPr txBox="1"/>
      </xdr:nvSpPr>
      <xdr:spPr>
        <a:xfrm>
          <a:off x="4686300" y="1660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126009</xdr:rowOff>
    </xdr:from>
    <xdr:to>
      <xdr:col>20</xdr:col>
      <xdr:colOff>38100</xdr:colOff>
      <xdr:row>94</xdr:row>
      <xdr:rowOff>56159</xdr:rowOff>
    </xdr:to>
    <xdr:sp macro="" textlink="">
      <xdr:nvSpPr>
        <xdr:cNvPr id="256" name="楕円 255"/>
        <xdr:cNvSpPr/>
      </xdr:nvSpPr>
      <xdr:spPr>
        <a:xfrm>
          <a:off x="3746500" y="1607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72686</xdr:rowOff>
    </xdr:from>
    <xdr:ext cx="534377" cy="259045"/>
    <xdr:sp macro="" textlink="">
      <xdr:nvSpPr>
        <xdr:cNvPr id="257" name="テキスト ボックス 256"/>
        <xdr:cNvSpPr txBox="1"/>
      </xdr:nvSpPr>
      <xdr:spPr>
        <a:xfrm>
          <a:off x="3530111" y="158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40208</xdr:rowOff>
    </xdr:from>
    <xdr:to>
      <xdr:col>15</xdr:col>
      <xdr:colOff>101600</xdr:colOff>
      <xdr:row>95</xdr:row>
      <xdr:rowOff>141808</xdr:rowOff>
    </xdr:to>
    <xdr:sp macro="" textlink="">
      <xdr:nvSpPr>
        <xdr:cNvPr id="258" name="楕円 257"/>
        <xdr:cNvSpPr/>
      </xdr:nvSpPr>
      <xdr:spPr>
        <a:xfrm>
          <a:off x="2857500" y="163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158335</xdr:rowOff>
    </xdr:from>
    <xdr:ext cx="534377" cy="259045"/>
    <xdr:sp macro="" textlink="">
      <xdr:nvSpPr>
        <xdr:cNvPr id="259" name="テキスト ボックス 258"/>
        <xdr:cNvSpPr txBox="1"/>
      </xdr:nvSpPr>
      <xdr:spPr>
        <a:xfrm>
          <a:off x="2641111" y="161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160832</xdr:rowOff>
    </xdr:from>
    <xdr:to>
      <xdr:col>10</xdr:col>
      <xdr:colOff>165100</xdr:colOff>
      <xdr:row>98</xdr:row>
      <xdr:rowOff>90982</xdr:rowOff>
    </xdr:to>
    <xdr:sp macro="" textlink="">
      <xdr:nvSpPr>
        <xdr:cNvPr id="260" name="楕円 259"/>
        <xdr:cNvSpPr/>
      </xdr:nvSpPr>
      <xdr:spPr>
        <a:xfrm>
          <a:off x="1968500" y="167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107509</xdr:rowOff>
    </xdr:from>
    <xdr:ext cx="534377" cy="259045"/>
    <xdr:sp macro="" textlink="">
      <xdr:nvSpPr>
        <xdr:cNvPr id="261" name="テキスト ボックス 260"/>
        <xdr:cNvSpPr txBox="1"/>
      </xdr:nvSpPr>
      <xdr:spPr>
        <a:xfrm>
          <a:off x="1752111" y="1656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40360</xdr:rowOff>
    </xdr:from>
    <xdr:to>
      <xdr:col>6</xdr:col>
      <xdr:colOff>38100</xdr:colOff>
      <xdr:row>97</xdr:row>
      <xdr:rowOff>141960</xdr:rowOff>
    </xdr:to>
    <xdr:sp macro="" textlink="">
      <xdr:nvSpPr>
        <xdr:cNvPr id="262" name="楕円 261"/>
        <xdr:cNvSpPr/>
      </xdr:nvSpPr>
      <xdr:spPr>
        <a:xfrm>
          <a:off x="1079500" y="166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158487</xdr:rowOff>
    </xdr:from>
    <xdr:ext cx="534377" cy="259045"/>
    <xdr:sp macro="" textlink="">
      <xdr:nvSpPr>
        <xdr:cNvPr id="263" name="テキスト ボックス 262"/>
        <xdr:cNvSpPr txBox="1"/>
      </xdr:nvSpPr>
      <xdr:spPr>
        <a:xfrm>
          <a:off x="863111" y="164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121920</xdr:rowOff>
    </xdr:from>
    <xdr:to>
      <xdr:col>54</xdr:col>
      <xdr:colOff>189865</xdr:colOff>
      <xdr:row>38</xdr:row>
      <xdr:rowOff>86360</xdr:rowOff>
    </xdr:to>
    <xdr:cxnSp macro="">
      <xdr:nvCxnSpPr>
        <xdr:cNvPr id="287" name="直線コネクタ 286"/>
        <xdr:cNvCxnSpPr/>
      </xdr:nvCxnSpPr>
      <xdr:spPr>
        <a:xfrm flipV="1">
          <a:off x="10475595" y="5093970"/>
          <a:ext cx="1270"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88" name="労働費最小値テキスト"/>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89" name="直線コネクタ 288"/>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68597</xdr:rowOff>
    </xdr:from>
    <xdr:ext cx="469744" cy="259045"/>
    <xdr:sp macro="" textlink="">
      <xdr:nvSpPr>
        <xdr:cNvPr id="290" name="労働費最大値テキスト"/>
        <xdr:cNvSpPr txBox="1"/>
      </xdr:nvSpPr>
      <xdr:spPr>
        <a:xfrm>
          <a:off x="10528300" y="48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121920</xdr:rowOff>
    </xdr:from>
    <xdr:to>
      <xdr:col>55</xdr:col>
      <xdr:colOff>88900</xdr:colOff>
      <xdr:row>29</xdr:row>
      <xdr:rowOff>121920</xdr:rowOff>
    </xdr:to>
    <xdr:cxnSp macro="">
      <xdr:nvCxnSpPr>
        <xdr:cNvPr id="291" name="直線コネクタ 290"/>
        <xdr:cNvCxnSpPr/>
      </xdr:nvCxnSpPr>
      <xdr:spPr>
        <a:xfrm>
          <a:off x="10388600" y="509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135890</xdr:rowOff>
    </xdr:from>
    <xdr:to>
      <xdr:col>55</xdr:col>
      <xdr:colOff>0</xdr:colOff>
      <xdr:row>32</xdr:row>
      <xdr:rowOff>58420</xdr:rowOff>
    </xdr:to>
    <xdr:cxnSp macro="">
      <xdr:nvCxnSpPr>
        <xdr:cNvPr id="292" name="直線コネクタ 291"/>
        <xdr:cNvCxnSpPr/>
      </xdr:nvCxnSpPr>
      <xdr:spPr>
        <a:xfrm>
          <a:off x="9639300" y="5450840"/>
          <a:ext cx="8382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81297</xdr:rowOff>
    </xdr:from>
    <xdr:ext cx="378565" cy="259045"/>
    <xdr:sp macro="" textlink="">
      <xdr:nvSpPr>
        <xdr:cNvPr id="293" name="労働費平均値テキスト"/>
        <xdr:cNvSpPr txBox="1"/>
      </xdr:nvSpPr>
      <xdr:spPr>
        <a:xfrm>
          <a:off x="10528300" y="59105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294" name="フローチャート: 判断 293"/>
        <xdr:cNvSpPr/>
      </xdr:nvSpPr>
      <xdr:spPr>
        <a:xfrm>
          <a:off x="104267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78740</xdr:rowOff>
    </xdr:from>
    <xdr:to>
      <xdr:col>50</xdr:col>
      <xdr:colOff>114300</xdr:colOff>
      <xdr:row>31</xdr:row>
      <xdr:rowOff>135890</xdr:rowOff>
    </xdr:to>
    <xdr:cxnSp macro="">
      <xdr:nvCxnSpPr>
        <xdr:cNvPr id="295" name="直線コネクタ 294"/>
        <xdr:cNvCxnSpPr/>
      </xdr:nvCxnSpPr>
      <xdr:spPr>
        <a:xfrm>
          <a:off x="8750300" y="53936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71120</xdr:rowOff>
    </xdr:from>
    <xdr:to>
      <xdr:col>50</xdr:col>
      <xdr:colOff>165100</xdr:colOff>
      <xdr:row>35</xdr:row>
      <xdr:rowOff>1270</xdr:rowOff>
    </xdr:to>
    <xdr:sp macro="" textlink="">
      <xdr:nvSpPr>
        <xdr:cNvPr id="296" name="フローチャート: 判断 295"/>
        <xdr:cNvSpPr/>
      </xdr:nvSpPr>
      <xdr:spPr>
        <a:xfrm>
          <a:off x="9588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163847</xdr:rowOff>
    </xdr:from>
    <xdr:ext cx="378565" cy="259045"/>
    <xdr:sp macro="" textlink="">
      <xdr:nvSpPr>
        <xdr:cNvPr id="297" name="テキスト ボックス 296"/>
        <xdr:cNvSpPr txBox="1"/>
      </xdr:nvSpPr>
      <xdr:spPr>
        <a:xfrm>
          <a:off x="9450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78740</xdr:rowOff>
    </xdr:from>
    <xdr:to>
      <xdr:col>45</xdr:col>
      <xdr:colOff>177800</xdr:colOff>
      <xdr:row>31</xdr:row>
      <xdr:rowOff>86360</xdr:rowOff>
    </xdr:to>
    <xdr:cxnSp macro="">
      <xdr:nvCxnSpPr>
        <xdr:cNvPr id="298" name="直線コネクタ 297"/>
        <xdr:cNvCxnSpPr/>
      </xdr:nvCxnSpPr>
      <xdr:spPr>
        <a:xfrm flipV="1">
          <a:off x="7861300" y="5393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66040</xdr:rowOff>
    </xdr:from>
    <xdr:to>
      <xdr:col>46</xdr:col>
      <xdr:colOff>38100</xdr:colOff>
      <xdr:row>32</xdr:row>
      <xdr:rowOff>167640</xdr:rowOff>
    </xdr:to>
    <xdr:sp macro="" textlink="">
      <xdr:nvSpPr>
        <xdr:cNvPr id="299" name="フローチャート: 判断 298"/>
        <xdr:cNvSpPr/>
      </xdr:nvSpPr>
      <xdr:spPr>
        <a:xfrm>
          <a:off x="8699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158767</xdr:rowOff>
    </xdr:from>
    <xdr:ext cx="378565" cy="259045"/>
    <xdr:sp macro="" textlink="">
      <xdr:nvSpPr>
        <xdr:cNvPr id="300" name="テキスト ボックス 299"/>
        <xdr:cNvSpPr txBox="1"/>
      </xdr:nvSpPr>
      <xdr:spPr>
        <a:xfrm>
          <a:off x="8561017" y="5645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147320</xdr:rowOff>
    </xdr:from>
    <xdr:to>
      <xdr:col>41</xdr:col>
      <xdr:colOff>50800</xdr:colOff>
      <xdr:row>31</xdr:row>
      <xdr:rowOff>86360</xdr:rowOff>
    </xdr:to>
    <xdr:cxnSp macro="">
      <xdr:nvCxnSpPr>
        <xdr:cNvPr id="301" name="直線コネクタ 300"/>
        <xdr:cNvCxnSpPr/>
      </xdr:nvCxnSpPr>
      <xdr:spPr>
        <a:xfrm>
          <a:off x="6972300" y="511937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302" name="フローチャート: 判断 301"/>
        <xdr:cNvSpPr/>
      </xdr:nvSpPr>
      <xdr:spPr>
        <a:xfrm>
          <a:off x="7810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124477</xdr:rowOff>
    </xdr:from>
    <xdr:ext cx="378565" cy="259045"/>
    <xdr:sp macro="" textlink="">
      <xdr:nvSpPr>
        <xdr:cNvPr id="303" name="テキスト ボックス 302"/>
        <xdr:cNvSpPr txBox="1"/>
      </xdr:nvSpPr>
      <xdr:spPr>
        <a:xfrm>
          <a:off x="7672017" y="5782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170180</xdr:rowOff>
    </xdr:from>
    <xdr:to>
      <xdr:col>36</xdr:col>
      <xdr:colOff>165100</xdr:colOff>
      <xdr:row>33</xdr:row>
      <xdr:rowOff>100330</xdr:rowOff>
    </xdr:to>
    <xdr:sp macro="" textlink="">
      <xdr:nvSpPr>
        <xdr:cNvPr id="304" name="フローチャート: 判断 303"/>
        <xdr:cNvSpPr/>
      </xdr:nvSpPr>
      <xdr:spPr>
        <a:xfrm>
          <a:off x="6921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91457</xdr:rowOff>
    </xdr:from>
    <xdr:ext cx="378565" cy="259045"/>
    <xdr:sp macro="" textlink="">
      <xdr:nvSpPr>
        <xdr:cNvPr id="305" name="テキスト ボックス 304"/>
        <xdr:cNvSpPr txBox="1"/>
      </xdr:nvSpPr>
      <xdr:spPr>
        <a:xfrm>
          <a:off x="6783017" y="5749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7620</xdr:rowOff>
    </xdr:from>
    <xdr:to>
      <xdr:col>55</xdr:col>
      <xdr:colOff>50800</xdr:colOff>
      <xdr:row>32</xdr:row>
      <xdr:rowOff>109220</xdr:rowOff>
    </xdr:to>
    <xdr:sp macro="" textlink="">
      <xdr:nvSpPr>
        <xdr:cNvPr id="311" name="楕円 310"/>
        <xdr:cNvSpPr/>
      </xdr:nvSpPr>
      <xdr:spPr>
        <a:xfrm>
          <a:off x="104267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30497</xdr:rowOff>
    </xdr:from>
    <xdr:ext cx="378565" cy="259045"/>
    <xdr:sp macro="" textlink="">
      <xdr:nvSpPr>
        <xdr:cNvPr id="312" name="労働費該当値テキスト"/>
        <xdr:cNvSpPr txBox="1"/>
      </xdr:nvSpPr>
      <xdr:spPr>
        <a:xfrm>
          <a:off x="10528300" y="534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85090</xdr:rowOff>
    </xdr:from>
    <xdr:to>
      <xdr:col>50</xdr:col>
      <xdr:colOff>165100</xdr:colOff>
      <xdr:row>32</xdr:row>
      <xdr:rowOff>15240</xdr:rowOff>
    </xdr:to>
    <xdr:sp macro="" textlink="">
      <xdr:nvSpPr>
        <xdr:cNvPr id="313" name="楕円 312"/>
        <xdr:cNvSpPr/>
      </xdr:nvSpPr>
      <xdr:spPr>
        <a:xfrm>
          <a:off x="9588500" y="54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31767</xdr:rowOff>
    </xdr:from>
    <xdr:ext cx="469744" cy="259045"/>
    <xdr:sp macro="" textlink="">
      <xdr:nvSpPr>
        <xdr:cNvPr id="314" name="テキスト ボックス 313"/>
        <xdr:cNvSpPr txBox="1"/>
      </xdr:nvSpPr>
      <xdr:spPr>
        <a:xfrm>
          <a:off x="9404428" y="517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27940</xdr:rowOff>
    </xdr:from>
    <xdr:to>
      <xdr:col>46</xdr:col>
      <xdr:colOff>38100</xdr:colOff>
      <xdr:row>31</xdr:row>
      <xdr:rowOff>129540</xdr:rowOff>
    </xdr:to>
    <xdr:sp macro="" textlink="">
      <xdr:nvSpPr>
        <xdr:cNvPr id="315" name="楕円 314"/>
        <xdr:cNvSpPr/>
      </xdr:nvSpPr>
      <xdr:spPr>
        <a:xfrm>
          <a:off x="8699500" y="53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146067</xdr:rowOff>
    </xdr:from>
    <xdr:ext cx="469744" cy="259045"/>
    <xdr:sp macro="" textlink="">
      <xdr:nvSpPr>
        <xdr:cNvPr id="316" name="テキスト ボックス 315"/>
        <xdr:cNvSpPr txBox="1"/>
      </xdr:nvSpPr>
      <xdr:spPr>
        <a:xfrm>
          <a:off x="8515428" y="511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35560</xdr:rowOff>
    </xdr:from>
    <xdr:to>
      <xdr:col>41</xdr:col>
      <xdr:colOff>101600</xdr:colOff>
      <xdr:row>31</xdr:row>
      <xdr:rowOff>137160</xdr:rowOff>
    </xdr:to>
    <xdr:sp macro="" textlink="">
      <xdr:nvSpPr>
        <xdr:cNvPr id="317" name="楕円 316"/>
        <xdr:cNvSpPr/>
      </xdr:nvSpPr>
      <xdr:spPr>
        <a:xfrm>
          <a:off x="7810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153687</xdr:rowOff>
    </xdr:from>
    <xdr:ext cx="469744" cy="259045"/>
    <xdr:sp macro="" textlink="">
      <xdr:nvSpPr>
        <xdr:cNvPr id="318" name="テキスト ボックス 317"/>
        <xdr:cNvSpPr txBox="1"/>
      </xdr:nvSpPr>
      <xdr:spPr>
        <a:xfrm>
          <a:off x="7626428" y="51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96520</xdr:rowOff>
    </xdr:from>
    <xdr:to>
      <xdr:col>36</xdr:col>
      <xdr:colOff>165100</xdr:colOff>
      <xdr:row>30</xdr:row>
      <xdr:rowOff>26670</xdr:rowOff>
    </xdr:to>
    <xdr:sp macro="" textlink="">
      <xdr:nvSpPr>
        <xdr:cNvPr id="319" name="楕円 318"/>
        <xdr:cNvSpPr/>
      </xdr:nvSpPr>
      <xdr:spPr>
        <a:xfrm>
          <a:off x="6921500" y="50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43197</xdr:rowOff>
    </xdr:from>
    <xdr:ext cx="469744" cy="259045"/>
    <xdr:sp macro="" textlink="">
      <xdr:nvSpPr>
        <xdr:cNvPr id="320" name="テキスト ボックス 319"/>
        <xdr:cNvSpPr txBox="1"/>
      </xdr:nvSpPr>
      <xdr:spPr>
        <a:xfrm>
          <a:off x="6737428" y="48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42" name="直線コネクタ 341"/>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43" name="農林水産業費最小値テキスト"/>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44" name="直線コネクタ 343"/>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45" name="農林水産業費最大値テキスト"/>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46" name="直線コネクタ 345"/>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79670</xdr:rowOff>
    </xdr:from>
    <xdr:to>
      <xdr:col>55</xdr:col>
      <xdr:colOff>0</xdr:colOff>
      <xdr:row>58</xdr:row>
      <xdr:rowOff>91191</xdr:rowOff>
    </xdr:to>
    <xdr:cxnSp macro="">
      <xdr:nvCxnSpPr>
        <xdr:cNvPr id="347" name="直線コネクタ 346"/>
        <xdr:cNvCxnSpPr/>
      </xdr:nvCxnSpPr>
      <xdr:spPr>
        <a:xfrm flipV="1">
          <a:off x="9639300" y="10023770"/>
          <a:ext cx="8382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42329</xdr:rowOff>
    </xdr:from>
    <xdr:ext cx="469744" cy="259045"/>
    <xdr:sp macro="" textlink="">
      <xdr:nvSpPr>
        <xdr:cNvPr id="348" name="農林水産業費平均値テキスト"/>
        <xdr:cNvSpPr txBox="1"/>
      </xdr:nvSpPr>
      <xdr:spPr>
        <a:xfrm>
          <a:off x="10528300" y="964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49" name="フローチャート: 判断 348"/>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82413</xdr:rowOff>
    </xdr:from>
    <xdr:to>
      <xdr:col>50</xdr:col>
      <xdr:colOff>114300</xdr:colOff>
      <xdr:row>58</xdr:row>
      <xdr:rowOff>91191</xdr:rowOff>
    </xdr:to>
    <xdr:cxnSp macro="">
      <xdr:nvCxnSpPr>
        <xdr:cNvPr id="350" name="直線コネクタ 349"/>
        <xdr:cNvCxnSpPr/>
      </xdr:nvCxnSpPr>
      <xdr:spPr>
        <a:xfrm>
          <a:off x="8750300" y="10026513"/>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1" name="フローチャート: 判断 350"/>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142745</xdr:rowOff>
    </xdr:from>
    <xdr:ext cx="469744" cy="259045"/>
    <xdr:sp macro="" textlink="">
      <xdr:nvSpPr>
        <xdr:cNvPr id="352" name="テキスト ボックス 351"/>
        <xdr:cNvSpPr txBox="1"/>
      </xdr:nvSpPr>
      <xdr:spPr>
        <a:xfrm>
          <a:off x="9404428" y="9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82413</xdr:rowOff>
    </xdr:from>
    <xdr:to>
      <xdr:col>45</xdr:col>
      <xdr:colOff>177800</xdr:colOff>
      <xdr:row>58</xdr:row>
      <xdr:rowOff>85842</xdr:rowOff>
    </xdr:to>
    <xdr:cxnSp macro="">
      <xdr:nvCxnSpPr>
        <xdr:cNvPr id="353" name="直線コネクタ 352"/>
        <xdr:cNvCxnSpPr/>
      </xdr:nvCxnSpPr>
      <xdr:spPr>
        <a:xfrm flipV="1">
          <a:off x="7861300" y="1002651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54" name="フローチャート: 判断 353"/>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159158</xdr:rowOff>
    </xdr:from>
    <xdr:ext cx="469744" cy="259045"/>
    <xdr:sp macro="" textlink="">
      <xdr:nvSpPr>
        <xdr:cNvPr id="355" name="テキスト ボックス 354"/>
        <xdr:cNvSpPr txBox="1"/>
      </xdr:nvSpPr>
      <xdr:spPr>
        <a:xfrm>
          <a:off x="8515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75647</xdr:rowOff>
    </xdr:from>
    <xdr:to>
      <xdr:col>41</xdr:col>
      <xdr:colOff>50800</xdr:colOff>
      <xdr:row>58</xdr:row>
      <xdr:rowOff>85842</xdr:rowOff>
    </xdr:to>
    <xdr:cxnSp macro="">
      <xdr:nvCxnSpPr>
        <xdr:cNvPr id="356" name="直線コネクタ 355"/>
        <xdr:cNvCxnSpPr/>
      </xdr:nvCxnSpPr>
      <xdr:spPr>
        <a:xfrm>
          <a:off x="6972300" y="10019747"/>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57" name="フローチャート: 判断 356"/>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147225</xdr:rowOff>
    </xdr:from>
    <xdr:ext cx="469744" cy="259045"/>
    <xdr:sp macro="" textlink="">
      <xdr:nvSpPr>
        <xdr:cNvPr id="358" name="テキスト ボックス 357"/>
        <xdr:cNvSpPr txBox="1"/>
      </xdr:nvSpPr>
      <xdr:spPr>
        <a:xfrm>
          <a:off x="7626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59" name="フローチャート: 判断 358"/>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150563</xdr:rowOff>
    </xdr:from>
    <xdr:ext cx="469744" cy="259045"/>
    <xdr:sp macro="" textlink="">
      <xdr:nvSpPr>
        <xdr:cNvPr id="360" name="テキスト ボックス 359"/>
        <xdr:cNvSpPr txBox="1"/>
      </xdr:nvSpPr>
      <xdr:spPr>
        <a:xfrm>
          <a:off x="6737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28870</xdr:rowOff>
    </xdr:from>
    <xdr:to>
      <xdr:col>55</xdr:col>
      <xdr:colOff>50800</xdr:colOff>
      <xdr:row>58</xdr:row>
      <xdr:rowOff>130470</xdr:rowOff>
    </xdr:to>
    <xdr:sp macro="" textlink="">
      <xdr:nvSpPr>
        <xdr:cNvPr id="366" name="楕円 365"/>
        <xdr:cNvSpPr/>
      </xdr:nvSpPr>
      <xdr:spPr>
        <a:xfrm>
          <a:off x="10426700" y="99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115247</xdr:rowOff>
    </xdr:from>
    <xdr:ext cx="469744" cy="259045"/>
    <xdr:sp macro="" textlink="">
      <xdr:nvSpPr>
        <xdr:cNvPr id="367" name="農林水産業費該当値テキスト"/>
        <xdr:cNvSpPr txBox="1"/>
      </xdr:nvSpPr>
      <xdr:spPr>
        <a:xfrm>
          <a:off x="10528300" y="98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40391</xdr:rowOff>
    </xdr:from>
    <xdr:to>
      <xdr:col>50</xdr:col>
      <xdr:colOff>165100</xdr:colOff>
      <xdr:row>58</xdr:row>
      <xdr:rowOff>141991</xdr:rowOff>
    </xdr:to>
    <xdr:sp macro="" textlink="">
      <xdr:nvSpPr>
        <xdr:cNvPr id="368" name="楕円 367"/>
        <xdr:cNvSpPr/>
      </xdr:nvSpPr>
      <xdr:spPr>
        <a:xfrm>
          <a:off x="9588500" y="99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133118</xdr:rowOff>
    </xdr:from>
    <xdr:ext cx="469744" cy="259045"/>
    <xdr:sp macro="" textlink="">
      <xdr:nvSpPr>
        <xdr:cNvPr id="369" name="テキスト ボックス 368"/>
        <xdr:cNvSpPr txBox="1"/>
      </xdr:nvSpPr>
      <xdr:spPr>
        <a:xfrm>
          <a:off x="9404428" y="100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31613</xdr:rowOff>
    </xdr:from>
    <xdr:to>
      <xdr:col>46</xdr:col>
      <xdr:colOff>38100</xdr:colOff>
      <xdr:row>58</xdr:row>
      <xdr:rowOff>133213</xdr:rowOff>
    </xdr:to>
    <xdr:sp macro="" textlink="">
      <xdr:nvSpPr>
        <xdr:cNvPr id="370" name="楕円 369"/>
        <xdr:cNvSpPr/>
      </xdr:nvSpPr>
      <xdr:spPr>
        <a:xfrm>
          <a:off x="8699500" y="997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124340</xdr:rowOff>
    </xdr:from>
    <xdr:ext cx="469744" cy="259045"/>
    <xdr:sp macro="" textlink="">
      <xdr:nvSpPr>
        <xdr:cNvPr id="371" name="テキスト ボックス 370"/>
        <xdr:cNvSpPr txBox="1"/>
      </xdr:nvSpPr>
      <xdr:spPr>
        <a:xfrm>
          <a:off x="8515428" y="1006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35042</xdr:rowOff>
    </xdr:from>
    <xdr:to>
      <xdr:col>41</xdr:col>
      <xdr:colOff>101600</xdr:colOff>
      <xdr:row>58</xdr:row>
      <xdr:rowOff>136642</xdr:rowOff>
    </xdr:to>
    <xdr:sp macro="" textlink="">
      <xdr:nvSpPr>
        <xdr:cNvPr id="372" name="楕円 371"/>
        <xdr:cNvSpPr/>
      </xdr:nvSpPr>
      <xdr:spPr>
        <a:xfrm>
          <a:off x="7810500" y="997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127769</xdr:rowOff>
    </xdr:from>
    <xdr:ext cx="469744" cy="259045"/>
    <xdr:sp macro="" textlink="">
      <xdr:nvSpPr>
        <xdr:cNvPr id="373" name="テキスト ボックス 372"/>
        <xdr:cNvSpPr txBox="1"/>
      </xdr:nvSpPr>
      <xdr:spPr>
        <a:xfrm>
          <a:off x="7626428" y="1007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24847</xdr:rowOff>
    </xdr:from>
    <xdr:to>
      <xdr:col>36</xdr:col>
      <xdr:colOff>165100</xdr:colOff>
      <xdr:row>58</xdr:row>
      <xdr:rowOff>126447</xdr:rowOff>
    </xdr:to>
    <xdr:sp macro="" textlink="">
      <xdr:nvSpPr>
        <xdr:cNvPr id="374" name="楕円 373"/>
        <xdr:cNvSpPr/>
      </xdr:nvSpPr>
      <xdr:spPr>
        <a:xfrm>
          <a:off x="6921500" y="99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117574</xdr:rowOff>
    </xdr:from>
    <xdr:ext cx="469744" cy="259045"/>
    <xdr:sp macro="" textlink="">
      <xdr:nvSpPr>
        <xdr:cNvPr id="375" name="テキスト ボックス 374"/>
        <xdr:cNvSpPr txBox="1"/>
      </xdr:nvSpPr>
      <xdr:spPr>
        <a:xfrm>
          <a:off x="6737428" y="1006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397" name="直線コネクタ 396"/>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398" name="商工費最小値テキスト"/>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399" name="直線コネクタ 398"/>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0" name="商工費最大値テキスト"/>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1" name="直線コネクタ 400"/>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46842</xdr:rowOff>
    </xdr:from>
    <xdr:to>
      <xdr:col>55</xdr:col>
      <xdr:colOff>0</xdr:colOff>
      <xdr:row>76</xdr:row>
      <xdr:rowOff>65542</xdr:rowOff>
    </xdr:to>
    <xdr:cxnSp macro="">
      <xdr:nvCxnSpPr>
        <xdr:cNvPr id="402" name="直線コネクタ 401"/>
        <xdr:cNvCxnSpPr/>
      </xdr:nvCxnSpPr>
      <xdr:spPr>
        <a:xfrm>
          <a:off x="9639300" y="13077042"/>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9136</xdr:rowOff>
    </xdr:from>
    <xdr:ext cx="469744" cy="259045"/>
    <xdr:sp macro="" textlink="">
      <xdr:nvSpPr>
        <xdr:cNvPr id="403" name="商工費平均値テキスト"/>
        <xdr:cNvSpPr txBox="1"/>
      </xdr:nvSpPr>
      <xdr:spPr>
        <a:xfrm>
          <a:off x="10528300" y="1286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04" name="フローチャート: 判断 403"/>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38613</xdr:rowOff>
    </xdr:from>
    <xdr:to>
      <xdr:col>50</xdr:col>
      <xdr:colOff>114300</xdr:colOff>
      <xdr:row>76</xdr:row>
      <xdr:rowOff>46842</xdr:rowOff>
    </xdr:to>
    <xdr:cxnSp macro="">
      <xdr:nvCxnSpPr>
        <xdr:cNvPr id="405" name="直線コネクタ 404"/>
        <xdr:cNvCxnSpPr/>
      </xdr:nvCxnSpPr>
      <xdr:spPr>
        <a:xfrm>
          <a:off x="8750300" y="1306881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06" name="フローチャート: 判断 405"/>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53316</xdr:rowOff>
    </xdr:from>
    <xdr:ext cx="534377" cy="259045"/>
    <xdr:sp macro="" textlink="">
      <xdr:nvSpPr>
        <xdr:cNvPr id="407" name="テキスト ボックス 406"/>
        <xdr:cNvSpPr txBox="1"/>
      </xdr:nvSpPr>
      <xdr:spPr>
        <a:xfrm>
          <a:off x="9372111" y="1274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5328</xdr:rowOff>
    </xdr:from>
    <xdr:to>
      <xdr:col>45</xdr:col>
      <xdr:colOff>177800</xdr:colOff>
      <xdr:row>76</xdr:row>
      <xdr:rowOff>38613</xdr:rowOff>
    </xdr:to>
    <xdr:cxnSp macro="">
      <xdr:nvCxnSpPr>
        <xdr:cNvPr id="408" name="直線コネクタ 407"/>
        <xdr:cNvCxnSpPr/>
      </xdr:nvCxnSpPr>
      <xdr:spPr>
        <a:xfrm>
          <a:off x="7861300" y="13035528"/>
          <a:ext cx="889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09" name="フローチャート: 判断 408"/>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74439</xdr:rowOff>
    </xdr:from>
    <xdr:ext cx="534377" cy="259045"/>
    <xdr:sp macro="" textlink="">
      <xdr:nvSpPr>
        <xdr:cNvPr id="410" name="テキスト ボックス 409"/>
        <xdr:cNvSpPr txBox="1"/>
      </xdr:nvSpPr>
      <xdr:spPr>
        <a:xfrm>
          <a:off x="8483111" y="127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5328</xdr:rowOff>
    </xdr:from>
    <xdr:to>
      <xdr:col>41</xdr:col>
      <xdr:colOff>50800</xdr:colOff>
      <xdr:row>76</xdr:row>
      <xdr:rowOff>72994</xdr:rowOff>
    </xdr:to>
    <xdr:cxnSp macro="">
      <xdr:nvCxnSpPr>
        <xdr:cNvPr id="411" name="直線コネクタ 410"/>
        <xdr:cNvCxnSpPr/>
      </xdr:nvCxnSpPr>
      <xdr:spPr>
        <a:xfrm flipV="1">
          <a:off x="6972300" y="13035528"/>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12" name="フローチャート: 判断 411"/>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87972</xdr:rowOff>
    </xdr:from>
    <xdr:ext cx="534377" cy="259045"/>
    <xdr:sp macro="" textlink="">
      <xdr:nvSpPr>
        <xdr:cNvPr id="413" name="テキスト ボックス 412"/>
        <xdr:cNvSpPr txBox="1"/>
      </xdr:nvSpPr>
      <xdr:spPr>
        <a:xfrm>
          <a:off x="7594111" y="1260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14" name="フローチャート: 判断 413"/>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154835</xdr:rowOff>
    </xdr:from>
    <xdr:ext cx="469744" cy="259045"/>
    <xdr:sp macro="" textlink="">
      <xdr:nvSpPr>
        <xdr:cNvPr id="415" name="テキスト ボックス 414"/>
        <xdr:cNvSpPr txBox="1"/>
      </xdr:nvSpPr>
      <xdr:spPr>
        <a:xfrm>
          <a:off x="6737428" y="1318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14742</xdr:rowOff>
    </xdr:from>
    <xdr:to>
      <xdr:col>55</xdr:col>
      <xdr:colOff>50800</xdr:colOff>
      <xdr:row>76</xdr:row>
      <xdr:rowOff>116342</xdr:rowOff>
    </xdr:to>
    <xdr:sp macro="" textlink="">
      <xdr:nvSpPr>
        <xdr:cNvPr id="421" name="楕円 420"/>
        <xdr:cNvSpPr/>
      </xdr:nvSpPr>
      <xdr:spPr>
        <a:xfrm>
          <a:off x="10426700" y="1304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164619</xdr:rowOff>
    </xdr:from>
    <xdr:ext cx="469744" cy="259045"/>
    <xdr:sp macro="" textlink="">
      <xdr:nvSpPr>
        <xdr:cNvPr id="422" name="商工費該当値テキスト"/>
        <xdr:cNvSpPr txBox="1"/>
      </xdr:nvSpPr>
      <xdr:spPr>
        <a:xfrm>
          <a:off x="10528300" y="1302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167492</xdr:rowOff>
    </xdr:from>
    <xdr:to>
      <xdr:col>50</xdr:col>
      <xdr:colOff>165100</xdr:colOff>
      <xdr:row>76</xdr:row>
      <xdr:rowOff>97642</xdr:rowOff>
    </xdr:to>
    <xdr:sp macro="" textlink="">
      <xdr:nvSpPr>
        <xdr:cNvPr id="423" name="楕円 422"/>
        <xdr:cNvSpPr/>
      </xdr:nvSpPr>
      <xdr:spPr>
        <a:xfrm>
          <a:off x="9588500" y="130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88769</xdr:rowOff>
    </xdr:from>
    <xdr:ext cx="469744" cy="259045"/>
    <xdr:sp macro="" textlink="">
      <xdr:nvSpPr>
        <xdr:cNvPr id="424" name="テキスト ボックス 423"/>
        <xdr:cNvSpPr txBox="1"/>
      </xdr:nvSpPr>
      <xdr:spPr>
        <a:xfrm>
          <a:off x="9404428" y="1311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159263</xdr:rowOff>
    </xdr:from>
    <xdr:to>
      <xdr:col>46</xdr:col>
      <xdr:colOff>38100</xdr:colOff>
      <xdr:row>76</xdr:row>
      <xdr:rowOff>89413</xdr:rowOff>
    </xdr:to>
    <xdr:sp macro="" textlink="">
      <xdr:nvSpPr>
        <xdr:cNvPr id="425" name="楕円 424"/>
        <xdr:cNvSpPr/>
      </xdr:nvSpPr>
      <xdr:spPr>
        <a:xfrm>
          <a:off x="8699500" y="1301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80540</xdr:rowOff>
    </xdr:from>
    <xdr:ext cx="469744" cy="259045"/>
    <xdr:sp macro="" textlink="">
      <xdr:nvSpPr>
        <xdr:cNvPr id="426" name="テキスト ボックス 425"/>
        <xdr:cNvSpPr txBox="1"/>
      </xdr:nvSpPr>
      <xdr:spPr>
        <a:xfrm>
          <a:off x="8515428" y="131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125979</xdr:rowOff>
    </xdr:from>
    <xdr:to>
      <xdr:col>41</xdr:col>
      <xdr:colOff>101600</xdr:colOff>
      <xdr:row>76</xdr:row>
      <xdr:rowOff>56130</xdr:rowOff>
    </xdr:to>
    <xdr:sp macro="" textlink="">
      <xdr:nvSpPr>
        <xdr:cNvPr id="427" name="楕円 426"/>
        <xdr:cNvSpPr/>
      </xdr:nvSpPr>
      <xdr:spPr>
        <a:xfrm>
          <a:off x="7810500" y="129847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47255</xdr:rowOff>
    </xdr:from>
    <xdr:ext cx="534377" cy="259045"/>
    <xdr:sp macro="" textlink="">
      <xdr:nvSpPr>
        <xdr:cNvPr id="428" name="テキスト ボックス 427"/>
        <xdr:cNvSpPr txBox="1"/>
      </xdr:nvSpPr>
      <xdr:spPr>
        <a:xfrm>
          <a:off x="7594111" y="1307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22194</xdr:rowOff>
    </xdr:from>
    <xdr:to>
      <xdr:col>36</xdr:col>
      <xdr:colOff>165100</xdr:colOff>
      <xdr:row>76</xdr:row>
      <xdr:rowOff>123794</xdr:rowOff>
    </xdr:to>
    <xdr:sp macro="" textlink="">
      <xdr:nvSpPr>
        <xdr:cNvPr id="429" name="楕円 428"/>
        <xdr:cNvSpPr/>
      </xdr:nvSpPr>
      <xdr:spPr>
        <a:xfrm>
          <a:off x="6921500" y="130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140322</xdr:rowOff>
    </xdr:from>
    <xdr:ext cx="469744" cy="259045"/>
    <xdr:sp macro="" textlink="">
      <xdr:nvSpPr>
        <xdr:cNvPr id="430" name="テキスト ボックス 429"/>
        <xdr:cNvSpPr txBox="1"/>
      </xdr:nvSpPr>
      <xdr:spPr>
        <a:xfrm>
          <a:off x="6737428" y="1282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3" name="テキスト ボックス 44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53" name="直線コネクタ 452"/>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54" name="土木費最小値テキスト"/>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55" name="直線コネクタ 454"/>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56" name="土木費最大値テキスト"/>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57" name="直線コネクタ 456"/>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100061</xdr:rowOff>
    </xdr:from>
    <xdr:to>
      <xdr:col>55</xdr:col>
      <xdr:colOff>0</xdr:colOff>
      <xdr:row>98</xdr:row>
      <xdr:rowOff>13125</xdr:rowOff>
    </xdr:to>
    <xdr:cxnSp macro="">
      <xdr:nvCxnSpPr>
        <xdr:cNvPr id="458" name="直線コネクタ 457"/>
        <xdr:cNvCxnSpPr/>
      </xdr:nvCxnSpPr>
      <xdr:spPr>
        <a:xfrm flipV="1">
          <a:off x="9639300" y="16730711"/>
          <a:ext cx="838200" cy="8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59" name="土木費平均値テキスト"/>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0" name="フローチャート: 判断 459"/>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13125</xdr:rowOff>
    </xdr:from>
    <xdr:to>
      <xdr:col>50</xdr:col>
      <xdr:colOff>114300</xdr:colOff>
      <xdr:row>98</xdr:row>
      <xdr:rowOff>27183</xdr:rowOff>
    </xdr:to>
    <xdr:cxnSp macro="">
      <xdr:nvCxnSpPr>
        <xdr:cNvPr id="461" name="直線コネクタ 460"/>
        <xdr:cNvCxnSpPr/>
      </xdr:nvCxnSpPr>
      <xdr:spPr>
        <a:xfrm flipV="1">
          <a:off x="8750300" y="16815225"/>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62" name="フローチャート: 判断 461"/>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63809</xdr:rowOff>
    </xdr:from>
    <xdr:ext cx="534377" cy="259045"/>
    <xdr:sp macro="" textlink="">
      <xdr:nvSpPr>
        <xdr:cNvPr id="463" name="テキスト ボックス 462"/>
        <xdr:cNvSpPr txBox="1"/>
      </xdr:nvSpPr>
      <xdr:spPr>
        <a:xfrm>
          <a:off x="9372111" y="16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96106</xdr:rowOff>
    </xdr:from>
    <xdr:to>
      <xdr:col>45</xdr:col>
      <xdr:colOff>177800</xdr:colOff>
      <xdr:row>98</xdr:row>
      <xdr:rowOff>27183</xdr:rowOff>
    </xdr:to>
    <xdr:cxnSp macro="">
      <xdr:nvCxnSpPr>
        <xdr:cNvPr id="464" name="直線コネクタ 463"/>
        <xdr:cNvCxnSpPr/>
      </xdr:nvCxnSpPr>
      <xdr:spPr>
        <a:xfrm>
          <a:off x="7861300" y="16726756"/>
          <a:ext cx="889000" cy="1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65" name="フローチャート: 判断 464"/>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49339</xdr:rowOff>
    </xdr:from>
    <xdr:ext cx="534377" cy="259045"/>
    <xdr:sp macro="" textlink="">
      <xdr:nvSpPr>
        <xdr:cNvPr id="466" name="テキスト ボックス 465"/>
        <xdr:cNvSpPr txBox="1"/>
      </xdr:nvSpPr>
      <xdr:spPr>
        <a:xfrm>
          <a:off x="8483111" y="16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96106</xdr:rowOff>
    </xdr:from>
    <xdr:to>
      <xdr:col>41</xdr:col>
      <xdr:colOff>50800</xdr:colOff>
      <xdr:row>97</xdr:row>
      <xdr:rowOff>134351</xdr:rowOff>
    </xdr:to>
    <xdr:cxnSp macro="">
      <xdr:nvCxnSpPr>
        <xdr:cNvPr id="467" name="直線コネクタ 466"/>
        <xdr:cNvCxnSpPr/>
      </xdr:nvCxnSpPr>
      <xdr:spPr>
        <a:xfrm flipV="1">
          <a:off x="6972300" y="16726756"/>
          <a:ext cx="889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68" name="フローチャート: 判断 467"/>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63535</xdr:rowOff>
    </xdr:from>
    <xdr:ext cx="534377" cy="259045"/>
    <xdr:sp macro="" textlink="">
      <xdr:nvSpPr>
        <xdr:cNvPr id="469" name="テキスト ボックス 468"/>
        <xdr:cNvSpPr txBox="1"/>
      </xdr:nvSpPr>
      <xdr:spPr>
        <a:xfrm>
          <a:off x="7594111" y="16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0" name="フローチャート: 判断 469"/>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1" name="テキスト ボックス 470"/>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49261</xdr:rowOff>
    </xdr:from>
    <xdr:to>
      <xdr:col>55</xdr:col>
      <xdr:colOff>50800</xdr:colOff>
      <xdr:row>97</xdr:row>
      <xdr:rowOff>150861</xdr:rowOff>
    </xdr:to>
    <xdr:sp macro="" textlink="">
      <xdr:nvSpPr>
        <xdr:cNvPr id="477" name="楕円 476"/>
        <xdr:cNvSpPr/>
      </xdr:nvSpPr>
      <xdr:spPr>
        <a:xfrm>
          <a:off x="10426700" y="1667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27688</xdr:rowOff>
    </xdr:from>
    <xdr:ext cx="534377" cy="259045"/>
    <xdr:sp macro="" textlink="">
      <xdr:nvSpPr>
        <xdr:cNvPr id="478" name="土木費該当値テキスト"/>
        <xdr:cNvSpPr txBox="1"/>
      </xdr:nvSpPr>
      <xdr:spPr>
        <a:xfrm>
          <a:off x="10528300" y="166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133775</xdr:rowOff>
    </xdr:from>
    <xdr:to>
      <xdr:col>50</xdr:col>
      <xdr:colOff>165100</xdr:colOff>
      <xdr:row>98</xdr:row>
      <xdr:rowOff>63925</xdr:rowOff>
    </xdr:to>
    <xdr:sp macro="" textlink="">
      <xdr:nvSpPr>
        <xdr:cNvPr id="479" name="楕円 478"/>
        <xdr:cNvSpPr/>
      </xdr:nvSpPr>
      <xdr:spPr>
        <a:xfrm>
          <a:off x="9588500" y="167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55052</xdr:rowOff>
    </xdr:from>
    <xdr:ext cx="534377" cy="259045"/>
    <xdr:sp macro="" textlink="">
      <xdr:nvSpPr>
        <xdr:cNvPr id="480" name="テキスト ボックス 479"/>
        <xdr:cNvSpPr txBox="1"/>
      </xdr:nvSpPr>
      <xdr:spPr>
        <a:xfrm>
          <a:off x="9372111" y="1685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147833</xdr:rowOff>
    </xdr:from>
    <xdr:to>
      <xdr:col>46</xdr:col>
      <xdr:colOff>38100</xdr:colOff>
      <xdr:row>98</xdr:row>
      <xdr:rowOff>77983</xdr:rowOff>
    </xdr:to>
    <xdr:sp macro="" textlink="">
      <xdr:nvSpPr>
        <xdr:cNvPr id="481" name="楕円 480"/>
        <xdr:cNvSpPr/>
      </xdr:nvSpPr>
      <xdr:spPr>
        <a:xfrm>
          <a:off x="8699500" y="167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69110</xdr:rowOff>
    </xdr:from>
    <xdr:ext cx="534377" cy="259045"/>
    <xdr:sp macro="" textlink="">
      <xdr:nvSpPr>
        <xdr:cNvPr id="482" name="テキスト ボックス 481"/>
        <xdr:cNvSpPr txBox="1"/>
      </xdr:nvSpPr>
      <xdr:spPr>
        <a:xfrm>
          <a:off x="8483111" y="1687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45306</xdr:rowOff>
    </xdr:from>
    <xdr:to>
      <xdr:col>41</xdr:col>
      <xdr:colOff>101600</xdr:colOff>
      <xdr:row>97</xdr:row>
      <xdr:rowOff>146906</xdr:rowOff>
    </xdr:to>
    <xdr:sp macro="" textlink="">
      <xdr:nvSpPr>
        <xdr:cNvPr id="483" name="楕円 482"/>
        <xdr:cNvSpPr/>
      </xdr:nvSpPr>
      <xdr:spPr>
        <a:xfrm>
          <a:off x="7810500" y="166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138033</xdr:rowOff>
    </xdr:from>
    <xdr:ext cx="534377" cy="259045"/>
    <xdr:sp macro="" textlink="">
      <xdr:nvSpPr>
        <xdr:cNvPr id="484" name="テキスト ボックス 483"/>
        <xdr:cNvSpPr txBox="1"/>
      </xdr:nvSpPr>
      <xdr:spPr>
        <a:xfrm>
          <a:off x="7594111" y="1676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83551</xdr:rowOff>
    </xdr:from>
    <xdr:to>
      <xdr:col>36</xdr:col>
      <xdr:colOff>165100</xdr:colOff>
      <xdr:row>98</xdr:row>
      <xdr:rowOff>13701</xdr:rowOff>
    </xdr:to>
    <xdr:sp macro="" textlink="">
      <xdr:nvSpPr>
        <xdr:cNvPr id="485" name="楕円 484"/>
        <xdr:cNvSpPr/>
      </xdr:nvSpPr>
      <xdr:spPr>
        <a:xfrm>
          <a:off x="6921500" y="1671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4828</xdr:rowOff>
    </xdr:from>
    <xdr:ext cx="534377" cy="259045"/>
    <xdr:sp macro="" textlink="">
      <xdr:nvSpPr>
        <xdr:cNvPr id="486" name="テキスト ボックス 485"/>
        <xdr:cNvSpPr txBox="1"/>
      </xdr:nvSpPr>
      <xdr:spPr>
        <a:xfrm>
          <a:off x="6705111" y="1680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09" name="直線コネクタ 508"/>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0" name="消防費最小値テキスト"/>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1" name="直線コネクタ 510"/>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12" name="消防費最大値テキスト"/>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13" name="直線コネクタ 512"/>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137871</xdr:rowOff>
    </xdr:from>
    <xdr:to>
      <xdr:col>85</xdr:col>
      <xdr:colOff>127000</xdr:colOff>
      <xdr:row>36</xdr:row>
      <xdr:rowOff>142260</xdr:rowOff>
    </xdr:to>
    <xdr:cxnSp macro="">
      <xdr:nvCxnSpPr>
        <xdr:cNvPr id="514" name="直線コネクタ 513"/>
        <xdr:cNvCxnSpPr/>
      </xdr:nvCxnSpPr>
      <xdr:spPr>
        <a:xfrm>
          <a:off x="15481300" y="6310071"/>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11467</xdr:rowOff>
    </xdr:from>
    <xdr:ext cx="534377" cy="259045"/>
    <xdr:sp macro="" textlink="">
      <xdr:nvSpPr>
        <xdr:cNvPr id="515" name="消防費平均値テキスト"/>
        <xdr:cNvSpPr txBox="1"/>
      </xdr:nvSpPr>
      <xdr:spPr>
        <a:xfrm>
          <a:off x="16370300" y="601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16" name="フローチャート: 判断 515"/>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137871</xdr:rowOff>
    </xdr:from>
    <xdr:to>
      <xdr:col>81</xdr:col>
      <xdr:colOff>50800</xdr:colOff>
      <xdr:row>38</xdr:row>
      <xdr:rowOff>63805</xdr:rowOff>
    </xdr:to>
    <xdr:cxnSp macro="">
      <xdr:nvCxnSpPr>
        <xdr:cNvPr id="517" name="直線コネクタ 516"/>
        <xdr:cNvCxnSpPr/>
      </xdr:nvCxnSpPr>
      <xdr:spPr>
        <a:xfrm flipV="1">
          <a:off x="14592300" y="6310071"/>
          <a:ext cx="889000" cy="2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18" name="フローチャート: 判断 517"/>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31279</xdr:rowOff>
    </xdr:from>
    <xdr:ext cx="534377" cy="259045"/>
    <xdr:sp macro="" textlink="">
      <xdr:nvSpPr>
        <xdr:cNvPr id="519" name="テキスト ボックス 518"/>
        <xdr:cNvSpPr txBox="1"/>
      </xdr:nvSpPr>
      <xdr:spPr>
        <a:xfrm>
          <a:off x="15214111" y="60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97729</xdr:rowOff>
    </xdr:from>
    <xdr:to>
      <xdr:col>76</xdr:col>
      <xdr:colOff>114300</xdr:colOff>
      <xdr:row>38</xdr:row>
      <xdr:rowOff>63805</xdr:rowOff>
    </xdr:to>
    <xdr:cxnSp macro="">
      <xdr:nvCxnSpPr>
        <xdr:cNvPr id="520" name="直線コネクタ 519"/>
        <xdr:cNvCxnSpPr/>
      </xdr:nvCxnSpPr>
      <xdr:spPr>
        <a:xfrm>
          <a:off x="13703300" y="6441379"/>
          <a:ext cx="889000" cy="13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1" name="フローチャート: 判断 520"/>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24787</xdr:rowOff>
    </xdr:from>
    <xdr:ext cx="534377" cy="259045"/>
    <xdr:sp macro="" textlink="">
      <xdr:nvSpPr>
        <xdr:cNvPr id="522" name="テキスト ボックス 521"/>
        <xdr:cNvSpPr txBox="1"/>
      </xdr:nvSpPr>
      <xdr:spPr>
        <a:xfrm>
          <a:off x="14325111" y="60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97729</xdr:rowOff>
    </xdr:from>
    <xdr:to>
      <xdr:col>71</xdr:col>
      <xdr:colOff>177800</xdr:colOff>
      <xdr:row>37</xdr:row>
      <xdr:rowOff>170607</xdr:rowOff>
    </xdr:to>
    <xdr:cxnSp macro="">
      <xdr:nvCxnSpPr>
        <xdr:cNvPr id="523" name="直線コネクタ 522"/>
        <xdr:cNvCxnSpPr/>
      </xdr:nvCxnSpPr>
      <xdr:spPr>
        <a:xfrm flipV="1">
          <a:off x="12814300" y="6441379"/>
          <a:ext cx="8890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24" name="フローチャート: 判断 523"/>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36217</xdr:rowOff>
    </xdr:from>
    <xdr:ext cx="534377" cy="259045"/>
    <xdr:sp macro="" textlink="">
      <xdr:nvSpPr>
        <xdr:cNvPr id="525" name="テキスト ボックス 524"/>
        <xdr:cNvSpPr txBox="1"/>
      </xdr:nvSpPr>
      <xdr:spPr>
        <a:xfrm>
          <a:off x="13436111" y="603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26" name="フローチャート: 判断 525"/>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43898</xdr:rowOff>
    </xdr:from>
    <xdr:ext cx="534377" cy="259045"/>
    <xdr:sp macro="" textlink="">
      <xdr:nvSpPr>
        <xdr:cNvPr id="527" name="テキスト ボックス 526"/>
        <xdr:cNvSpPr txBox="1"/>
      </xdr:nvSpPr>
      <xdr:spPr>
        <a:xfrm>
          <a:off x="12547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91460</xdr:rowOff>
    </xdr:from>
    <xdr:to>
      <xdr:col>85</xdr:col>
      <xdr:colOff>177800</xdr:colOff>
      <xdr:row>37</xdr:row>
      <xdr:rowOff>21610</xdr:rowOff>
    </xdr:to>
    <xdr:sp macro="" textlink="">
      <xdr:nvSpPr>
        <xdr:cNvPr id="533" name="楕円 532"/>
        <xdr:cNvSpPr/>
      </xdr:nvSpPr>
      <xdr:spPr>
        <a:xfrm>
          <a:off x="16268700" y="62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69887</xdr:rowOff>
    </xdr:from>
    <xdr:ext cx="534377" cy="259045"/>
    <xdr:sp macro="" textlink="">
      <xdr:nvSpPr>
        <xdr:cNvPr id="534" name="消防費該当値テキスト"/>
        <xdr:cNvSpPr txBox="1"/>
      </xdr:nvSpPr>
      <xdr:spPr>
        <a:xfrm>
          <a:off x="16370300" y="624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87071</xdr:rowOff>
    </xdr:from>
    <xdr:to>
      <xdr:col>81</xdr:col>
      <xdr:colOff>101600</xdr:colOff>
      <xdr:row>37</xdr:row>
      <xdr:rowOff>17221</xdr:rowOff>
    </xdr:to>
    <xdr:sp macro="" textlink="">
      <xdr:nvSpPr>
        <xdr:cNvPr id="535" name="楕円 534"/>
        <xdr:cNvSpPr/>
      </xdr:nvSpPr>
      <xdr:spPr>
        <a:xfrm>
          <a:off x="15430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8348</xdr:rowOff>
    </xdr:from>
    <xdr:ext cx="534377" cy="259045"/>
    <xdr:sp macro="" textlink="">
      <xdr:nvSpPr>
        <xdr:cNvPr id="536" name="テキスト ボックス 535"/>
        <xdr:cNvSpPr txBox="1"/>
      </xdr:nvSpPr>
      <xdr:spPr>
        <a:xfrm>
          <a:off x="15214111" y="635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13005</xdr:rowOff>
    </xdr:from>
    <xdr:to>
      <xdr:col>76</xdr:col>
      <xdr:colOff>165100</xdr:colOff>
      <xdr:row>38</xdr:row>
      <xdr:rowOff>114605</xdr:rowOff>
    </xdr:to>
    <xdr:sp macro="" textlink="">
      <xdr:nvSpPr>
        <xdr:cNvPr id="537" name="楕円 536"/>
        <xdr:cNvSpPr/>
      </xdr:nvSpPr>
      <xdr:spPr>
        <a:xfrm>
          <a:off x="14541500" y="6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105732</xdr:rowOff>
    </xdr:from>
    <xdr:ext cx="534377" cy="259045"/>
    <xdr:sp macro="" textlink="">
      <xdr:nvSpPr>
        <xdr:cNvPr id="538" name="テキスト ボックス 537"/>
        <xdr:cNvSpPr txBox="1"/>
      </xdr:nvSpPr>
      <xdr:spPr>
        <a:xfrm>
          <a:off x="14325111" y="66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46929</xdr:rowOff>
    </xdr:from>
    <xdr:to>
      <xdr:col>72</xdr:col>
      <xdr:colOff>38100</xdr:colOff>
      <xdr:row>37</xdr:row>
      <xdr:rowOff>148529</xdr:rowOff>
    </xdr:to>
    <xdr:sp macro="" textlink="">
      <xdr:nvSpPr>
        <xdr:cNvPr id="539" name="楕円 538"/>
        <xdr:cNvSpPr/>
      </xdr:nvSpPr>
      <xdr:spPr>
        <a:xfrm>
          <a:off x="13652500" y="639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139656</xdr:rowOff>
    </xdr:from>
    <xdr:ext cx="534377" cy="259045"/>
    <xdr:sp macro="" textlink="">
      <xdr:nvSpPr>
        <xdr:cNvPr id="540" name="テキスト ボックス 539"/>
        <xdr:cNvSpPr txBox="1"/>
      </xdr:nvSpPr>
      <xdr:spPr>
        <a:xfrm>
          <a:off x="13436111" y="648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119807</xdr:rowOff>
    </xdr:from>
    <xdr:to>
      <xdr:col>67</xdr:col>
      <xdr:colOff>101600</xdr:colOff>
      <xdr:row>38</xdr:row>
      <xdr:rowOff>49957</xdr:rowOff>
    </xdr:to>
    <xdr:sp macro="" textlink="">
      <xdr:nvSpPr>
        <xdr:cNvPr id="541" name="楕円 540"/>
        <xdr:cNvSpPr/>
      </xdr:nvSpPr>
      <xdr:spPr>
        <a:xfrm>
          <a:off x="12763500" y="64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41084</xdr:rowOff>
    </xdr:from>
    <xdr:ext cx="534377" cy="259045"/>
    <xdr:sp macro="" textlink="">
      <xdr:nvSpPr>
        <xdr:cNvPr id="542" name="テキスト ボックス 541"/>
        <xdr:cNvSpPr txBox="1"/>
      </xdr:nvSpPr>
      <xdr:spPr>
        <a:xfrm>
          <a:off x="12547111" y="655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67" name="直線コネクタ 566"/>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68" name="教育費最小値テキスト"/>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69" name="直線コネクタ 568"/>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0" name="教育費最大値テキスト"/>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1" name="直線コネクタ 570"/>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38182</xdr:rowOff>
    </xdr:from>
    <xdr:to>
      <xdr:col>85</xdr:col>
      <xdr:colOff>127000</xdr:colOff>
      <xdr:row>56</xdr:row>
      <xdr:rowOff>66739</xdr:rowOff>
    </xdr:to>
    <xdr:cxnSp macro="">
      <xdr:nvCxnSpPr>
        <xdr:cNvPr id="572" name="直線コネクタ 571"/>
        <xdr:cNvCxnSpPr/>
      </xdr:nvCxnSpPr>
      <xdr:spPr>
        <a:xfrm>
          <a:off x="15481300" y="9639382"/>
          <a:ext cx="838200" cy="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118463</xdr:rowOff>
    </xdr:from>
    <xdr:ext cx="534377" cy="259045"/>
    <xdr:sp macro="" textlink="">
      <xdr:nvSpPr>
        <xdr:cNvPr id="573" name="教育費平均値テキスト"/>
        <xdr:cNvSpPr txBox="1"/>
      </xdr:nvSpPr>
      <xdr:spPr>
        <a:xfrm>
          <a:off x="16370300" y="9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74" name="フローチャート: 判断 573"/>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38182</xdr:rowOff>
    </xdr:from>
    <xdr:to>
      <xdr:col>81</xdr:col>
      <xdr:colOff>50800</xdr:colOff>
      <xdr:row>57</xdr:row>
      <xdr:rowOff>152711</xdr:rowOff>
    </xdr:to>
    <xdr:cxnSp macro="">
      <xdr:nvCxnSpPr>
        <xdr:cNvPr id="575" name="直線コネクタ 574"/>
        <xdr:cNvCxnSpPr/>
      </xdr:nvCxnSpPr>
      <xdr:spPr>
        <a:xfrm flipV="1">
          <a:off x="14592300" y="9639382"/>
          <a:ext cx="889000" cy="2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76" name="フローチャート: 判断 575"/>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41539</xdr:rowOff>
    </xdr:from>
    <xdr:ext cx="534377" cy="259045"/>
    <xdr:sp macro="" textlink="">
      <xdr:nvSpPr>
        <xdr:cNvPr id="577" name="テキスト ボックス 576"/>
        <xdr:cNvSpPr txBox="1"/>
      </xdr:nvSpPr>
      <xdr:spPr>
        <a:xfrm>
          <a:off x="15214111" y="9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96551</xdr:rowOff>
    </xdr:from>
    <xdr:to>
      <xdr:col>76</xdr:col>
      <xdr:colOff>114300</xdr:colOff>
      <xdr:row>57</xdr:row>
      <xdr:rowOff>152711</xdr:rowOff>
    </xdr:to>
    <xdr:cxnSp macro="">
      <xdr:nvCxnSpPr>
        <xdr:cNvPr id="578" name="直線コネクタ 577"/>
        <xdr:cNvCxnSpPr/>
      </xdr:nvCxnSpPr>
      <xdr:spPr>
        <a:xfrm>
          <a:off x="13703300" y="9869201"/>
          <a:ext cx="8890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79" name="フローチャート: 判断 578"/>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164851</xdr:rowOff>
    </xdr:from>
    <xdr:ext cx="534377" cy="259045"/>
    <xdr:sp macro="" textlink="">
      <xdr:nvSpPr>
        <xdr:cNvPr id="580" name="テキスト ボックス 579"/>
        <xdr:cNvSpPr txBox="1"/>
      </xdr:nvSpPr>
      <xdr:spPr>
        <a:xfrm>
          <a:off x="14325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96551</xdr:rowOff>
    </xdr:from>
    <xdr:to>
      <xdr:col>71</xdr:col>
      <xdr:colOff>177800</xdr:colOff>
      <xdr:row>58</xdr:row>
      <xdr:rowOff>33687</xdr:rowOff>
    </xdr:to>
    <xdr:cxnSp macro="">
      <xdr:nvCxnSpPr>
        <xdr:cNvPr id="581" name="直線コネクタ 580"/>
        <xdr:cNvCxnSpPr/>
      </xdr:nvCxnSpPr>
      <xdr:spPr>
        <a:xfrm flipV="1">
          <a:off x="12814300" y="9869201"/>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82" name="フローチャート: 判断 581"/>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135894</xdr:rowOff>
    </xdr:from>
    <xdr:ext cx="534377" cy="259045"/>
    <xdr:sp macro="" textlink="">
      <xdr:nvSpPr>
        <xdr:cNvPr id="583" name="テキスト ボックス 582"/>
        <xdr:cNvSpPr txBox="1"/>
      </xdr:nvSpPr>
      <xdr:spPr>
        <a:xfrm>
          <a:off x="13436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84" name="フローチャート: 判断 583"/>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17727</xdr:rowOff>
    </xdr:from>
    <xdr:ext cx="534377" cy="259045"/>
    <xdr:sp macro="" textlink="">
      <xdr:nvSpPr>
        <xdr:cNvPr id="585" name="テキスト ボックス 584"/>
        <xdr:cNvSpPr txBox="1"/>
      </xdr:nvSpPr>
      <xdr:spPr>
        <a:xfrm>
          <a:off x="12547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15939</xdr:rowOff>
    </xdr:from>
    <xdr:to>
      <xdr:col>85</xdr:col>
      <xdr:colOff>177800</xdr:colOff>
      <xdr:row>56</xdr:row>
      <xdr:rowOff>117539</xdr:rowOff>
    </xdr:to>
    <xdr:sp macro="" textlink="">
      <xdr:nvSpPr>
        <xdr:cNvPr id="591" name="楕円 590"/>
        <xdr:cNvSpPr/>
      </xdr:nvSpPr>
      <xdr:spPr>
        <a:xfrm>
          <a:off x="16268700" y="961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165816</xdr:rowOff>
    </xdr:from>
    <xdr:ext cx="534377" cy="259045"/>
    <xdr:sp macro="" textlink="">
      <xdr:nvSpPr>
        <xdr:cNvPr id="592" name="教育費該当値テキスト"/>
        <xdr:cNvSpPr txBox="1"/>
      </xdr:nvSpPr>
      <xdr:spPr>
        <a:xfrm>
          <a:off x="16370300" y="95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158832</xdr:rowOff>
    </xdr:from>
    <xdr:to>
      <xdr:col>81</xdr:col>
      <xdr:colOff>101600</xdr:colOff>
      <xdr:row>56</xdr:row>
      <xdr:rowOff>88982</xdr:rowOff>
    </xdr:to>
    <xdr:sp macro="" textlink="">
      <xdr:nvSpPr>
        <xdr:cNvPr id="593" name="楕円 592"/>
        <xdr:cNvSpPr/>
      </xdr:nvSpPr>
      <xdr:spPr>
        <a:xfrm>
          <a:off x="15430500" y="95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80109</xdr:rowOff>
    </xdr:from>
    <xdr:ext cx="534377" cy="259045"/>
    <xdr:sp macro="" textlink="">
      <xdr:nvSpPr>
        <xdr:cNvPr id="594" name="テキスト ボックス 593"/>
        <xdr:cNvSpPr txBox="1"/>
      </xdr:nvSpPr>
      <xdr:spPr>
        <a:xfrm>
          <a:off x="15214111" y="96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101911</xdr:rowOff>
    </xdr:from>
    <xdr:to>
      <xdr:col>76</xdr:col>
      <xdr:colOff>165100</xdr:colOff>
      <xdr:row>58</xdr:row>
      <xdr:rowOff>32061</xdr:rowOff>
    </xdr:to>
    <xdr:sp macro="" textlink="">
      <xdr:nvSpPr>
        <xdr:cNvPr id="595" name="楕円 594"/>
        <xdr:cNvSpPr/>
      </xdr:nvSpPr>
      <xdr:spPr>
        <a:xfrm>
          <a:off x="14541500" y="98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23188</xdr:rowOff>
    </xdr:from>
    <xdr:ext cx="534377" cy="259045"/>
    <xdr:sp macro="" textlink="">
      <xdr:nvSpPr>
        <xdr:cNvPr id="596" name="テキスト ボックス 595"/>
        <xdr:cNvSpPr txBox="1"/>
      </xdr:nvSpPr>
      <xdr:spPr>
        <a:xfrm>
          <a:off x="14325111" y="996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45751</xdr:rowOff>
    </xdr:from>
    <xdr:to>
      <xdr:col>72</xdr:col>
      <xdr:colOff>38100</xdr:colOff>
      <xdr:row>57</xdr:row>
      <xdr:rowOff>147351</xdr:rowOff>
    </xdr:to>
    <xdr:sp macro="" textlink="">
      <xdr:nvSpPr>
        <xdr:cNvPr id="597" name="楕円 596"/>
        <xdr:cNvSpPr/>
      </xdr:nvSpPr>
      <xdr:spPr>
        <a:xfrm>
          <a:off x="13652500" y="98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138478</xdr:rowOff>
    </xdr:from>
    <xdr:ext cx="534377" cy="259045"/>
    <xdr:sp macro="" textlink="">
      <xdr:nvSpPr>
        <xdr:cNvPr id="598" name="テキスト ボックス 597"/>
        <xdr:cNvSpPr txBox="1"/>
      </xdr:nvSpPr>
      <xdr:spPr>
        <a:xfrm>
          <a:off x="13436111" y="99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154337</xdr:rowOff>
    </xdr:from>
    <xdr:to>
      <xdr:col>67</xdr:col>
      <xdr:colOff>101600</xdr:colOff>
      <xdr:row>58</xdr:row>
      <xdr:rowOff>84487</xdr:rowOff>
    </xdr:to>
    <xdr:sp macro="" textlink="">
      <xdr:nvSpPr>
        <xdr:cNvPr id="599" name="楕円 598"/>
        <xdr:cNvSpPr/>
      </xdr:nvSpPr>
      <xdr:spPr>
        <a:xfrm>
          <a:off x="12763500" y="99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75614</xdr:rowOff>
    </xdr:from>
    <xdr:ext cx="534377" cy="259045"/>
    <xdr:sp macro="" textlink="">
      <xdr:nvSpPr>
        <xdr:cNvPr id="600" name="テキスト ボックス 599"/>
        <xdr:cNvSpPr txBox="1"/>
      </xdr:nvSpPr>
      <xdr:spPr>
        <a:xfrm>
          <a:off x="12547111" y="1001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4" name="テキスト ボックス 613"/>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6" name="テキスト ボックス 615"/>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18" name="テキスト ボックス 617"/>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0" name="テキスト ボックス 61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22" name="直線コネクタ 621"/>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25" name="災害復旧費最大値テキスト"/>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26" name="直線コネクタ 625"/>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28" name="災害復旧費平均値テキスト"/>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29" name="フローチャート: 判断 628"/>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138328</xdr:rowOff>
    </xdr:from>
    <xdr:to>
      <xdr:col>81</xdr:col>
      <xdr:colOff>50800</xdr:colOff>
      <xdr:row>78</xdr:row>
      <xdr:rowOff>139700</xdr:rowOff>
    </xdr:to>
    <xdr:cxnSp macro="">
      <xdr:nvCxnSpPr>
        <xdr:cNvPr id="630" name="直線コネクタ 629"/>
        <xdr:cNvCxnSpPr/>
      </xdr:nvCxnSpPr>
      <xdr:spPr>
        <a:xfrm>
          <a:off x="14592300" y="135114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1" name="フローチャート: 判断 630"/>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32" name="テキスト ボックス 631"/>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138328</xdr:rowOff>
    </xdr:from>
    <xdr:to>
      <xdr:col>76</xdr:col>
      <xdr:colOff>114300</xdr:colOff>
      <xdr:row>78</xdr:row>
      <xdr:rowOff>139700</xdr:rowOff>
    </xdr:to>
    <xdr:cxnSp macro="">
      <xdr:nvCxnSpPr>
        <xdr:cNvPr id="633" name="直線コネクタ 632"/>
        <xdr:cNvCxnSpPr/>
      </xdr:nvCxnSpPr>
      <xdr:spPr>
        <a:xfrm flipV="1">
          <a:off x="13703300" y="135114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34" name="フローチャート: 判断 633"/>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116730</xdr:rowOff>
    </xdr:from>
    <xdr:ext cx="378565" cy="259045"/>
    <xdr:sp macro="" textlink="">
      <xdr:nvSpPr>
        <xdr:cNvPr id="635" name="テキスト ボックス 634"/>
        <xdr:cNvSpPr txBox="1"/>
      </xdr:nvSpPr>
      <xdr:spPr>
        <a:xfrm>
          <a:off x="14403017" y="1314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107011</xdr:rowOff>
    </xdr:from>
    <xdr:to>
      <xdr:col>71</xdr:col>
      <xdr:colOff>177800</xdr:colOff>
      <xdr:row>78</xdr:row>
      <xdr:rowOff>139700</xdr:rowOff>
    </xdr:to>
    <xdr:cxnSp macro="">
      <xdr:nvCxnSpPr>
        <xdr:cNvPr id="636" name="直線コネクタ 635"/>
        <xdr:cNvCxnSpPr/>
      </xdr:nvCxnSpPr>
      <xdr:spPr>
        <a:xfrm>
          <a:off x="12814300" y="13480111"/>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37" name="フローチャート: 判断 636"/>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38" name="テキスト ボックス 637"/>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39" name="フローチャート: 判断 638"/>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60265</xdr:rowOff>
    </xdr:from>
    <xdr:ext cx="378565" cy="259045"/>
    <xdr:sp macro="" textlink="">
      <xdr:nvSpPr>
        <xdr:cNvPr id="640" name="テキスト ボックス 639"/>
        <xdr:cNvSpPr txBox="1"/>
      </xdr:nvSpPr>
      <xdr:spPr>
        <a:xfrm>
          <a:off x="12625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7"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87528</xdr:rowOff>
    </xdr:from>
    <xdr:to>
      <xdr:col>76</xdr:col>
      <xdr:colOff>165100</xdr:colOff>
      <xdr:row>79</xdr:row>
      <xdr:rowOff>17678</xdr:rowOff>
    </xdr:to>
    <xdr:sp macro="" textlink="">
      <xdr:nvSpPr>
        <xdr:cNvPr id="650" name="楕円 649"/>
        <xdr:cNvSpPr/>
      </xdr:nvSpPr>
      <xdr:spPr>
        <a:xfrm>
          <a:off x="14541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8805</xdr:rowOff>
    </xdr:from>
    <xdr:ext cx="249299" cy="259045"/>
    <xdr:sp macro="" textlink="">
      <xdr:nvSpPr>
        <xdr:cNvPr id="651" name="テキスト ボックス 650"/>
        <xdr:cNvSpPr txBox="1"/>
      </xdr:nvSpPr>
      <xdr:spPr>
        <a:xfrm>
          <a:off x="14467650" y="1355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56211</xdr:rowOff>
    </xdr:from>
    <xdr:to>
      <xdr:col>67</xdr:col>
      <xdr:colOff>101600</xdr:colOff>
      <xdr:row>78</xdr:row>
      <xdr:rowOff>157811</xdr:rowOff>
    </xdr:to>
    <xdr:sp macro="" textlink="">
      <xdr:nvSpPr>
        <xdr:cNvPr id="654" name="楕円 653"/>
        <xdr:cNvSpPr/>
      </xdr:nvSpPr>
      <xdr:spPr>
        <a:xfrm>
          <a:off x="12763500" y="134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148938</xdr:rowOff>
    </xdr:from>
    <xdr:ext cx="378565" cy="259045"/>
    <xdr:sp macro="" textlink="">
      <xdr:nvSpPr>
        <xdr:cNvPr id="655" name="テキスト ボックス 654"/>
        <xdr:cNvSpPr txBox="1"/>
      </xdr:nvSpPr>
      <xdr:spPr>
        <a:xfrm>
          <a:off x="12625017" y="1352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8" name="テキスト ボックス 66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78" name="直線コネクタ 677"/>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79" name="公債費最小値テキスト"/>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0" name="直線コネクタ 679"/>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1" name="公債費最大値テキスト"/>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82" name="直線コネクタ 681"/>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52763</xdr:rowOff>
    </xdr:from>
    <xdr:to>
      <xdr:col>85</xdr:col>
      <xdr:colOff>127000</xdr:colOff>
      <xdr:row>98</xdr:row>
      <xdr:rowOff>54981</xdr:rowOff>
    </xdr:to>
    <xdr:cxnSp macro="">
      <xdr:nvCxnSpPr>
        <xdr:cNvPr id="683" name="直線コネクタ 682"/>
        <xdr:cNvCxnSpPr/>
      </xdr:nvCxnSpPr>
      <xdr:spPr>
        <a:xfrm>
          <a:off x="15481300" y="16854863"/>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84" name="公債費平均値テキスト"/>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85" name="フローチャート: 判断 684"/>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52763</xdr:rowOff>
    </xdr:from>
    <xdr:to>
      <xdr:col>81</xdr:col>
      <xdr:colOff>50800</xdr:colOff>
      <xdr:row>98</xdr:row>
      <xdr:rowOff>106736</xdr:rowOff>
    </xdr:to>
    <xdr:cxnSp macro="">
      <xdr:nvCxnSpPr>
        <xdr:cNvPr id="686" name="直線コネクタ 685"/>
        <xdr:cNvCxnSpPr/>
      </xdr:nvCxnSpPr>
      <xdr:spPr>
        <a:xfrm flipV="1">
          <a:off x="14592300" y="16854863"/>
          <a:ext cx="889000" cy="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87" name="フローチャート: 判断 686"/>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129188</xdr:rowOff>
    </xdr:from>
    <xdr:ext cx="534377" cy="259045"/>
    <xdr:sp macro="" textlink="">
      <xdr:nvSpPr>
        <xdr:cNvPr id="688" name="テキスト ボックス 687"/>
        <xdr:cNvSpPr txBox="1"/>
      </xdr:nvSpPr>
      <xdr:spPr>
        <a:xfrm>
          <a:off x="15214111" y="164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106736</xdr:rowOff>
    </xdr:from>
    <xdr:to>
      <xdr:col>76</xdr:col>
      <xdr:colOff>114300</xdr:colOff>
      <xdr:row>98</xdr:row>
      <xdr:rowOff>128384</xdr:rowOff>
    </xdr:to>
    <xdr:cxnSp macro="">
      <xdr:nvCxnSpPr>
        <xdr:cNvPr id="689" name="直線コネクタ 688"/>
        <xdr:cNvCxnSpPr/>
      </xdr:nvCxnSpPr>
      <xdr:spPr>
        <a:xfrm flipV="1">
          <a:off x="13703300" y="16908836"/>
          <a:ext cx="8890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0" name="フローチャート: 判断 689"/>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148917</xdr:rowOff>
    </xdr:from>
    <xdr:ext cx="534377" cy="259045"/>
    <xdr:sp macro="" textlink="">
      <xdr:nvSpPr>
        <xdr:cNvPr id="691" name="テキスト ボックス 690"/>
        <xdr:cNvSpPr txBox="1"/>
      </xdr:nvSpPr>
      <xdr:spPr>
        <a:xfrm>
          <a:off x="14325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128384</xdr:rowOff>
    </xdr:from>
    <xdr:to>
      <xdr:col>71</xdr:col>
      <xdr:colOff>177800</xdr:colOff>
      <xdr:row>99</xdr:row>
      <xdr:rowOff>916</xdr:rowOff>
    </xdr:to>
    <xdr:cxnSp macro="">
      <xdr:nvCxnSpPr>
        <xdr:cNvPr id="692" name="直線コネクタ 691"/>
        <xdr:cNvCxnSpPr/>
      </xdr:nvCxnSpPr>
      <xdr:spPr>
        <a:xfrm flipV="1">
          <a:off x="12814300" y="16930484"/>
          <a:ext cx="889000" cy="4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693" name="フローチャート: 判断 692"/>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165719</xdr:rowOff>
    </xdr:from>
    <xdr:ext cx="534377" cy="259045"/>
    <xdr:sp macro="" textlink="">
      <xdr:nvSpPr>
        <xdr:cNvPr id="694" name="テキスト ボックス 693"/>
        <xdr:cNvSpPr txBox="1"/>
      </xdr:nvSpPr>
      <xdr:spPr>
        <a:xfrm>
          <a:off x="13436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695" name="フローチャート: 判断 694"/>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15003</xdr:rowOff>
    </xdr:from>
    <xdr:ext cx="534377" cy="259045"/>
    <xdr:sp macro="" textlink="">
      <xdr:nvSpPr>
        <xdr:cNvPr id="696" name="テキスト ボックス 695"/>
        <xdr:cNvSpPr txBox="1"/>
      </xdr:nvSpPr>
      <xdr:spPr>
        <a:xfrm>
          <a:off x="12547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4181</xdr:rowOff>
    </xdr:from>
    <xdr:to>
      <xdr:col>85</xdr:col>
      <xdr:colOff>177800</xdr:colOff>
      <xdr:row>98</xdr:row>
      <xdr:rowOff>105781</xdr:rowOff>
    </xdr:to>
    <xdr:sp macro="" textlink="">
      <xdr:nvSpPr>
        <xdr:cNvPr id="702" name="楕円 701"/>
        <xdr:cNvSpPr/>
      </xdr:nvSpPr>
      <xdr:spPr>
        <a:xfrm>
          <a:off x="16268700" y="168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90558</xdr:rowOff>
    </xdr:from>
    <xdr:ext cx="534377" cy="259045"/>
    <xdr:sp macro="" textlink="">
      <xdr:nvSpPr>
        <xdr:cNvPr id="703" name="公債費該当値テキスト"/>
        <xdr:cNvSpPr txBox="1"/>
      </xdr:nvSpPr>
      <xdr:spPr>
        <a:xfrm>
          <a:off x="16370300" y="1672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1963</xdr:rowOff>
    </xdr:from>
    <xdr:to>
      <xdr:col>81</xdr:col>
      <xdr:colOff>101600</xdr:colOff>
      <xdr:row>98</xdr:row>
      <xdr:rowOff>103563</xdr:rowOff>
    </xdr:to>
    <xdr:sp macro="" textlink="">
      <xdr:nvSpPr>
        <xdr:cNvPr id="704" name="楕円 703"/>
        <xdr:cNvSpPr/>
      </xdr:nvSpPr>
      <xdr:spPr>
        <a:xfrm>
          <a:off x="15430500" y="168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94690</xdr:rowOff>
    </xdr:from>
    <xdr:ext cx="534377" cy="259045"/>
    <xdr:sp macro="" textlink="">
      <xdr:nvSpPr>
        <xdr:cNvPr id="705" name="テキスト ボックス 704"/>
        <xdr:cNvSpPr txBox="1"/>
      </xdr:nvSpPr>
      <xdr:spPr>
        <a:xfrm>
          <a:off x="15214111" y="1689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55936</xdr:rowOff>
    </xdr:from>
    <xdr:to>
      <xdr:col>76</xdr:col>
      <xdr:colOff>165100</xdr:colOff>
      <xdr:row>98</xdr:row>
      <xdr:rowOff>157536</xdr:rowOff>
    </xdr:to>
    <xdr:sp macro="" textlink="">
      <xdr:nvSpPr>
        <xdr:cNvPr id="706" name="楕円 705"/>
        <xdr:cNvSpPr/>
      </xdr:nvSpPr>
      <xdr:spPr>
        <a:xfrm>
          <a:off x="14541500" y="1685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148663</xdr:rowOff>
    </xdr:from>
    <xdr:ext cx="534377" cy="259045"/>
    <xdr:sp macro="" textlink="">
      <xdr:nvSpPr>
        <xdr:cNvPr id="707" name="テキスト ボックス 706"/>
        <xdr:cNvSpPr txBox="1"/>
      </xdr:nvSpPr>
      <xdr:spPr>
        <a:xfrm>
          <a:off x="14325111" y="1695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77584</xdr:rowOff>
    </xdr:from>
    <xdr:to>
      <xdr:col>72</xdr:col>
      <xdr:colOff>38100</xdr:colOff>
      <xdr:row>99</xdr:row>
      <xdr:rowOff>7734</xdr:rowOff>
    </xdr:to>
    <xdr:sp macro="" textlink="">
      <xdr:nvSpPr>
        <xdr:cNvPr id="708" name="楕円 707"/>
        <xdr:cNvSpPr/>
      </xdr:nvSpPr>
      <xdr:spPr>
        <a:xfrm>
          <a:off x="13652500" y="168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170311</xdr:rowOff>
    </xdr:from>
    <xdr:ext cx="534377" cy="259045"/>
    <xdr:sp macro="" textlink="">
      <xdr:nvSpPr>
        <xdr:cNvPr id="709" name="テキスト ボックス 708"/>
        <xdr:cNvSpPr txBox="1"/>
      </xdr:nvSpPr>
      <xdr:spPr>
        <a:xfrm>
          <a:off x="13436111" y="169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121566</xdr:rowOff>
    </xdr:from>
    <xdr:to>
      <xdr:col>67</xdr:col>
      <xdr:colOff>101600</xdr:colOff>
      <xdr:row>99</xdr:row>
      <xdr:rowOff>51716</xdr:rowOff>
    </xdr:to>
    <xdr:sp macro="" textlink="">
      <xdr:nvSpPr>
        <xdr:cNvPr id="710" name="楕円 709"/>
        <xdr:cNvSpPr/>
      </xdr:nvSpPr>
      <xdr:spPr>
        <a:xfrm>
          <a:off x="12763500" y="169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42843</xdr:rowOff>
    </xdr:from>
    <xdr:ext cx="534377" cy="259045"/>
    <xdr:sp macro="" textlink="">
      <xdr:nvSpPr>
        <xdr:cNvPr id="711" name="テキスト ボックス 710"/>
        <xdr:cNvSpPr txBox="1"/>
      </xdr:nvSpPr>
      <xdr:spPr>
        <a:xfrm>
          <a:off x="12547111" y="170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5" name="テキスト ボックス 72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7" name="テキスト ボックス 726"/>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9" name="テキスト ボックス 728"/>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1" name="テキスト ボックス 73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33" name="直線コネクタ 732"/>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36" name="諸支出金最大値テキスト"/>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37" name="直線コネクタ 736"/>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39" name="諸支出金平均値テキスト"/>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0" name="フローチャート: 判断 739"/>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42" name="フローチャート: 判断 741"/>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43" name="テキスト ボックス 742"/>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45" name="フローチャート: 判断 744"/>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46" name="テキスト ボックス 745"/>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48" name="フローチャート: 判断 747"/>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49" name="テキスト ボックス 748"/>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0" name="フローチャート: 判断 749"/>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1" name="テキスト ボックス 750"/>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総務費については、退職手当の減少に伴う職員給与費の減などはあったものの、公共施設等再編整備基金積立金の増などにより、増となった。</a:t>
          </a:r>
        </a:p>
        <a:p>
          <a:r>
            <a:rPr kumimoji="1" lang="ja-JP" altLang="en-US" sz="1200">
              <a:latin typeface="ＭＳ Ｐゴシック" panose="020B0600070205080204" pitchFamily="50" charset="-128"/>
              <a:ea typeface="ＭＳ Ｐゴシック" panose="020B0600070205080204" pitchFamily="50" charset="-128"/>
            </a:rPr>
            <a:t>民生費については、電気・ガス・食料品等価格高騰緊急支援給付金の皆減などはあったものの、電気・ガス・食料品等価格高騰重点支援交付金の皆増などを受けて、増となった。</a:t>
          </a:r>
        </a:p>
        <a:p>
          <a:r>
            <a:rPr kumimoji="1" lang="ja-JP" altLang="en-US" sz="1200">
              <a:latin typeface="ＭＳ Ｐゴシック" panose="020B0600070205080204" pitchFamily="50" charset="-128"/>
              <a:ea typeface="ＭＳ Ｐゴシック" panose="020B0600070205080204" pitchFamily="50" charset="-128"/>
            </a:rPr>
            <a:t>衛生費については、新型コロナウイルスワクチン接種事業費返還金の皆減などの影響などにより、減となった。</a:t>
          </a:r>
        </a:p>
        <a:p>
          <a:r>
            <a:rPr kumimoji="1" lang="ja-JP" altLang="en-US" sz="1200">
              <a:latin typeface="ＭＳ Ｐゴシック" panose="020B0600070205080204" pitchFamily="50" charset="-128"/>
              <a:ea typeface="ＭＳ Ｐゴシック" panose="020B0600070205080204" pitchFamily="50" charset="-128"/>
            </a:rPr>
            <a:t>商工費については、新型コロナウイルス感染症対策事業費の減の影響などにより、減となった。</a:t>
          </a:r>
        </a:p>
        <a:p>
          <a:r>
            <a:rPr kumimoji="1" lang="ja-JP" altLang="en-US" sz="1200">
              <a:latin typeface="ＭＳ Ｐゴシック" panose="020B0600070205080204" pitchFamily="50" charset="-128"/>
              <a:ea typeface="ＭＳ Ｐゴシック" panose="020B0600070205080204" pitchFamily="50" charset="-128"/>
            </a:rPr>
            <a:t>土木費については、臨時的な普通建設事業の計上額の増減に応じて毎年度ごとに増減しており、令和５年度については、市営住宅等除却事業費や公園緑地等管理運営経費の増などにより、増となった。</a:t>
          </a:r>
        </a:p>
        <a:p>
          <a:r>
            <a:rPr kumimoji="1" lang="ja-JP" altLang="en-US" sz="1200">
              <a:latin typeface="ＭＳ Ｐゴシック" panose="020B0600070205080204" pitchFamily="50" charset="-128"/>
              <a:ea typeface="ＭＳ Ｐゴシック" panose="020B0600070205080204" pitchFamily="50" charset="-128"/>
            </a:rPr>
            <a:t>教育費については、学校施設整備基金積立金の減などの影響により、減となった。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市税収入等が前年度比増収になったことに加え、「茅ヶ崎市財政健全化緊急対策（令和２年度から令和４年度）」に基づく取り組みをはじめ経費削減に努めていることなどにより、継続的に黒字を確保している。</a:t>
          </a:r>
        </a:p>
        <a:p>
          <a:r>
            <a:rPr kumimoji="1" lang="ja-JP" altLang="en-US" sz="1200">
              <a:latin typeface="ＭＳ ゴシック" pitchFamily="49" charset="-128"/>
              <a:ea typeface="ＭＳ ゴシック" pitchFamily="49" charset="-128"/>
            </a:rPr>
            <a:t>　財政調整基金残高は、令和４年度には特定目的基金への積立て財源として取崩しを行ったため減となったが、令和５年度に歳計余剰金の積立てを行ったため、財政調整基金残高は増となった。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市税収入等が前年度比増収になったことに加え、「茅ヶ崎市財政健全化緊急対策（令和２年度から令和４年度）」に基づく取り組みをはじめ経費削減に努めていることなどにより、継続的に黒字を確保している。</a:t>
          </a:r>
        </a:p>
        <a:p>
          <a:r>
            <a:rPr kumimoji="1" lang="ja-JP" altLang="en-US" sz="1400">
              <a:latin typeface="ＭＳ ゴシック" pitchFamily="49" charset="-128"/>
              <a:ea typeface="ＭＳ ゴシック" pitchFamily="49" charset="-128"/>
            </a:rPr>
            <a:t>　病院事業会計においては、茅ヶ崎市病院経営計画に基づく取り組み及び一般会計からの適正な負担により黒字を確保している。</a:t>
          </a:r>
        </a:p>
        <a:p>
          <a:r>
            <a:rPr kumimoji="1" lang="ja-JP" altLang="en-US" sz="1400">
              <a:latin typeface="ＭＳ ゴシック" pitchFamily="49" charset="-128"/>
              <a:ea typeface="ＭＳ ゴシック" pitchFamily="49" charset="-128"/>
            </a:rPr>
            <a:t>　公共下水道事業会計においては、茅ヶ崎市公共下水道事業経営戦略に基づく取り組み及び一般会計からの適正な負担により黒字を確保している。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歳出にあたる元利償還金等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は、公営企業債の元利償還金に対する繰入金の増を要因として前年度より４４８百万円の増となった。また、算入公債費等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は、１０８百万円の増となった。これにより、実質公債費比率の分子は、前年度より３４０百万円の増となっている。</a:t>
          </a:r>
        </a:p>
        <a:p>
          <a:r>
            <a:rPr kumimoji="1" lang="ja-JP" altLang="en-US" sz="1400">
              <a:latin typeface="ＭＳ ゴシック" pitchFamily="49" charset="-128"/>
              <a:ea typeface="ＭＳ ゴシック" pitchFamily="49" charset="-128"/>
            </a:rPr>
            <a:t>　結果として、実質公債費比率（単年度）は４．２６４０１％（令和４年度）から４．９８５４６％（令和５年度）となり、実質公債費比率（３か年平均）は前年度より１．１ポイント悪化し、３．９％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令和５年度における将来負担額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９１，９５６百万円で、前年度より一般会計等に係る地方債残高が２，０２１百万円、債務負担行為に基づく支出予定額が１１６百万円、それぞれ減となったものの、公営企業債等繰入見込額が１，７７９百万円、退職手当負担見込額が３９８百万円それぞれ増となったことで将来負担額は前年度より４０百万円の増となった。</a:t>
          </a:r>
        </a:p>
        <a:p>
          <a:r>
            <a:rPr kumimoji="1" lang="ja-JP" altLang="en-US" sz="1200">
              <a:latin typeface="ＭＳ ゴシック" pitchFamily="49" charset="-128"/>
              <a:ea typeface="ＭＳ ゴシック" pitchFamily="49" charset="-128"/>
            </a:rPr>
            <a:t>　また、将来負担額の減額要素となる充当可能財源等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基準財政需要額算入見込額が１，９１９百万円の減となったものの、充当可能基金が４，９２３百万円、充当可能特定歳入が３４２百万円それぞれ増となったことで、将来負担比率算出における分子全体として、前年度より３，３０７百万円の減となった。</a:t>
          </a:r>
        </a:p>
        <a:p>
          <a:r>
            <a:rPr kumimoji="1" lang="ja-JP" altLang="en-US" sz="1200">
              <a:latin typeface="ＭＳ ゴシック" pitchFamily="49" charset="-128"/>
              <a:ea typeface="ＭＳ ゴシック" pitchFamily="49" charset="-128"/>
            </a:rPr>
            <a:t>　将来負担比率算定の分母は、標準財政規模が前年度より７５６百万円の増となったことにより、分母全体として８８４百万円の増となり、結果として、将来負担比率は前年度の２４．７％から８．４ポイント改善し、１６．３％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神奈川県茅ヶ崎市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減量化・資源化に関する事業等の実施に伴い「ごみ減量化・資源化基金」を３６０百万円取り崩すなどした一方、将来確実に見込まれる学校施設の整備に備えるため「学校施設整備基金」を３，００２百万円、施設の老朽化に伴う再整備等に備えるため「公共施設等再編整備基金」を１，４５０百万円、積み立てたこと等により、基金全体として５，０９４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災害等への対応、公共施設や学校等の整備、子育て関連施策など様々な行政需要に備えるため計画的に積み立て、活用していくことを予定している。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・学校施設整備基金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市立の小学校及び中学校の施設の整備を計画的に推進するために必要な事業に活用される基金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文化施設、体育施設、福祉施設、庁舎その他の公共用又は公用に供する施設の再編及び整備を計画的に推進するため活用される基金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・ごみ減量化・資源化基金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増加するごみの減量化及び資源化を促進し、良好な生活環境の保全に資するためごみの減量化及び資源化に関する事業やごみの減量化及び資源化に関する市民活動に活用される基金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・緑のまちづくり基金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本市に存する緑地を市民共有の財産として保全するため、良好な自然環境を形成している緑地の取得費や取得した緑地の維持管理費に活用される基金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・子ども未来応援基金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子育てに関する施策を推進するための事業に活用される基金</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・学校施設整備基金：将来確実に見込まれる学校施設の整備に備えるため３，００２百万円を積み立て</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・公共施設等再編整備基金：施設の老朽化に伴う再整備等に備えるため１，４５０百万円を積み立て</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・ごみ減量化・資源化基金：増加するごみの減量化及び資源化を促進し、良好な生活環境の保全に資するため６４７百万円を積み立て</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公共施設や学校等の整備、子育て関連施策など様々な行政需要に備えるため計画的に積み立て、活用していくことを予定している。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令和５年度普通交付税の追加交付のうち臨時財政対策債の元利償還金の一部を償還するための財源として措置された額及び基金利子を積立てし、取崩しは無し。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・財政調整基金の残高は、標準財政規模の１０％程度になるよう努めることとしている。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・災害等の不測の事態に備え、過去の実績等を踏まえ、２４億円を下回らないよう積み立てることとしている。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94119950</v>
      </c>
      <c r="BO4" s="449"/>
      <c r="BP4" s="449"/>
      <c r="BQ4" s="449"/>
      <c r="BR4" s="449"/>
      <c r="BS4" s="449"/>
      <c r="BT4" s="449"/>
      <c r="BU4" s="450"/>
      <c r="BV4" s="448">
        <v>96409004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14.1</v>
      </c>
      <c r="CU4" s="589"/>
      <c r="CV4" s="589"/>
      <c r="CW4" s="589"/>
      <c r="CX4" s="589"/>
      <c r="CY4" s="589"/>
      <c r="CZ4" s="589"/>
      <c r="DA4" s="590"/>
      <c r="DB4" s="588">
        <v>16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87242624</v>
      </c>
      <c r="BO5" s="420"/>
      <c r="BP5" s="420"/>
      <c r="BQ5" s="420"/>
      <c r="BR5" s="420"/>
      <c r="BS5" s="420"/>
      <c r="BT5" s="420"/>
      <c r="BU5" s="421"/>
      <c r="BV5" s="419">
        <v>88840438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95.9</v>
      </c>
      <c r="CU5" s="417"/>
      <c r="CV5" s="417"/>
      <c r="CW5" s="417"/>
      <c r="CX5" s="417"/>
      <c r="CY5" s="417"/>
      <c r="CZ5" s="417"/>
      <c r="DA5" s="418"/>
      <c r="DB5" s="416">
        <v>96.3</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6877326</v>
      </c>
      <c r="BO6" s="420"/>
      <c r="BP6" s="420"/>
      <c r="BQ6" s="420"/>
      <c r="BR6" s="420"/>
      <c r="BS6" s="420"/>
      <c r="BT6" s="420"/>
      <c r="BU6" s="421"/>
      <c r="BV6" s="419">
        <v>7568566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97.5</v>
      </c>
      <c r="CU6" s="563"/>
      <c r="CV6" s="563"/>
      <c r="CW6" s="563"/>
      <c r="CX6" s="563"/>
      <c r="CY6" s="563"/>
      <c r="CZ6" s="563"/>
      <c r="DA6" s="564"/>
      <c r="DB6" s="562">
        <v>99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398192</v>
      </c>
      <c r="BO7" s="420"/>
      <c r="BP7" s="420"/>
      <c r="BQ7" s="420"/>
      <c r="BR7" s="420"/>
      <c r="BS7" s="420"/>
      <c r="BT7" s="420"/>
      <c r="BU7" s="421"/>
      <c r="BV7" s="419">
        <v>318476</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46113487</v>
      </c>
      <c r="CU7" s="420"/>
      <c r="CV7" s="420"/>
      <c r="CW7" s="420"/>
      <c r="CX7" s="420"/>
      <c r="CY7" s="420"/>
      <c r="CZ7" s="420"/>
      <c r="DA7" s="421"/>
      <c r="DB7" s="419">
        <v>45357420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6479134</v>
      </c>
      <c r="BO8" s="420"/>
      <c r="BP8" s="420"/>
      <c r="BQ8" s="420"/>
      <c r="BR8" s="420"/>
      <c r="BS8" s="420"/>
      <c r="BT8" s="420"/>
      <c r="BU8" s="421"/>
      <c r="BV8" s="419">
        <v>7250090</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0.9</v>
      </c>
      <c r="CU8" s="523"/>
      <c r="CV8" s="523"/>
      <c r="CW8" s="523"/>
      <c r="CX8" s="523"/>
      <c r="CY8" s="523"/>
      <c r="CZ8" s="523"/>
      <c r="DA8" s="524"/>
      <c r="DB8" s="522">
        <v>0.92</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242389</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-770956</v>
      </c>
      <c r="BO9" s="420"/>
      <c r="BP9" s="420"/>
      <c r="BQ9" s="420"/>
      <c r="BR9" s="420"/>
      <c r="BS9" s="420"/>
      <c r="BT9" s="420"/>
      <c r="BU9" s="421"/>
      <c r="BV9" s="419">
        <v>100628</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9.3000000000000007</v>
      </c>
      <c r="CU9" s="417"/>
      <c r="CV9" s="417"/>
      <c r="CW9" s="417"/>
      <c r="CX9" s="417"/>
      <c r="CY9" s="417"/>
      <c r="CZ9" s="417"/>
      <c r="DA9" s="418"/>
      <c r="DB9" s="416">
        <v>9.1999999999999993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239348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191648</v>
      </c>
      <c r="BO10" s="420"/>
      <c r="BP10" s="420"/>
      <c r="BQ10" s="420"/>
      <c r="BR10" s="420"/>
      <c r="BS10" s="420"/>
      <c r="BT10" s="420"/>
      <c r="BU10" s="421"/>
      <c r="BV10" s="419">
        <v>493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1306</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247785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3000000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245423</v>
      </c>
      <c r="S13" s="507"/>
      <c r="T13" s="507"/>
      <c r="U13" s="507"/>
      <c r="V13" s="508"/>
      <c r="W13" s="509" t="s">
        <v>131</v>
      </c>
      <c r="X13" s="405"/>
      <c r="Y13" s="405"/>
      <c r="Z13" s="405"/>
      <c r="AA13" s="405"/>
      <c r="AB13" s="406"/>
      <c r="AC13" s="372">
        <v>854</v>
      </c>
      <c r="AD13" s="373"/>
      <c r="AE13" s="373"/>
      <c r="AF13" s="373"/>
      <c r="AG13" s="374"/>
      <c r="AH13" s="372">
        <v>998</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-579308</v>
      </c>
      <c r="BO13" s="420"/>
      <c r="BP13" s="420"/>
      <c r="BQ13" s="420"/>
      <c r="BR13" s="420"/>
      <c r="BS13" s="420"/>
      <c r="BT13" s="420"/>
      <c r="BU13" s="421"/>
      <c r="BV13" s="419">
        <v>-2897573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3.9</v>
      </c>
      <c r="CU13" s="417"/>
      <c r="CV13" s="417"/>
      <c r="CW13" s="417"/>
      <c r="CX13" s="417"/>
      <c r="CY13" s="417"/>
      <c r="CZ13" s="417"/>
      <c r="DA13" s="418"/>
      <c r="DB13" s="416">
        <v>2.8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246394</v>
      </c>
      <c r="S14" s="507"/>
      <c r="T14" s="507"/>
      <c r="U14" s="507"/>
      <c r="V14" s="508"/>
      <c r="W14" s="510"/>
      <c r="X14" s="408"/>
      <c r="Y14" s="408"/>
      <c r="Z14" s="408"/>
      <c r="AA14" s="408"/>
      <c r="AB14" s="409"/>
      <c r="AC14" s="499">
        <v>0.8</v>
      </c>
      <c r="AD14" s="500"/>
      <c r="AE14" s="500"/>
      <c r="AF14" s="500"/>
      <c r="AG14" s="501"/>
      <c r="AH14" s="499">
        <v>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16.3</v>
      </c>
      <c r="CU14" s="517"/>
      <c r="CV14" s="517"/>
      <c r="CW14" s="517"/>
      <c r="CX14" s="517"/>
      <c r="CY14" s="517"/>
      <c r="CZ14" s="517"/>
      <c r="DA14" s="518"/>
      <c r="DB14" s="516">
        <v>24.7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244260</v>
      </c>
      <c r="S15" s="507"/>
      <c r="T15" s="507"/>
      <c r="U15" s="507"/>
      <c r="V15" s="508"/>
      <c r="W15" s="509" t="s">
        <v>137</v>
      </c>
      <c r="X15" s="405"/>
      <c r="Y15" s="405"/>
      <c r="Z15" s="405"/>
      <c r="AA15" s="405"/>
      <c r="AB15" s="406"/>
      <c r="AC15" s="372">
        <v>21478</v>
      </c>
      <c r="AD15" s="373"/>
      <c r="AE15" s="373"/>
      <c r="AF15" s="373"/>
      <c r="AG15" s="374"/>
      <c r="AH15" s="372">
        <v>23903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32523320</v>
      </c>
      <c r="BO15" s="449"/>
      <c r="BP15" s="449"/>
      <c r="BQ15" s="449"/>
      <c r="BR15" s="449"/>
      <c r="BS15" s="449"/>
      <c r="BT15" s="449"/>
      <c r="BU15" s="450"/>
      <c r="BV15" s="448">
        <v>31887764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21.1</v>
      </c>
      <c r="AD16" s="500"/>
      <c r="AE16" s="500"/>
      <c r="AF16" s="500"/>
      <c r="AG16" s="501"/>
      <c r="AH16" s="499">
        <v>23.4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36211051</v>
      </c>
      <c r="BO16" s="420"/>
      <c r="BP16" s="420"/>
      <c r="BQ16" s="420"/>
      <c r="BR16" s="420"/>
      <c r="BS16" s="420"/>
      <c r="BT16" s="420"/>
      <c r="BU16" s="421"/>
      <c r="BV16" s="419">
        <v>35180256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79522</v>
      </c>
      <c r="AD17" s="373"/>
      <c r="AE17" s="373"/>
      <c r="AF17" s="373"/>
      <c r="AG17" s="374"/>
      <c r="AH17" s="372">
        <v>77257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41624452</v>
      </c>
      <c r="BO17" s="420"/>
      <c r="BP17" s="420"/>
      <c r="BQ17" s="420"/>
      <c r="BR17" s="420"/>
      <c r="BS17" s="420"/>
      <c r="BT17" s="420"/>
      <c r="BU17" s="421"/>
      <c r="BV17" s="419">
        <v>40797495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35.700000000000003</v>
      </c>
      <c r="M18" s="472"/>
      <c r="N18" s="472"/>
      <c r="O18" s="472"/>
      <c r="P18" s="472"/>
      <c r="Q18" s="472"/>
      <c r="R18" s="473"/>
      <c r="S18" s="473"/>
      <c r="T18" s="473"/>
      <c r="U18" s="473"/>
      <c r="V18" s="474"/>
      <c r="W18" s="490"/>
      <c r="X18" s="491"/>
      <c r="Y18" s="491"/>
      <c r="Z18" s="491"/>
      <c r="AA18" s="491"/>
      <c r="AB18" s="515"/>
      <c r="AC18" s="389">
        <v>78.099999999999994</v>
      </c>
      <c r="AD18" s="390"/>
      <c r="AE18" s="390"/>
      <c r="AF18" s="390"/>
      <c r="AG18" s="475"/>
      <c r="AH18" s="389">
        <v>75.599999999999994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45453952</v>
      </c>
      <c r="BO18" s="420"/>
      <c r="BP18" s="420"/>
      <c r="BQ18" s="420"/>
      <c r="BR18" s="420"/>
      <c r="BS18" s="420"/>
      <c r="BT18" s="420"/>
      <c r="BU18" s="421"/>
      <c r="BV18" s="419">
        <v>44821840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6790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63049434</v>
      </c>
      <c r="BO19" s="420"/>
      <c r="BP19" s="420"/>
      <c r="BQ19" s="420"/>
      <c r="BR19" s="420"/>
      <c r="BS19" s="420"/>
      <c r="BT19" s="420"/>
      <c r="BU19" s="421"/>
      <c r="BV19" s="419">
        <v>64011367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102532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59671908</v>
      </c>
      <c r="BO22" s="449"/>
      <c r="BP22" s="449"/>
      <c r="BQ22" s="449"/>
      <c r="BR22" s="449"/>
      <c r="BS22" s="449"/>
      <c r="BT22" s="449"/>
      <c r="BU22" s="450"/>
      <c r="BV22" s="448">
        <v>61709726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37772395</v>
      </c>
      <c r="BO23" s="420"/>
      <c r="BP23" s="420"/>
      <c r="BQ23" s="420"/>
      <c r="BR23" s="420"/>
      <c r="BS23" s="420"/>
      <c r="BT23" s="420"/>
      <c r="BU23" s="421"/>
      <c r="BV23" s="419">
        <v>39293738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9300</v>
      </c>
      <c r="R24" s="373"/>
      <c r="S24" s="373"/>
      <c r="T24" s="373"/>
      <c r="U24" s="373"/>
      <c r="V24" s="374"/>
      <c r="W24" s="462"/>
      <c r="X24" s="399"/>
      <c r="Y24" s="400"/>
      <c r="Z24" s="375" t="s">
        <v>162</v>
      </c>
      <c r="AA24" s="376"/>
      <c r="AB24" s="376"/>
      <c r="AC24" s="376"/>
      <c r="AD24" s="376"/>
      <c r="AE24" s="376"/>
      <c r="AF24" s="376"/>
      <c r="AG24" s="377"/>
      <c r="AH24" s="372">
        <v>1586</v>
      </c>
      <c r="AI24" s="373"/>
      <c r="AJ24" s="373"/>
      <c r="AK24" s="373"/>
      <c r="AL24" s="374"/>
      <c r="AM24" s="372">
        <v>4913428</v>
      </c>
      <c r="AN24" s="373"/>
      <c r="AO24" s="373"/>
      <c r="AP24" s="373"/>
      <c r="AQ24" s="373"/>
      <c r="AR24" s="374"/>
      <c r="AS24" s="372">
        <v>3098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35986708</v>
      </c>
      <c r="BO24" s="420"/>
      <c r="BP24" s="420"/>
      <c r="BQ24" s="420"/>
      <c r="BR24" s="420"/>
      <c r="BS24" s="420"/>
      <c r="BT24" s="420"/>
      <c r="BU24" s="421"/>
      <c r="BV24" s="419">
        <v>36440123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7630</v>
      </c>
      <c r="R25" s="373"/>
      <c r="S25" s="373"/>
      <c r="T25" s="373"/>
      <c r="U25" s="373"/>
      <c r="V25" s="374"/>
      <c r="W25" s="462"/>
      <c r="X25" s="399"/>
      <c r="Y25" s="400"/>
      <c r="Z25" s="375" t="s">
        <v>165</v>
      </c>
      <c r="AA25" s="376"/>
      <c r="AB25" s="376"/>
      <c r="AC25" s="376"/>
      <c r="AD25" s="376"/>
      <c r="AE25" s="376"/>
      <c r="AF25" s="376"/>
      <c r="AG25" s="377"/>
      <c r="AH25" s="372">
        <v>308</v>
      </c>
      <c r="AI25" s="373"/>
      <c r="AJ25" s="373"/>
      <c r="AK25" s="373"/>
      <c r="AL25" s="374"/>
      <c r="AM25" s="372">
        <v>971124</v>
      </c>
      <c r="AN25" s="373"/>
      <c r="AO25" s="373"/>
      <c r="AP25" s="373"/>
      <c r="AQ25" s="373"/>
      <c r="AR25" s="374"/>
      <c r="AS25" s="372">
        <v>3153</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38306911</v>
      </c>
      <c r="BO25" s="449"/>
      <c r="BP25" s="449"/>
      <c r="BQ25" s="449"/>
      <c r="BR25" s="449"/>
      <c r="BS25" s="449"/>
      <c r="BT25" s="449"/>
      <c r="BU25" s="450"/>
      <c r="BV25" s="448">
        <v>21183048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6920</v>
      </c>
      <c r="R26" s="373"/>
      <c r="S26" s="373"/>
      <c r="T26" s="373"/>
      <c r="U26" s="373"/>
      <c r="V26" s="374"/>
      <c r="W26" s="462"/>
      <c r="X26" s="399"/>
      <c r="Y26" s="400"/>
      <c r="Z26" s="375" t="s">
        <v>168</v>
      </c>
      <c r="AA26" s="430"/>
      <c r="AB26" s="430"/>
      <c r="AC26" s="430"/>
      <c r="AD26" s="430"/>
      <c r="AE26" s="430"/>
      <c r="AF26" s="430"/>
      <c r="AG26" s="431"/>
      <c r="AH26" s="372">
        <v>195</v>
      </c>
      <c r="AI26" s="373"/>
      <c r="AJ26" s="373"/>
      <c r="AK26" s="373"/>
      <c r="AL26" s="374"/>
      <c r="AM26" s="372">
        <v>600795</v>
      </c>
      <c r="AN26" s="373"/>
      <c r="AO26" s="373"/>
      <c r="AP26" s="373"/>
      <c r="AQ26" s="373"/>
      <c r="AR26" s="374"/>
      <c r="AS26" s="372">
        <v>3081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5600</v>
      </c>
      <c r="R27" s="373"/>
      <c r="S27" s="373"/>
      <c r="T27" s="373"/>
      <c r="U27" s="373"/>
      <c r="V27" s="374"/>
      <c r="W27" s="462"/>
      <c r="X27" s="399"/>
      <c r="Y27" s="400"/>
      <c r="Z27" s="375" t="s">
        <v>171</v>
      </c>
      <c r="AA27" s="376"/>
      <c r="AB27" s="376"/>
      <c r="AC27" s="376"/>
      <c r="AD27" s="376"/>
      <c r="AE27" s="376"/>
      <c r="AF27" s="376"/>
      <c r="AG27" s="377"/>
      <c r="AH27" s="372">
        <v>19</v>
      </c>
      <c r="AI27" s="373"/>
      <c r="AJ27" s="373"/>
      <c r="AK27" s="373"/>
      <c r="AL27" s="374"/>
      <c r="AM27" s="372">
        <v>68666</v>
      </c>
      <c r="AN27" s="373"/>
      <c r="AO27" s="373"/>
      <c r="AP27" s="373"/>
      <c r="AQ27" s="373"/>
      <c r="AR27" s="374"/>
      <c r="AS27" s="372">
        <v>3614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4840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5456552</v>
      </c>
      <c r="BO28" s="449"/>
      <c r="BP28" s="449"/>
      <c r="BQ28" s="449"/>
      <c r="BR28" s="449"/>
      <c r="BS28" s="449"/>
      <c r="BT28" s="449"/>
      <c r="BU28" s="450"/>
      <c r="BV28" s="448">
        <v>5264904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26</v>
      </c>
      <c r="M29" s="373"/>
      <c r="N29" s="373"/>
      <c r="O29" s="373"/>
      <c r="P29" s="374"/>
      <c r="Q29" s="372">
        <v>4530</v>
      </c>
      <c r="R29" s="373"/>
      <c r="S29" s="373"/>
      <c r="T29" s="373"/>
      <c r="U29" s="373"/>
      <c r="V29" s="374"/>
      <c r="W29" s="463"/>
      <c r="X29" s="464"/>
      <c r="Y29" s="465"/>
      <c r="Z29" s="375" t="s">
        <v>177</v>
      </c>
      <c r="AA29" s="376"/>
      <c r="AB29" s="376"/>
      <c r="AC29" s="376"/>
      <c r="AD29" s="376"/>
      <c r="AE29" s="376"/>
      <c r="AF29" s="376"/>
      <c r="AG29" s="377"/>
      <c r="AH29" s="372">
        <v>1605</v>
      </c>
      <c r="AI29" s="373"/>
      <c r="AJ29" s="373"/>
      <c r="AK29" s="373"/>
      <c r="AL29" s="374"/>
      <c r="AM29" s="372">
        <v>4982094</v>
      </c>
      <c r="AN29" s="373"/>
      <c r="AO29" s="373"/>
      <c r="AP29" s="373"/>
      <c r="AQ29" s="373"/>
      <c r="AR29" s="374"/>
      <c r="AS29" s="372">
        <v>3104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13198412</v>
      </c>
      <c r="BO30" s="454"/>
      <c r="BP30" s="454"/>
      <c r="BQ30" s="454"/>
      <c r="BR30" s="454"/>
      <c r="BS30" s="454"/>
      <c r="BT30" s="454"/>
      <c r="BU30" s="455"/>
      <c r="BV30" s="453">
        <v>8296352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公共下水道事業会計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神奈川県後期高齢者医療広域連合（一般会計）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10</v>
      </c>
      <c r="CP34" s="367"/>
      <c r="CQ34" s="368" t="str">
        <f>IF('各会計、関係団体の財政状況及び健全化判断比率'!BS7="","",'各会計、関係団体の財政状況及び健全化判断比率'!BS7)</f>
        <v>茅ヶ崎市文化・スポーツ振興財団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公共用地先行取得事業特別会計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神奈川県後期高齢者医療広域連合（後期高齢者医療特別会計）</v>
      </c>
      <c r="BZ35" s="368"/>
      <c r="CA35" s="368"/>
      <c r="CB35" s="368"/>
      <c r="CC35" s="368"/>
      <c r="CD35" s="368"/>
      <c r="CE35" s="368"/>
      <c r="CF35" s="368"/>
      <c r="CG35" s="368"/>
      <c r="CH35" s="368"/>
      <c r="CI35" s="368"/>
      <c r="CJ35" s="368"/>
      <c r="CK35" s="368"/>
      <c r="CL35" s="368"/>
      <c r="CM35" s="368"/>
      <c r="CN35" s="181"/>
      <c r="CO35" s="367">
        <f t="shared" ref="CO35:CO43" si="3">IF(CQ35="","",CO34+1)</f>
        <v>11</v>
      </c>
      <c r="CP35" s="367"/>
      <c r="CQ35" s="368" t="str">
        <f>IF('各会計、関係団体の財政状況及び健全化判断比率'!BS8="","",'各会計、関係団体の財政状況及び健全化判断比率'!BS8)</f>
        <v>茅ヶ崎市土地開発公社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EovQqqRpka6/vlr13Znf1XC03aFa/hzDlwcEBCdzDHaazv4hSwu0++ifEf/9zDtv7rQjVbVFLcRNsfIGADS0mw==" saltValue="vhXEXOeWbnnBOiie6qQbX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39019866</v>
      </c>
      <c r="S5" s="674"/>
      <c r="T5" s="674"/>
      <c r="U5" s="674"/>
      <c r="V5" s="674"/>
      <c r="W5" s="674"/>
      <c r="X5" s="674"/>
      <c r="Y5" s="702"/>
      <c r="Z5" s="715">
        <v>41.5</v>
      </c>
      <c r="AA5" s="715"/>
      <c r="AB5" s="715"/>
      <c r="AC5" s="715"/>
      <c r="AD5" s="716">
        <v>35478897</v>
      </c>
      <c r="AE5" s="716"/>
      <c r="AF5" s="716"/>
      <c r="AG5" s="716"/>
      <c r="AH5" s="716"/>
      <c r="AI5" s="716"/>
      <c r="AJ5" s="716"/>
      <c r="AK5" s="716"/>
      <c r="AL5" s="703">
        <v>76.099999999999994</v>
      </c>
      <c r="AM5" s="685"/>
      <c r="AN5" s="685"/>
      <c r="AO5" s="704"/>
      <c r="AP5" s="676" t="s">
        <v>216</v>
      </c>
      <c r="AQ5" s="677"/>
      <c r="AR5" s="677"/>
      <c r="AS5" s="677"/>
      <c r="AT5" s="677"/>
      <c r="AU5" s="677"/>
      <c r="AV5" s="677"/>
      <c r="AW5" s="677"/>
      <c r="AX5" s="677"/>
      <c r="AY5" s="677"/>
      <c r="AZ5" s="677"/>
      <c r="BA5" s="677"/>
      <c r="BB5" s="677"/>
      <c r="BC5" s="677"/>
      <c r="BD5" s="677"/>
      <c r="BE5" s="677"/>
      <c r="BF5" s="678"/>
      <c r="BG5" s="621">
        <v>35478898</v>
      </c>
      <c r="BH5" s="622"/>
      <c r="BI5" s="622"/>
      <c r="BJ5" s="622"/>
      <c r="BK5" s="622"/>
      <c r="BL5" s="622"/>
      <c r="BM5" s="622"/>
      <c r="BN5" s="623"/>
      <c r="BO5" s="659">
        <v>90.9</v>
      </c>
      <c r="BP5" s="659"/>
      <c r="BQ5" s="659"/>
      <c r="BR5" s="659"/>
      <c r="BS5" s="660">
        <v>131087</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18" t="s">
        <v>220</v>
      </c>
      <c r="C6" s="619"/>
      <c r="D6" s="619"/>
      <c r="E6" s="619"/>
      <c r="F6" s="619"/>
      <c r="G6" s="619"/>
      <c r="H6" s="619"/>
      <c r="I6" s="619"/>
      <c r="J6" s="619"/>
      <c r="K6" s="619"/>
      <c r="L6" s="619"/>
      <c r="M6" s="619"/>
      <c r="N6" s="619"/>
      <c r="O6" s="619"/>
      <c r="P6" s="619"/>
      <c r="Q6" s="620"/>
      <c r="R6" s="621">
        <v>396398</v>
      </c>
      <c r="S6" s="622"/>
      <c r="T6" s="622"/>
      <c r="U6" s="622"/>
      <c r="V6" s="622"/>
      <c r="W6" s="622"/>
      <c r="X6" s="622"/>
      <c r="Y6" s="623"/>
      <c r="Z6" s="659">
        <v>0.4</v>
      </c>
      <c r="AA6" s="659"/>
      <c r="AB6" s="659"/>
      <c r="AC6" s="659"/>
      <c r="AD6" s="660">
        <v>396398</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35478898</v>
      </c>
      <c r="BH6" s="622"/>
      <c r="BI6" s="622"/>
      <c r="BJ6" s="622"/>
      <c r="BK6" s="622"/>
      <c r="BL6" s="622"/>
      <c r="BM6" s="622"/>
      <c r="BN6" s="623"/>
      <c r="BO6" s="659">
        <v>90.9</v>
      </c>
      <c r="BP6" s="659"/>
      <c r="BQ6" s="659"/>
      <c r="BR6" s="659"/>
      <c r="BS6" s="660">
        <v>131087</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397653</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397248</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13369</v>
      </c>
      <c r="S7" s="622"/>
      <c r="T7" s="622"/>
      <c r="U7" s="622"/>
      <c r="V7" s="622"/>
      <c r="W7" s="622"/>
      <c r="X7" s="622"/>
      <c r="Y7" s="623"/>
      <c r="Z7" s="659">
        <v>0</v>
      </c>
      <c r="AA7" s="659"/>
      <c r="AB7" s="659"/>
      <c r="AC7" s="659"/>
      <c r="AD7" s="660">
        <v>13369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19190578</v>
      </c>
      <c r="BH7" s="622"/>
      <c r="BI7" s="622"/>
      <c r="BJ7" s="622"/>
      <c r="BK7" s="622"/>
      <c r="BL7" s="622"/>
      <c r="BM7" s="622"/>
      <c r="BN7" s="623"/>
      <c r="BO7" s="659">
        <v>49.2</v>
      </c>
      <c r="BP7" s="659"/>
      <c r="BQ7" s="659"/>
      <c r="BR7" s="659"/>
      <c r="BS7" s="660">
        <v>131087</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8701567</v>
      </c>
      <c r="CS7" s="622"/>
      <c r="CT7" s="622"/>
      <c r="CU7" s="622"/>
      <c r="CV7" s="622"/>
      <c r="CW7" s="622"/>
      <c r="CX7" s="622"/>
      <c r="CY7" s="623"/>
      <c r="CZ7" s="659">
        <v>10</v>
      </c>
      <c r="DA7" s="659"/>
      <c r="DB7" s="659"/>
      <c r="DC7" s="659"/>
      <c r="DD7" s="627">
        <v>62011</v>
      </c>
      <c r="DE7" s="622"/>
      <c r="DF7" s="622"/>
      <c r="DG7" s="622"/>
      <c r="DH7" s="622"/>
      <c r="DI7" s="622"/>
      <c r="DJ7" s="622"/>
      <c r="DK7" s="622"/>
      <c r="DL7" s="622"/>
      <c r="DM7" s="622"/>
      <c r="DN7" s="622"/>
      <c r="DO7" s="622"/>
      <c r="DP7" s="623"/>
      <c r="DQ7" s="627">
        <v>7345887</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330466</v>
      </c>
      <c r="S8" s="622"/>
      <c r="T8" s="622"/>
      <c r="U8" s="622"/>
      <c r="V8" s="622"/>
      <c r="W8" s="622"/>
      <c r="X8" s="622"/>
      <c r="Y8" s="623"/>
      <c r="Z8" s="659">
        <v>0.4</v>
      </c>
      <c r="AA8" s="659"/>
      <c r="AB8" s="659"/>
      <c r="AC8" s="659"/>
      <c r="AD8" s="660">
        <v>330466</v>
      </c>
      <c r="AE8" s="660"/>
      <c r="AF8" s="660"/>
      <c r="AG8" s="660"/>
      <c r="AH8" s="660"/>
      <c r="AI8" s="660"/>
      <c r="AJ8" s="660"/>
      <c r="AK8" s="660"/>
      <c r="AL8" s="624">
        <v>0.7</v>
      </c>
      <c r="AM8" s="625"/>
      <c r="AN8" s="625"/>
      <c r="AO8" s="661"/>
      <c r="AP8" s="618" t="s">
        <v>227</v>
      </c>
      <c r="AQ8" s="619"/>
      <c r="AR8" s="619"/>
      <c r="AS8" s="619"/>
      <c r="AT8" s="619"/>
      <c r="AU8" s="619"/>
      <c r="AV8" s="619"/>
      <c r="AW8" s="619"/>
      <c r="AX8" s="619"/>
      <c r="AY8" s="619"/>
      <c r="AZ8" s="619"/>
      <c r="BA8" s="619"/>
      <c r="BB8" s="619"/>
      <c r="BC8" s="619"/>
      <c r="BD8" s="619"/>
      <c r="BE8" s="619"/>
      <c r="BF8" s="620"/>
      <c r="BG8" s="621">
        <v>444116</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37803460</v>
      </c>
      <c r="CS8" s="622"/>
      <c r="CT8" s="622"/>
      <c r="CU8" s="622"/>
      <c r="CV8" s="622"/>
      <c r="CW8" s="622"/>
      <c r="CX8" s="622"/>
      <c r="CY8" s="623"/>
      <c r="CZ8" s="659">
        <v>43.3</v>
      </c>
      <c r="DA8" s="659"/>
      <c r="DB8" s="659"/>
      <c r="DC8" s="659"/>
      <c r="DD8" s="627">
        <v>87067</v>
      </c>
      <c r="DE8" s="622"/>
      <c r="DF8" s="622"/>
      <c r="DG8" s="622"/>
      <c r="DH8" s="622"/>
      <c r="DI8" s="622"/>
      <c r="DJ8" s="622"/>
      <c r="DK8" s="622"/>
      <c r="DL8" s="622"/>
      <c r="DM8" s="622"/>
      <c r="DN8" s="622"/>
      <c r="DO8" s="622"/>
      <c r="DP8" s="623"/>
      <c r="DQ8" s="627">
        <v>19276778</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366880</v>
      </c>
      <c r="S9" s="622"/>
      <c r="T9" s="622"/>
      <c r="U9" s="622"/>
      <c r="V9" s="622"/>
      <c r="W9" s="622"/>
      <c r="X9" s="622"/>
      <c r="Y9" s="623"/>
      <c r="Z9" s="659">
        <v>0.4</v>
      </c>
      <c r="AA9" s="659"/>
      <c r="AB9" s="659"/>
      <c r="AC9" s="659"/>
      <c r="AD9" s="660">
        <v>366880</v>
      </c>
      <c r="AE9" s="660"/>
      <c r="AF9" s="660"/>
      <c r="AG9" s="660"/>
      <c r="AH9" s="660"/>
      <c r="AI9" s="660"/>
      <c r="AJ9" s="660"/>
      <c r="AK9" s="660"/>
      <c r="AL9" s="624">
        <v>0.8</v>
      </c>
      <c r="AM9" s="625"/>
      <c r="AN9" s="625"/>
      <c r="AO9" s="661"/>
      <c r="AP9" s="618" t="s">
        <v>230</v>
      </c>
      <c r="AQ9" s="619"/>
      <c r="AR9" s="619"/>
      <c r="AS9" s="619"/>
      <c r="AT9" s="619"/>
      <c r="AU9" s="619"/>
      <c r="AV9" s="619"/>
      <c r="AW9" s="619"/>
      <c r="AX9" s="619"/>
      <c r="AY9" s="619"/>
      <c r="AZ9" s="619"/>
      <c r="BA9" s="619"/>
      <c r="BB9" s="619"/>
      <c r="BC9" s="619"/>
      <c r="BD9" s="619"/>
      <c r="BE9" s="619"/>
      <c r="BF9" s="620"/>
      <c r="BG9" s="621">
        <v>17453687</v>
      </c>
      <c r="BH9" s="622"/>
      <c r="BI9" s="622"/>
      <c r="BJ9" s="622"/>
      <c r="BK9" s="622"/>
      <c r="BL9" s="622"/>
      <c r="BM9" s="622"/>
      <c r="BN9" s="623"/>
      <c r="BO9" s="659">
        <v>44.7</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9649012</v>
      </c>
      <c r="CS9" s="622"/>
      <c r="CT9" s="622"/>
      <c r="CU9" s="622"/>
      <c r="CV9" s="622"/>
      <c r="CW9" s="622"/>
      <c r="CX9" s="622"/>
      <c r="CY9" s="623"/>
      <c r="CZ9" s="659">
        <v>11.1</v>
      </c>
      <c r="DA9" s="659"/>
      <c r="DB9" s="659"/>
      <c r="DC9" s="659"/>
      <c r="DD9" s="627">
        <v>175597</v>
      </c>
      <c r="DE9" s="622"/>
      <c r="DF9" s="622"/>
      <c r="DG9" s="622"/>
      <c r="DH9" s="622"/>
      <c r="DI9" s="622"/>
      <c r="DJ9" s="622"/>
      <c r="DK9" s="622"/>
      <c r="DL9" s="622"/>
      <c r="DM9" s="622"/>
      <c r="DN9" s="622"/>
      <c r="DO9" s="622"/>
      <c r="DP9" s="623"/>
      <c r="DQ9" s="627">
        <v>6386518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447122</v>
      </c>
      <c r="BH10" s="622"/>
      <c r="BI10" s="622"/>
      <c r="BJ10" s="622"/>
      <c r="BK10" s="622"/>
      <c r="BL10" s="622"/>
      <c r="BM10" s="622"/>
      <c r="BN10" s="623"/>
      <c r="BO10" s="659">
        <v>1.1000000000000001</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231450</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119130</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5147125</v>
      </c>
      <c r="S11" s="622"/>
      <c r="T11" s="622"/>
      <c r="U11" s="622"/>
      <c r="V11" s="622"/>
      <c r="W11" s="622"/>
      <c r="X11" s="622"/>
      <c r="Y11" s="623"/>
      <c r="Z11" s="624">
        <v>5.5</v>
      </c>
      <c r="AA11" s="625"/>
      <c r="AB11" s="625"/>
      <c r="AC11" s="626"/>
      <c r="AD11" s="627">
        <v>5147125</v>
      </c>
      <c r="AE11" s="622"/>
      <c r="AF11" s="622"/>
      <c r="AG11" s="622"/>
      <c r="AH11" s="622"/>
      <c r="AI11" s="622"/>
      <c r="AJ11" s="622"/>
      <c r="AK11" s="623"/>
      <c r="AL11" s="624">
        <v>11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845653</v>
      </c>
      <c r="BH11" s="622"/>
      <c r="BI11" s="622"/>
      <c r="BJ11" s="622"/>
      <c r="BK11" s="622"/>
      <c r="BL11" s="622"/>
      <c r="BM11" s="622"/>
      <c r="BN11" s="623"/>
      <c r="BO11" s="659">
        <v>2.2000000000000002</v>
      </c>
      <c r="BP11" s="659"/>
      <c r="BQ11" s="659"/>
      <c r="BR11" s="659"/>
      <c r="BS11" s="660">
        <v>131087</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325345</v>
      </c>
      <c r="CS11" s="622"/>
      <c r="CT11" s="622"/>
      <c r="CU11" s="622"/>
      <c r="CV11" s="622"/>
      <c r="CW11" s="622"/>
      <c r="CX11" s="622"/>
      <c r="CY11" s="623"/>
      <c r="CZ11" s="659">
        <v>0.4</v>
      </c>
      <c r="DA11" s="659"/>
      <c r="DB11" s="659"/>
      <c r="DC11" s="659"/>
      <c r="DD11" s="627">
        <v>126273</v>
      </c>
      <c r="DE11" s="622"/>
      <c r="DF11" s="622"/>
      <c r="DG11" s="622"/>
      <c r="DH11" s="622"/>
      <c r="DI11" s="622"/>
      <c r="DJ11" s="622"/>
      <c r="DK11" s="622"/>
      <c r="DL11" s="622"/>
      <c r="DM11" s="622"/>
      <c r="DN11" s="622"/>
      <c r="DO11" s="622"/>
      <c r="DP11" s="623"/>
      <c r="DQ11" s="627">
        <v>180769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52051</v>
      </c>
      <c r="S12" s="622"/>
      <c r="T12" s="622"/>
      <c r="U12" s="622"/>
      <c r="V12" s="622"/>
      <c r="W12" s="622"/>
      <c r="X12" s="622"/>
      <c r="Y12" s="623"/>
      <c r="Z12" s="659">
        <v>0.1</v>
      </c>
      <c r="AA12" s="659"/>
      <c r="AB12" s="659"/>
      <c r="AC12" s="659"/>
      <c r="AD12" s="660">
        <v>52051</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14730260</v>
      </c>
      <c r="BH12" s="622"/>
      <c r="BI12" s="622"/>
      <c r="BJ12" s="622"/>
      <c r="BK12" s="622"/>
      <c r="BL12" s="622"/>
      <c r="BM12" s="622"/>
      <c r="BN12" s="623"/>
      <c r="BO12" s="659">
        <v>37.799999999999997</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2260387</v>
      </c>
      <c r="CS12" s="622"/>
      <c r="CT12" s="622"/>
      <c r="CU12" s="622"/>
      <c r="CV12" s="622"/>
      <c r="CW12" s="622"/>
      <c r="CX12" s="622"/>
      <c r="CY12" s="623"/>
      <c r="CZ12" s="659">
        <v>2.6</v>
      </c>
      <c r="DA12" s="659"/>
      <c r="DB12" s="659"/>
      <c r="DC12" s="659"/>
      <c r="DD12" s="627">
        <v>141823</v>
      </c>
      <c r="DE12" s="622"/>
      <c r="DF12" s="622"/>
      <c r="DG12" s="622"/>
      <c r="DH12" s="622"/>
      <c r="DI12" s="622"/>
      <c r="DJ12" s="622"/>
      <c r="DK12" s="622"/>
      <c r="DL12" s="622"/>
      <c r="DM12" s="622"/>
      <c r="DN12" s="622"/>
      <c r="DO12" s="622"/>
      <c r="DP12" s="623"/>
      <c r="DQ12" s="627">
        <v>886599</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14654904</v>
      </c>
      <c r="BH13" s="622"/>
      <c r="BI13" s="622"/>
      <c r="BJ13" s="622"/>
      <c r="BK13" s="622"/>
      <c r="BL13" s="622"/>
      <c r="BM13" s="622"/>
      <c r="BN13" s="623"/>
      <c r="BO13" s="659">
        <v>37.6</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7243799</v>
      </c>
      <c r="CS13" s="622"/>
      <c r="CT13" s="622"/>
      <c r="CU13" s="622"/>
      <c r="CV13" s="622"/>
      <c r="CW13" s="622"/>
      <c r="CX13" s="622"/>
      <c r="CY13" s="623"/>
      <c r="CZ13" s="659">
        <v>8.3000000000000007</v>
      </c>
      <c r="DA13" s="659"/>
      <c r="DB13" s="659"/>
      <c r="DC13" s="659"/>
      <c r="DD13" s="627">
        <v>2070299</v>
      </c>
      <c r="DE13" s="622"/>
      <c r="DF13" s="622"/>
      <c r="DG13" s="622"/>
      <c r="DH13" s="622"/>
      <c r="DI13" s="622"/>
      <c r="DJ13" s="622"/>
      <c r="DK13" s="622"/>
      <c r="DL13" s="622"/>
      <c r="DM13" s="622"/>
      <c r="DN13" s="622"/>
      <c r="DO13" s="622"/>
      <c r="DP13" s="623"/>
      <c r="DQ13" s="627">
        <v>4552042</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3139</v>
      </c>
      <c r="S14" s="622"/>
      <c r="T14" s="622"/>
      <c r="U14" s="622"/>
      <c r="V14" s="622"/>
      <c r="W14" s="622"/>
      <c r="X14" s="622"/>
      <c r="Y14" s="623"/>
      <c r="Z14" s="659">
        <v>0</v>
      </c>
      <c r="AA14" s="659"/>
      <c r="AB14" s="659"/>
      <c r="AC14" s="659"/>
      <c r="AD14" s="660">
        <v>3139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360879</v>
      </c>
      <c r="BH14" s="622"/>
      <c r="BI14" s="622"/>
      <c r="BJ14" s="622"/>
      <c r="BK14" s="622"/>
      <c r="BL14" s="622"/>
      <c r="BM14" s="622"/>
      <c r="BN14" s="623"/>
      <c r="BO14" s="659">
        <v>0.9</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3400104</v>
      </c>
      <c r="CS14" s="622"/>
      <c r="CT14" s="622"/>
      <c r="CU14" s="622"/>
      <c r="CV14" s="622"/>
      <c r="CW14" s="622"/>
      <c r="CX14" s="622"/>
      <c r="CY14" s="623"/>
      <c r="CZ14" s="659">
        <v>3.9</v>
      </c>
      <c r="DA14" s="659"/>
      <c r="DB14" s="659"/>
      <c r="DC14" s="659"/>
      <c r="DD14" s="627">
        <v>279773</v>
      </c>
      <c r="DE14" s="622"/>
      <c r="DF14" s="622"/>
      <c r="DG14" s="622"/>
      <c r="DH14" s="622"/>
      <c r="DI14" s="622"/>
      <c r="DJ14" s="622"/>
      <c r="DK14" s="622"/>
      <c r="DL14" s="622"/>
      <c r="DM14" s="622"/>
      <c r="DN14" s="622"/>
      <c r="DO14" s="622"/>
      <c r="DP14" s="623"/>
      <c r="DQ14" s="627">
        <v>2526517</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1197181</v>
      </c>
      <c r="BH15" s="622"/>
      <c r="BI15" s="622"/>
      <c r="BJ15" s="622"/>
      <c r="BK15" s="622"/>
      <c r="BL15" s="622"/>
      <c r="BM15" s="622"/>
      <c r="BN15" s="623"/>
      <c r="BO15" s="659">
        <v>3.1</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11355894</v>
      </c>
      <c r="CS15" s="622"/>
      <c r="CT15" s="622"/>
      <c r="CU15" s="622"/>
      <c r="CV15" s="622"/>
      <c r="CW15" s="622"/>
      <c r="CX15" s="622"/>
      <c r="CY15" s="623"/>
      <c r="CZ15" s="659">
        <v>13</v>
      </c>
      <c r="DA15" s="659"/>
      <c r="DB15" s="659"/>
      <c r="DC15" s="659"/>
      <c r="DD15" s="627">
        <v>1686462</v>
      </c>
      <c r="DE15" s="622"/>
      <c r="DF15" s="622"/>
      <c r="DG15" s="622"/>
      <c r="DH15" s="622"/>
      <c r="DI15" s="622"/>
      <c r="DJ15" s="622"/>
      <c r="DK15" s="622"/>
      <c r="DL15" s="622"/>
      <c r="DM15" s="622"/>
      <c r="DN15" s="622"/>
      <c r="DO15" s="622"/>
      <c r="DP15" s="623"/>
      <c r="DQ15" s="627">
        <v>8629121</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97393</v>
      </c>
      <c r="S16" s="622"/>
      <c r="T16" s="622"/>
      <c r="U16" s="622"/>
      <c r="V16" s="622"/>
      <c r="W16" s="622"/>
      <c r="X16" s="622"/>
      <c r="Y16" s="623"/>
      <c r="Z16" s="659">
        <v>0.1</v>
      </c>
      <c r="AA16" s="659"/>
      <c r="AB16" s="659"/>
      <c r="AC16" s="659"/>
      <c r="AD16" s="660">
        <v>97393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33</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33</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377065</v>
      </c>
      <c r="S17" s="622"/>
      <c r="T17" s="622"/>
      <c r="U17" s="622"/>
      <c r="V17" s="622"/>
      <c r="W17" s="622"/>
      <c r="X17" s="622"/>
      <c r="Y17" s="623"/>
      <c r="Z17" s="659">
        <v>0.4</v>
      </c>
      <c r="AA17" s="659"/>
      <c r="AB17" s="659"/>
      <c r="AC17" s="659"/>
      <c r="AD17" s="660">
        <v>377065</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5873920</v>
      </c>
      <c r="CS17" s="622"/>
      <c r="CT17" s="622"/>
      <c r="CU17" s="622"/>
      <c r="CV17" s="622"/>
      <c r="CW17" s="622"/>
      <c r="CX17" s="622"/>
      <c r="CY17" s="623"/>
      <c r="CZ17" s="659">
        <v>6.7</v>
      </c>
      <c r="DA17" s="659"/>
      <c r="DB17" s="659"/>
      <c r="DC17" s="659"/>
      <c r="DD17" s="627" t="s">
        <v>122</v>
      </c>
      <c r="DE17" s="622"/>
      <c r="DF17" s="622"/>
      <c r="DG17" s="622"/>
      <c r="DH17" s="622"/>
      <c r="DI17" s="622"/>
      <c r="DJ17" s="622"/>
      <c r="DK17" s="622"/>
      <c r="DL17" s="622"/>
      <c r="DM17" s="622"/>
      <c r="DN17" s="622"/>
      <c r="DO17" s="622"/>
      <c r="DP17" s="623"/>
      <c r="DQ17" s="627">
        <v>5873920</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325580</v>
      </c>
      <c r="S18" s="622"/>
      <c r="T18" s="622"/>
      <c r="U18" s="622"/>
      <c r="V18" s="622"/>
      <c r="W18" s="622"/>
      <c r="X18" s="622"/>
      <c r="Y18" s="623"/>
      <c r="Z18" s="659">
        <v>0.3</v>
      </c>
      <c r="AA18" s="659"/>
      <c r="AB18" s="659"/>
      <c r="AC18" s="659"/>
      <c r="AD18" s="660">
        <v>325580</v>
      </c>
      <c r="AE18" s="660"/>
      <c r="AF18" s="660"/>
      <c r="AG18" s="660"/>
      <c r="AH18" s="660"/>
      <c r="AI18" s="660"/>
      <c r="AJ18" s="660"/>
      <c r="AK18" s="660"/>
      <c r="AL18" s="624">
        <v>0.7</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324233</v>
      </c>
      <c r="S19" s="622"/>
      <c r="T19" s="622"/>
      <c r="U19" s="622"/>
      <c r="V19" s="622"/>
      <c r="W19" s="622"/>
      <c r="X19" s="622"/>
      <c r="Y19" s="623"/>
      <c r="Z19" s="659">
        <v>0.3</v>
      </c>
      <c r="AA19" s="659"/>
      <c r="AB19" s="659"/>
      <c r="AC19" s="659"/>
      <c r="AD19" s="660">
        <v>324233</v>
      </c>
      <c r="AE19" s="660"/>
      <c r="AF19" s="660"/>
      <c r="AG19" s="660"/>
      <c r="AH19" s="660"/>
      <c r="AI19" s="660"/>
      <c r="AJ19" s="660"/>
      <c r="AK19" s="660"/>
      <c r="AL19" s="624">
        <v>0.7</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3540968</v>
      </c>
      <c r="BH19" s="622"/>
      <c r="BI19" s="622"/>
      <c r="BJ19" s="622"/>
      <c r="BK19" s="622"/>
      <c r="BL19" s="622"/>
      <c r="BM19" s="622"/>
      <c r="BN19" s="623"/>
      <c r="BO19" s="659">
        <v>9.1</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1347</v>
      </c>
      <c r="S20" s="622"/>
      <c r="T20" s="622"/>
      <c r="U20" s="622"/>
      <c r="V20" s="622"/>
      <c r="W20" s="622"/>
      <c r="X20" s="622"/>
      <c r="Y20" s="623"/>
      <c r="Z20" s="659">
        <v>0</v>
      </c>
      <c r="AA20" s="659"/>
      <c r="AB20" s="659"/>
      <c r="AC20" s="659"/>
      <c r="AD20" s="660">
        <v>1347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3540968</v>
      </c>
      <c r="BH20" s="622"/>
      <c r="BI20" s="622"/>
      <c r="BJ20" s="622"/>
      <c r="BK20" s="622"/>
      <c r="BL20" s="622"/>
      <c r="BM20" s="622"/>
      <c r="BN20" s="623"/>
      <c r="BO20" s="659">
        <v>9.1</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87242624</v>
      </c>
      <c r="CS20" s="622"/>
      <c r="CT20" s="622"/>
      <c r="CU20" s="622"/>
      <c r="CV20" s="622"/>
      <c r="CW20" s="622"/>
      <c r="CX20" s="622"/>
      <c r="CY20" s="623"/>
      <c r="CZ20" s="659">
        <v>100</v>
      </c>
      <c r="DA20" s="659"/>
      <c r="DB20" s="659"/>
      <c r="DC20" s="659"/>
      <c r="DD20" s="627">
        <v>4629305</v>
      </c>
      <c r="DE20" s="622"/>
      <c r="DF20" s="622"/>
      <c r="DG20" s="622"/>
      <c r="DH20" s="622"/>
      <c r="DI20" s="622"/>
      <c r="DJ20" s="622"/>
      <c r="DK20" s="622"/>
      <c r="DL20" s="622"/>
      <c r="DM20" s="622"/>
      <c r="DN20" s="622"/>
      <c r="DO20" s="622"/>
      <c r="DP20" s="623"/>
      <c r="DQ20" s="627">
        <v>56174562</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3973264</v>
      </c>
      <c r="S21" s="622"/>
      <c r="T21" s="622"/>
      <c r="U21" s="622"/>
      <c r="V21" s="622"/>
      <c r="W21" s="622"/>
      <c r="X21" s="622"/>
      <c r="Y21" s="623"/>
      <c r="Z21" s="659">
        <v>4.2</v>
      </c>
      <c r="AA21" s="659"/>
      <c r="AB21" s="659"/>
      <c r="AC21" s="659"/>
      <c r="AD21" s="660">
        <v>3706215</v>
      </c>
      <c r="AE21" s="660"/>
      <c r="AF21" s="660"/>
      <c r="AG21" s="660"/>
      <c r="AH21" s="660"/>
      <c r="AI21" s="660"/>
      <c r="AJ21" s="660"/>
      <c r="AK21" s="660"/>
      <c r="AL21" s="624">
        <v>7.9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3706215</v>
      </c>
      <c r="S22" s="622"/>
      <c r="T22" s="622"/>
      <c r="U22" s="622"/>
      <c r="V22" s="622"/>
      <c r="W22" s="622"/>
      <c r="X22" s="622"/>
      <c r="Y22" s="623"/>
      <c r="Z22" s="659">
        <v>3.9</v>
      </c>
      <c r="AA22" s="659"/>
      <c r="AB22" s="659"/>
      <c r="AC22" s="659"/>
      <c r="AD22" s="660">
        <v>3706215</v>
      </c>
      <c r="AE22" s="660"/>
      <c r="AF22" s="660"/>
      <c r="AG22" s="660"/>
      <c r="AH22" s="660"/>
      <c r="AI22" s="660"/>
      <c r="AJ22" s="660"/>
      <c r="AK22" s="660"/>
      <c r="AL22" s="624">
        <v>7.9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270</v>
      </c>
      <c r="C23" s="619"/>
      <c r="D23" s="619"/>
      <c r="E23" s="619"/>
      <c r="F23" s="619"/>
      <c r="G23" s="619"/>
      <c r="H23" s="619"/>
      <c r="I23" s="619"/>
      <c r="J23" s="619"/>
      <c r="K23" s="619"/>
      <c r="L23" s="619"/>
      <c r="M23" s="619"/>
      <c r="N23" s="619"/>
      <c r="O23" s="619"/>
      <c r="P23" s="619"/>
      <c r="Q23" s="620"/>
      <c r="R23" s="621">
        <v>267049</v>
      </c>
      <c r="S23" s="622"/>
      <c r="T23" s="622"/>
      <c r="U23" s="622"/>
      <c r="V23" s="622"/>
      <c r="W23" s="622"/>
      <c r="X23" s="622"/>
      <c r="Y23" s="623"/>
      <c r="Z23" s="659">
        <v>0.3</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3540968</v>
      </c>
      <c r="BH23" s="622"/>
      <c r="BI23" s="622"/>
      <c r="BJ23" s="622"/>
      <c r="BK23" s="622"/>
      <c r="BL23" s="622"/>
      <c r="BM23" s="622"/>
      <c r="BN23" s="623"/>
      <c r="BO23" s="659">
        <v>9.1</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46820039</v>
      </c>
      <c r="CS24" s="674"/>
      <c r="CT24" s="674"/>
      <c r="CU24" s="674"/>
      <c r="CV24" s="674"/>
      <c r="CW24" s="674"/>
      <c r="CX24" s="674"/>
      <c r="CY24" s="702"/>
      <c r="CZ24" s="703">
        <v>53.7</v>
      </c>
      <c r="DA24" s="685"/>
      <c r="DB24" s="685"/>
      <c r="DC24" s="705"/>
      <c r="DD24" s="701">
        <v>28310723</v>
      </c>
      <c r="DE24" s="674"/>
      <c r="DF24" s="674"/>
      <c r="DG24" s="674"/>
      <c r="DH24" s="674"/>
      <c r="DI24" s="674"/>
      <c r="DJ24" s="674"/>
      <c r="DK24" s="702"/>
      <c r="DL24" s="701">
        <v>25875747</v>
      </c>
      <c r="DM24" s="674"/>
      <c r="DN24" s="674"/>
      <c r="DO24" s="674"/>
      <c r="DP24" s="674"/>
      <c r="DQ24" s="674"/>
      <c r="DR24" s="674"/>
      <c r="DS24" s="674"/>
      <c r="DT24" s="674"/>
      <c r="DU24" s="674"/>
      <c r="DV24" s="702"/>
      <c r="DW24" s="703">
        <v>54.6</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50102596</v>
      </c>
      <c r="S25" s="622"/>
      <c r="T25" s="622"/>
      <c r="U25" s="622"/>
      <c r="V25" s="622"/>
      <c r="W25" s="622"/>
      <c r="X25" s="622"/>
      <c r="Y25" s="623"/>
      <c r="Z25" s="659">
        <v>53.2</v>
      </c>
      <c r="AA25" s="659"/>
      <c r="AB25" s="659"/>
      <c r="AC25" s="659"/>
      <c r="AD25" s="660">
        <v>46294578</v>
      </c>
      <c r="AE25" s="660"/>
      <c r="AF25" s="660"/>
      <c r="AG25" s="660"/>
      <c r="AH25" s="660"/>
      <c r="AI25" s="660"/>
      <c r="AJ25" s="660"/>
      <c r="AK25" s="660"/>
      <c r="AL25" s="624">
        <v>99.3</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14746512</v>
      </c>
      <c r="CS25" s="634"/>
      <c r="CT25" s="634"/>
      <c r="CU25" s="634"/>
      <c r="CV25" s="634"/>
      <c r="CW25" s="634"/>
      <c r="CX25" s="634"/>
      <c r="CY25" s="635"/>
      <c r="CZ25" s="624">
        <v>16.899999999999999</v>
      </c>
      <c r="DA25" s="636"/>
      <c r="DB25" s="636"/>
      <c r="DC25" s="637"/>
      <c r="DD25" s="627">
        <v>13366925</v>
      </c>
      <c r="DE25" s="634"/>
      <c r="DF25" s="634"/>
      <c r="DG25" s="634"/>
      <c r="DH25" s="634"/>
      <c r="DI25" s="634"/>
      <c r="DJ25" s="634"/>
      <c r="DK25" s="635"/>
      <c r="DL25" s="627">
        <v>13316772</v>
      </c>
      <c r="DM25" s="634"/>
      <c r="DN25" s="634"/>
      <c r="DO25" s="634"/>
      <c r="DP25" s="634"/>
      <c r="DQ25" s="634"/>
      <c r="DR25" s="634"/>
      <c r="DS25" s="634"/>
      <c r="DT25" s="634"/>
      <c r="DU25" s="634"/>
      <c r="DV25" s="635"/>
      <c r="DW25" s="624">
        <v>28.1</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20557</v>
      </c>
      <c r="S26" s="622"/>
      <c r="T26" s="622"/>
      <c r="U26" s="622"/>
      <c r="V26" s="622"/>
      <c r="W26" s="622"/>
      <c r="X26" s="622"/>
      <c r="Y26" s="623"/>
      <c r="Z26" s="659">
        <v>0</v>
      </c>
      <c r="AA26" s="659"/>
      <c r="AB26" s="659"/>
      <c r="AC26" s="659"/>
      <c r="AD26" s="660">
        <v>20557</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10716396</v>
      </c>
      <c r="CS26" s="622"/>
      <c r="CT26" s="622"/>
      <c r="CU26" s="622"/>
      <c r="CV26" s="622"/>
      <c r="CW26" s="622"/>
      <c r="CX26" s="622"/>
      <c r="CY26" s="623"/>
      <c r="CZ26" s="624">
        <v>12.3</v>
      </c>
      <c r="DA26" s="636"/>
      <c r="DB26" s="636"/>
      <c r="DC26" s="637"/>
      <c r="DD26" s="627">
        <v>9719765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1391910</v>
      </c>
      <c r="S27" s="622"/>
      <c r="T27" s="622"/>
      <c r="U27" s="622"/>
      <c r="V27" s="622"/>
      <c r="W27" s="622"/>
      <c r="X27" s="622"/>
      <c r="Y27" s="623"/>
      <c r="Z27" s="659">
        <v>1.5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39019866</v>
      </c>
      <c r="BH27" s="622"/>
      <c r="BI27" s="622"/>
      <c r="BJ27" s="622"/>
      <c r="BK27" s="622"/>
      <c r="BL27" s="622"/>
      <c r="BM27" s="622"/>
      <c r="BN27" s="623"/>
      <c r="BO27" s="659">
        <v>100</v>
      </c>
      <c r="BP27" s="659"/>
      <c r="BQ27" s="659"/>
      <c r="BR27" s="659"/>
      <c r="BS27" s="660">
        <v>131087</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26199607</v>
      </c>
      <c r="CS27" s="634"/>
      <c r="CT27" s="634"/>
      <c r="CU27" s="634"/>
      <c r="CV27" s="634"/>
      <c r="CW27" s="634"/>
      <c r="CX27" s="634"/>
      <c r="CY27" s="635"/>
      <c r="CZ27" s="624">
        <v>30</v>
      </c>
      <c r="DA27" s="636"/>
      <c r="DB27" s="636"/>
      <c r="DC27" s="637"/>
      <c r="DD27" s="627">
        <v>9069878</v>
      </c>
      <c r="DE27" s="634"/>
      <c r="DF27" s="634"/>
      <c r="DG27" s="634"/>
      <c r="DH27" s="634"/>
      <c r="DI27" s="634"/>
      <c r="DJ27" s="634"/>
      <c r="DK27" s="635"/>
      <c r="DL27" s="627">
        <v>6685055</v>
      </c>
      <c r="DM27" s="634"/>
      <c r="DN27" s="634"/>
      <c r="DO27" s="634"/>
      <c r="DP27" s="634"/>
      <c r="DQ27" s="634"/>
      <c r="DR27" s="634"/>
      <c r="DS27" s="634"/>
      <c r="DT27" s="634"/>
      <c r="DU27" s="634"/>
      <c r="DV27" s="635"/>
      <c r="DW27" s="624">
        <v>14.1</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528664</v>
      </c>
      <c r="S28" s="622"/>
      <c r="T28" s="622"/>
      <c r="U28" s="622"/>
      <c r="V28" s="622"/>
      <c r="W28" s="622"/>
      <c r="X28" s="622"/>
      <c r="Y28" s="623"/>
      <c r="Z28" s="659">
        <v>0.6</v>
      </c>
      <c r="AA28" s="659"/>
      <c r="AB28" s="659"/>
      <c r="AC28" s="659"/>
      <c r="AD28" s="660">
        <v>204736</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5873920</v>
      </c>
      <c r="CS28" s="622"/>
      <c r="CT28" s="622"/>
      <c r="CU28" s="622"/>
      <c r="CV28" s="622"/>
      <c r="CW28" s="622"/>
      <c r="CX28" s="622"/>
      <c r="CY28" s="623"/>
      <c r="CZ28" s="624">
        <v>6.7</v>
      </c>
      <c r="DA28" s="636"/>
      <c r="DB28" s="636"/>
      <c r="DC28" s="637"/>
      <c r="DD28" s="627">
        <v>5873920</v>
      </c>
      <c r="DE28" s="622"/>
      <c r="DF28" s="622"/>
      <c r="DG28" s="622"/>
      <c r="DH28" s="622"/>
      <c r="DI28" s="622"/>
      <c r="DJ28" s="622"/>
      <c r="DK28" s="623"/>
      <c r="DL28" s="627">
        <v>5873920</v>
      </c>
      <c r="DM28" s="622"/>
      <c r="DN28" s="622"/>
      <c r="DO28" s="622"/>
      <c r="DP28" s="622"/>
      <c r="DQ28" s="622"/>
      <c r="DR28" s="622"/>
      <c r="DS28" s="622"/>
      <c r="DT28" s="622"/>
      <c r="DU28" s="622"/>
      <c r="DV28" s="623"/>
      <c r="DW28" s="624">
        <v>12.4</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1118942</v>
      </c>
      <c r="S29" s="622"/>
      <c r="T29" s="622"/>
      <c r="U29" s="622"/>
      <c r="V29" s="622"/>
      <c r="W29" s="622"/>
      <c r="X29" s="622"/>
      <c r="Y29" s="623"/>
      <c r="Z29" s="659">
        <v>1.2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5873808</v>
      </c>
      <c r="CS29" s="634"/>
      <c r="CT29" s="634"/>
      <c r="CU29" s="634"/>
      <c r="CV29" s="634"/>
      <c r="CW29" s="634"/>
      <c r="CX29" s="634"/>
      <c r="CY29" s="635"/>
      <c r="CZ29" s="624">
        <v>6.7</v>
      </c>
      <c r="DA29" s="636"/>
      <c r="DB29" s="636"/>
      <c r="DC29" s="637"/>
      <c r="DD29" s="627">
        <v>5873808</v>
      </c>
      <c r="DE29" s="634"/>
      <c r="DF29" s="634"/>
      <c r="DG29" s="634"/>
      <c r="DH29" s="634"/>
      <c r="DI29" s="634"/>
      <c r="DJ29" s="634"/>
      <c r="DK29" s="635"/>
      <c r="DL29" s="627">
        <v>5873808</v>
      </c>
      <c r="DM29" s="634"/>
      <c r="DN29" s="634"/>
      <c r="DO29" s="634"/>
      <c r="DP29" s="634"/>
      <c r="DQ29" s="634"/>
      <c r="DR29" s="634"/>
      <c r="DS29" s="634"/>
      <c r="DT29" s="634"/>
      <c r="DU29" s="634"/>
      <c r="DV29" s="635"/>
      <c r="DW29" s="624">
        <v>12.4</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18787538</v>
      </c>
      <c r="S30" s="622"/>
      <c r="T30" s="622"/>
      <c r="U30" s="622"/>
      <c r="V30" s="622"/>
      <c r="W30" s="622"/>
      <c r="X30" s="622"/>
      <c r="Y30" s="623"/>
      <c r="Z30" s="659">
        <v>20</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5664037</v>
      </c>
      <c r="CS30" s="622"/>
      <c r="CT30" s="622"/>
      <c r="CU30" s="622"/>
      <c r="CV30" s="622"/>
      <c r="CW30" s="622"/>
      <c r="CX30" s="622"/>
      <c r="CY30" s="623"/>
      <c r="CZ30" s="624">
        <v>6.5</v>
      </c>
      <c r="DA30" s="636"/>
      <c r="DB30" s="636"/>
      <c r="DC30" s="637"/>
      <c r="DD30" s="627">
        <v>5664037</v>
      </c>
      <c r="DE30" s="622"/>
      <c r="DF30" s="622"/>
      <c r="DG30" s="622"/>
      <c r="DH30" s="622"/>
      <c r="DI30" s="622"/>
      <c r="DJ30" s="622"/>
      <c r="DK30" s="623"/>
      <c r="DL30" s="627">
        <v>5664037</v>
      </c>
      <c r="DM30" s="622"/>
      <c r="DN30" s="622"/>
      <c r="DO30" s="622"/>
      <c r="DP30" s="622"/>
      <c r="DQ30" s="622"/>
      <c r="DR30" s="622"/>
      <c r="DS30" s="622"/>
      <c r="DT30" s="622"/>
      <c r="DU30" s="622"/>
      <c r="DV30" s="623"/>
      <c r="DW30" s="624">
        <v>11.9</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99.4</v>
      </c>
      <c r="BH31" s="684"/>
      <c r="BI31" s="684"/>
      <c r="BJ31" s="684"/>
      <c r="BK31" s="684"/>
      <c r="BL31" s="684"/>
      <c r="BM31" s="685">
        <v>98.6</v>
      </c>
      <c r="BN31" s="684"/>
      <c r="BO31" s="684"/>
      <c r="BP31" s="684"/>
      <c r="BQ31" s="686"/>
      <c r="BR31" s="683">
        <v>99.4</v>
      </c>
      <c r="BS31" s="684"/>
      <c r="BT31" s="684"/>
      <c r="BU31" s="684"/>
      <c r="BV31" s="684"/>
      <c r="BW31" s="684"/>
      <c r="BX31" s="685">
        <v>98.5</v>
      </c>
      <c r="BY31" s="684"/>
      <c r="BZ31" s="684"/>
      <c r="CA31" s="684"/>
      <c r="CB31" s="686"/>
      <c r="CD31" s="642"/>
      <c r="CE31" s="643"/>
      <c r="CF31" s="618" t="s">
        <v>300</v>
      </c>
      <c r="CG31" s="619"/>
      <c r="CH31" s="619"/>
      <c r="CI31" s="619"/>
      <c r="CJ31" s="619"/>
      <c r="CK31" s="619"/>
      <c r="CL31" s="619"/>
      <c r="CM31" s="619"/>
      <c r="CN31" s="619"/>
      <c r="CO31" s="619"/>
      <c r="CP31" s="619"/>
      <c r="CQ31" s="620"/>
      <c r="CR31" s="621">
        <v>209771</v>
      </c>
      <c r="CS31" s="634"/>
      <c r="CT31" s="634"/>
      <c r="CU31" s="634"/>
      <c r="CV31" s="634"/>
      <c r="CW31" s="634"/>
      <c r="CX31" s="634"/>
      <c r="CY31" s="635"/>
      <c r="CZ31" s="624">
        <v>0.2</v>
      </c>
      <c r="DA31" s="636"/>
      <c r="DB31" s="636"/>
      <c r="DC31" s="637"/>
      <c r="DD31" s="627">
        <v>209771</v>
      </c>
      <c r="DE31" s="634"/>
      <c r="DF31" s="634"/>
      <c r="DG31" s="634"/>
      <c r="DH31" s="634"/>
      <c r="DI31" s="634"/>
      <c r="DJ31" s="634"/>
      <c r="DK31" s="635"/>
      <c r="DL31" s="627">
        <v>209771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6526470</v>
      </c>
      <c r="S32" s="622"/>
      <c r="T32" s="622"/>
      <c r="U32" s="622"/>
      <c r="V32" s="622"/>
      <c r="W32" s="622"/>
      <c r="X32" s="622"/>
      <c r="Y32" s="623"/>
      <c r="Z32" s="659">
        <v>6.9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99.2</v>
      </c>
      <c r="BH32" s="634"/>
      <c r="BI32" s="634"/>
      <c r="BJ32" s="634"/>
      <c r="BK32" s="634"/>
      <c r="BL32" s="634"/>
      <c r="BM32" s="625">
        <v>98.1</v>
      </c>
      <c r="BN32" s="634"/>
      <c r="BO32" s="634"/>
      <c r="BP32" s="634"/>
      <c r="BQ32" s="657"/>
      <c r="BR32" s="692">
        <v>99.1</v>
      </c>
      <c r="BS32" s="634"/>
      <c r="BT32" s="634"/>
      <c r="BU32" s="634"/>
      <c r="BV32" s="634"/>
      <c r="BW32" s="634"/>
      <c r="BX32" s="625">
        <v>98</v>
      </c>
      <c r="BY32" s="634"/>
      <c r="BZ32" s="634"/>
      <c r="CA32" s="634"/>
      <c r="CB32" s="657"/>
      <c r="CD32" s="644"/>
      <c r="CE32" s="645"/>
      <c r="CF32" s="618" t="s">
        <v>304</v>
      </c>
      <c r="CG32" s="619"/>
      <c r="CH32" s="619"/>
      <c r="CI32" s="619"/>
      <c r="CJ32" s="619"/>
      <c r="CK32" s="619"/>
      <c r="CL32" s="619"/>
      <c r="CM32" s="619"/>
      <c r="CN32" s="619"/>
      <c r="CO32" s="619"/>
      <c r="CP32" s="619"/>
      <c r="CQ32" s="620"/>
      <c r="CR32" s="621">
        <v>112</v>
      </c>
      <c r="CS32" s="622"/>
      <c r="CT32" s="622"/>
      <c r="CU32" s="622"/>
      <c r="CV32" s="622"/>
      <c r="CW32" s="622"/>
      <c r="CX32" s="622"/>
      <c r="CY32" s="623"/>
      <c r="CZ32" s="624">
        <v>0</v>
      </c>
      <c r="DA32" s="636"/>
      <c r="DB32" s="636"/>
      <c r="DC32" s="637"/>
      <c r="DD32" s="627">
        <v>112</v>
      </c>
      <c r="DE32" s="622"/>
      <c r="DF32" s="622"/>
      <c r="DG32" s="622"/>
      <c r="DH32" s="622"/>
      <c r="DI32" s="622"/>
      <c r="DJ32" s="622"/>
      <c r="DK32" s="623"/>
      <c r="DL32" s="627">
        <v>112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794470</v>
      </c>
      <c r="S33" s="622"/>
      <c r="T33" s="622"/>
      <c r="U33" s="622"/>
      <c r="V33" s="622"/>
      <c r="W33" s="622"/>
      <c r="X33" s="622"/>
      <c r="Y33" s="623"/>
      <c r="Z33" s="659">
        <v>0.8</v>
      </c>
      <c r="AA33" s="659"/>
      <c r="AB33" s="659"/>
      <c r="AC33" s="659"/>
      <c r="AD33" s="660">
        <v>109610</v>
      </c>
      <c r="AE33" s="660"/>
      <c r="AF33" s="660"/>
      <c r="AG33" s="660"/>
      <c r="AH33" s="660"/>
      <c r="AI33" s="660"/>
      <c r="AJ33" s="660"/>
      <c r="AK33" s="660"/>
      <c r="AL33" s="624">
        <v>0.2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99.6</v>
      </c>
      <c r="BH33" s="606"/>
      <c r="BI33" s="606"/>
      <c r="BJ33" s="606"/>
      <c r="BK33" s="606"/>
      <c r="BL33" s="606"/>
      <c r="BM33" s="652">
        <v>99</v>
      </c>
      <c r="BN33" s="606"/>
      <c r="BO33" s="606"/>
      <c r="BP33" s="606"/>
      <c r="BQ33" s="669"/>
      <c r="BR33" s="682">
        <v>99.5</v>
      </c>
      <c r="BS33" s="606"/>
      <c r="BT33" s="606"/>
      <c r="BU33" s="606"/>
      <c r="BV33" s="606"/>
      <c r="BW33" s="606"/>
      <c r="BX33" s="652">
        <v>98.9</v>
      </c>
      <c r="BY33" s="606"/>
      <c r="BZ33" s="606"/>
      <c r="CA33" s="606"/>
      <c r="CB33" s="669"/>
      <c r="CD33" s="618" t="s">
        <v>307</v>
      </c>
      <c r="CE33" s="619"/>
      <c r="CF33" s="619"/>
      <c r="CG33" s="619"/>
      <c r="CH33" s="619"/>
      <c r="CI33" s="619"/>
      <c r="CJ33" s="619"/>
      <c r="CK33" s="619"/>
      <c r="CL33" s="619"/>
      <c r="CM33" s="619"/>
      <c r="CN33" s="619"/>
      <c r="CO33" s="619"/>
      <c r="CP33" s="619"/>
      <c r="CQ33" s="620"/>
      <c r="CR33" s="621">
        <v>35793247</v>
      </c>
      <c r="CS33" s="634"/>
      <c r="CT33" s="634"/>
      <c r="CU33" s="634"/>
      <c r="CV33" s="634"/>
      <c r="CW33" s="634"/>
      <c r="CX33" s="634"/>
      <c r="CY33" s="635"/>
      <c r="CZ33" s="624">
        <v>41</v>
      </c>
      <c r="DA33" s="636"/>
      <c r="DB33" s="636"/>
      <c r="DC33" s="637"/>
      <c r="DD33" s="627">
        <v>27054923</v>
      </c>
      <c r="DE33" s="634"/>
      <c r="DF33" s="634"/>
      <c r="DG33" s="634"/>
      <c r="DH33" s="634"/>
      <c r="DI33" s="634"/>
      <c r="DJ33" s="634"/>
      <c r="DK33" s="635"/>
      <c r="DL33" s="627">
        <v>19578205</v>
      </c>
      <c r="DM33" s="634"/>
      <c r="DN33" s="634"/>
      <c r="DO33" s="634"/>
      <c r="DP33" s="634"/>
      <c r="DQ33" s="634"/>
      <c r="DR33" s="634"/>
      <c r="DS33" s="634"/>
      <c r="DT33" s="634"/>
      <c r="DU33" s="634"/>
      <c r="DV33" s="635"/>
      <c r="DW33" s="624">
        <v>41.3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205131</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12887415</v>
      </c>
      <c r="CS34" s="622"/>
      <c r="CT34" s="622"/>
      <c r="CU34" s="622"/>
      <c r="CV34" s="622"/>
      <c r="CW34" s="622"/>
      <c r="CX34" s="622"/>
      <c r="CY34" s="623"/>
      <c r="CZ34" s="624">
        <v>14.8</v>
      </c>
      <c r="DA34" s="636"/>
      <c r="DB34" s="636"/>
      <c r="DC34" s="637"/>
      <c r="DD34" s="627">
        <v>8933593</v>
      </c>
      <c r="DE34" s="622"/>
      <c r="DF34" s="622"/>
      <c r="DG34" s="622"/>
      <c r="DH34" s="622"/>
      <c r="DI34" s="622"/>
      <c r="DJ34" s="622"/>
      <c r="DK34" s="623"/>
      <c r="DL34" s="627">
        <v>7887919</v>
      </c>
      <c r="DM34" s="622"/>
      <c r="DN34" s="622"/>
      <c r="DO34" s="622"/>
      <c r="DP34" s="622"/>
      <c r="DQ34" s="622"/>
      <c r="DR34" s="622"/>
      <c r="DS34" s="622"/>
      <c r="DT34" s="622"/>
      <c r="DU34" s="622"/>
      <c r="DV34" s="623"/>
      <c r="DW34" s="624">
        <v>16.600000000000001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581337</v>
      </c>
      <c r="S35" s="622"/>
      <c r="T35" s="622"/>
      <c r="U35" s="622"/>
      <c r="V35" s="622"/>
      <c r="W35" s="622"/>
      <c r="X35" s="622"/>
      <c r="Y35" s="623"/>
      <c r="Z35" s="659">
        <v>0.6</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540562</v>
      </c>
      <c r="CS35" s="634"/>
      <c r="CT35" s="634"/>
      <c r="CU35" s="634"/>
      <c r="CV35" s="634"/>
      <c r="CW35" s="634"/>
      <c r="CX35" s="634"/>
      <c r="CY35" s="635"/>
      <c r="CZ35" s="624">
        <v>0.6</v>
      </c>
      <c r="DA35" s="636"/>
      <c r="DB35" s="636"/>
      <c r="DC35" s="637"/>
      <c r="DD35" s="627">
        <v>421653</v>
      </c>
      <c r="DE35" s="634"/>
      <c r="DF35" s="634"/>
      <c r="DG35" s="634"/>
      <c r="DH35" s="634"/>
      <c r="DI35" s="634"/>
      <c r="DJ35" s="634"/>
      <c r="DK35" s="635"/>
      <c r="DL35" s="627">
        <v>421653</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7568566</v>
      </c>
      <c r="S36" s="622"/>
      <c r="T36" s="622"/>
      <c r="U36" s="622"/>
      <c r="V36" s="622"/>
      <c r="W36" s="622"/>
      <c r="X36" s="622"/>
      <c r="Y36" s="623"/>
      <c r="Z36" s="659">
        <v>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11065774</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339686</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7290981</v>
      </c>
      <c r="CS36" s="622"/>
      <c r="CT36" s="622"/>
      <c r="CU36" s="622"/>
      <c r="CV36" s="622"/>
      <c r="CW36" s="622"/>
      <c r="CX36" s="622"/>
      <c r="CY36" s="623"/>
      <c r="CZ36" s="624">
        <v>8.4</v>
      </c>
      <c r="DA36" s="636"/>
      <c r="DB36" s="636"/>
      <c r="DC36" s="637"/>
      <c r="DD36" s="627">
        <v>6514699</v>
      </c>
      <c r="DE36" s="622"/>
      <c r="DF36" s="622"/>
      <c r="DG36" s="622"/>
      <c r="DH36" s="622"/>
      <c r="DI36" s="622"/>
      <c r="DJ36" s="622"/>
      <c r="DK36" s="623"/>
      <c r="DL36" s="627">
        <v>5586584</v>
      </c>
      <c r="DM36" s="622"/>
      <c r="DN36" s="622"/>
      <c r="DO36" s="622"/>
      <c r="DP36" s="622"/>
      <c r="DQ36" s="622"/>
      <c r="DR36" s="622"/>
      <c r="DS36" s="622"/>
      <c r="DT36" s="622"/>
      <c r="DU36" s="622"/>
      <c r="DV36" s="623"/>
      <c r="DW36" s="624">
        <v>11.8</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2867549</v>
      </c>
      <c r="S37" s="622"/>
      <c r="T37" s="622"/>
      <c r="U37" s="622"/>
      <c r="V37" s="622"/>
      <c r="W37" s="622"/>
      <c r="X37" s="622"/>
      <c r="Y37" s="623"/>
      <c r="Z37" s="659">
        <v>3</v>
      </c>
      <c r="AA37" s="659"/>
      <c r="AB37" s="659"/>
      <c r="AC37" s="659"/>
      <c r="AD37" s="660">
        <v>26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2129836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282374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16041</v>
      </c>
      <c r="CS37" s="634"/>
      <c r="CT37" s="634"/>
      <c r="CU37" s="634"/>
      <c r="CV37" s="634"/>
      <c r="CW37" s="634"/>
      <c r="CX37" s="634"/>
      <c r="CY37" s="635"/>
      <c r="CZ37" s="624">
        <v>0</v>
      </c>
      <c r="DA37" s="636"/>
      <c r="DB37" s="636"/>
      <c r="DC37" s="637"/>
      <c r="DD37" s="627">
        <v>16041</v>
      </c>
      <c r="DE37" s="634"/>
      <c r="DF37" s="634"/>
      <c r="DG37" s="634"/>
      <c r="DH37" s="634"/>
      <c r="DI37" s="634"/>
      <c r="DJ37" s="634"/>
      <c r="DK37" s="635"/>
      <c r="DL37" s="627">
        <v>16041</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3626220</v>
      </c>
      <c r="S38" s="622"/>
      <c r="T38" s="622"/>
      <c r="U38" s="622"/>
      <c r="V38" s="622"/>
      <c r="W38" s="622"/>
      <c r="X38" s="622"/>
      <c r="Y38" s="623"/>
      <c r="Z38" s="659">
        <v>3.9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1560363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29657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7375575</v>
      </c>
      <c r="CS38" s="622"/>
      <c r="CT38" s="622"/>
      <c r="CU38" s="622"/>
      <c r="CV38" s="622"/>
      <c r="CW38" s="622"/>
      <c r="CX38" s="622"/>
      <c r="CY38" s="623"/>
      <c r="CZ38" s="624">
        <v>8.5</v>
      </c>
      <c r="DA38" s="636"/>
      <c r="DB38" s="636"/>
      <c r="DC38" s="637"/>
      <c r="DD38" s="627">
        <v>5980041</v>
      </c>
      <c r="DE38" s="622"/>
      <c r="DF38" s="622"/>
      <c r="DG38" s="622"/>
      <c r="DH38" s="622"/>
      <c r="DI38" s="622"/>
      <c r="DJ38" s="622"/>
      <c r="DK38" s="623"/>
      <c r="DL38" s="627">
        <v>5682049</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14470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43839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5607993</v>
      </c>
      <c r="CS39" s="634"/>
      <c r="CT39" s="634"/>
      <c r="CU39" s="634"/>
      <c r="CV39" s="634"/>
      <c r="CW39" s="634"/>
      <c r="CX39" s="634"/>
      <c r="CY39" s="635"/>
      <c r="CZ39" s="624">
        <v>6.4</v>
      </c>
      <c r="DA39" s="636"/>
      <c r="DB39" s="636"/>
      <c r="DC39" s="637"/>
      <c r="DD39" s="627">
        <v>4923163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782820</v>
      </c>
      <c r="S40" s="622"/>
      <c r="T40" s="622"/>
      <c r="U40" s="622"/>
      <c r="V40" s="622"/>
      <c r="W40" s="622"/>
      <c r="X40" s="622"/>
      <c r="Y40" s="623"/>
      <c r="Z40" s="659">
        <v>0.8</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121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2090721</v>
      </c>
      <c r="CS40" s="622"/>
      <c r="CT40" s="622"/>
      <c r="CU40" s="622"/>
      <c r="CV40" s="622"/>
      <c r="CW40" s="622"/>
      <c r="CX40" s="622"/>
      <c r="CY40" s="623"/>
      <c r="CZ40" s="624">
        <v>2.4</v>
      </c>
      <c r="DA40" s="636"/>
      <c r="DB40" s="636"/>
      <c r="DC40" s="637"/>
      <c r="DD40" s="627">
        <v>281774</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94119950</v>
      </c>
      <c r="S41" s="646"/>
      <c r="T41" s="646"/>
      <c r="U41" s="646"/>
      <c r="V41" s="646"/>
      <c r="W41" s="646"/>
      <c r="X41" s="646"/>
      <c r="Y41" s="649"/>
      <c r="Z41" s="650">
        <v>100</v>
      </c>
      <c r="AA41" s="650"/>
      <c r="AB41" s="650"/>
      <c r="AC41" s="650"/>
      <c r="AD41" s="651">
        <v>46629507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1667371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5693734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339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4629338</v>
      </c>
      <c r="CS42" s="634"/>
      <c r="CT42" s="634"/>
      <c r="CU42" s="634"/>
      <c r="CV42" s="634"/>
      <c r="CW42" s="634"/>
      <c r="CX42" s="634"/>
      <c r="CY42" s="635"/>
      <c r="CZ42" s="624">
        <v>5.3</v>
      </c>
      <c r="DA42" s="636"/>
      <c r="DB42" s="636"/>
      <c r="DC42" s="637"/>
      <c r="DD42" s="627">
        <v>808916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129996</v>
      </c>
      <c r="CS43" s="634"/>
      <c r="CT43" s="634"/>
      <c r="CU43" s="634"/>
      <c r="CV43" s="634"/>
      <c r="CW43" s="634"/>
      <c r="CX43" s="634"/>
      <c r="CY43" s="635"/>
      <c r="CZ43" s="624">
        <v>0.1</v>
      </c>
      <c r="DA43" s="636"/>
      <c r="DB43" s="636"/>
      <c r="DC43" s="637"/>
      <c r="DD43" s="627">
        <v>104112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4629305</v>
      </c>
      <c r="CS44" s="622"/>
      <c r="CT44" s="622"/>
      <c r="CU44" s="622"/>
      <c r="CV44" s="622"/>
      <c r="CW44" s="622"/>
      <c r="CX44" s="622"/>
      <c r="CY44" s="623"/>
      <c r="CZ44" s="624">
        <v>5.3</v>
      </c>
      <c r="DA44" s="625"/>
      <c r="DB44" s="625"/>
      <c r="DC44" s="626"/>
      <c r="DD44" s="627">
        <v>808883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1550615</v>
      </c>
      <c r="CS45" s="634"/>
      <c r="CT45" s="634"/>
      <c r="CU45" s="634"/>
      <c r="CV45" s="634"/>
      <c r="CW45" s="634"/>
      <c r="CX45" s="634"/>
      <c r="CY45" s="635"/>
      <c r="CZ45" s="624">
        <v>1.8</v>
      </c>
      <c r="DA45" s="636"/>
      <c r="DB45" s="636"/>
      <c r="DC45" s="637"/>
      <c r="DD45" s="627">
        <v>222030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3078690</v>
      </c>
      <c r="CS46" s="622"/>
      <c r="CT46" s="622"/>
      <c r="CU46" s="622"/>
      <c r="CV46" s="622"/>
      <c r="CW46" s="622"/>
      <c r="CX46" s="622"/>
      <c r="CY46" s="623"/>
      <c r="CZ46" s="624">
        <v>3.5</v>
      </c>
      <c r="DA46" s="625"/>
      <c r="DB46" s="625"/>
      <c r="DC46" s="626"/>
      <c r="DD46" s="627">
        <v>586853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33</v>
      </c>
      <c r="CS47" s="634"/>
      <c r="CT47" s="634"/>
      <c r="CU47" s="634"/>
      <c r="CV47" s="634"/>
      <c r="CW47" s="634"/>
      <c r="CX47" s="634"/>
      <c r="CY47" s="635"/>
      <c r="CZ47" s="624">
        <v>0</v>
      </c>
      <c r="DA47" s="636"/>
      <c r="DB47" s="636"/>
      <c r="DC47" s="637"/>
      <c r="DD47" s="627">
        <v>33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87242624</v>
      </c>
      <c r="CS49" s="606"/>
      <c r="CT49" s="606"/>
      <c r="CU49" s="606"/>
      <c r="CV49" s="606"/>
      <c r="CW49" s="606"/>
      <c r="CX49" s="606"/>
      <c r="CY49" s="607"/>
      <c r="CZ49" s="608">
        <v>100</v>
      </c>
      <c r="DA49" s="609"/>
      <c r="DB49" s="609"/>
      <c r="DC49" s="610"/>
      <c r="DD49" s="611">
        <v>56174562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63bHxfpToXYspKD3baeP1dqEo9dqQI2F1oVgnctz2zCJQ27baBAT7SwxwzO/wnJDv1028zGwltARSoWpG9osjQ==" saltValue="sGXUG0stBGEAR8lXuOJ/7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94295</v>
      </c>
      <c r="R7" s="1103"/>
      <c r="S7" s="1103"/>
      <c r="T7" s="1103"/>
      <c r="U7" s="1103"/>
      <c r="V7" s="1103">
        <v>87418</v>
      </c>
      <c r="W7" s="1103"/>
      <c r="X7" s="1103"/>
      <c r="Y7" s="1103"/>
      <c r="Z7" s="1103"/>
      <c r="AA7" s="1103">
        <v>6877</v>
      </c>
      <c r="AB7" s="1103"/>
      <c r="AC7" s="1103"/>
      <c r="AD7" s="1103"/>
      <c r="AE7" s="1104"/>
      <c r="AF7" s="1105">
        <v>6479</v>
      </c>
      <c r="AG7" s="1106"/>
      <c r="AH7" s="1106"/>
      <c r="AI7" s="1106"/>
      <c r="AJ7" s="1107"/>
      <c r="AK7" s="1108">
        <v>581</v>
      </c>
      <c r="AL7" s="1109"/>
      <c r="AM7" s="1109"/>
      <c r="AN7" s="1109"/>
      <c r="AO7" s="1109"/>
      <c r="AP7" s="1109">
        <v>59571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552</v>
      </c>
      <c r="BT7" s="1100"/>
      <c r="BU7" s="1100"/>
      <c r="BV7" s="1100"/>
      <c r="BW7" s="1100"/>
      <c r="BX7" s="1100"/>
      <c r="BY7" s="1100"/>
      <c r="BZ7" s="1100"/>
      <c r="CA7" s="1100"/>
      <c r="CB7" s="1100"/>
      <c r="CC7" s="1100"/>
      <c r="CD7" s="1100"/>
      <c r="CE7" s="1100"/>
      <c r="CF7" s="1100"/>
      <c r="CG7" s="1112"/>
      <c r="CH7" s="1096">
        <v>37</v>
      </c>
      <c r="CI7" s="1097"/>
      <c r="CJ7" s="1097"/>
      <c r="CK7" s="1097"/>
      <c r="CL7" s="1098"/>
      <c r="CM7" s="1096">
        <v>428</v>
      </c>
      <c r="CN7" s="1097"/>
      <c r="CO7" s="1097"/>
      <c r="CP7" s="1097"/>
      <c r="CQ7" s="1098"/>
      <c r="CR7" s="1096">
        <v>300</v>
      </c>
      <c r="CS7" s="1097"/>
      <c r="CT7" s="1097"/>
      <c r="CU7" s="1097"/>
      <c r="CV7" s="1098"/>
      <c r="CW7" s="1096" t="s">
        <v>554</v>
      </c>
      <c r="CX7" s="1097"/>
      <c r="CY7" s="1097"/>
      <c r="CZ7" s="1097"/>
      <c r="DA7" s="1098"/>
      <c r="DB7" s="1096" t="s">
        <v>556</v>
      </c>
      <c r="DC7" s="1097"/>
      <c r="DD7" s="1097"/>
      <c r="DE7" s="1097"/>
      <c r="DF7" s="1098"/>
      <c r="DG7" s="1096" t="s">
        <v>556</v>
      </c>
      <c r="DH7" s="1097"/>
      <c r="DI7" s="1097"/>
      <c r="DJ7" s="1097"/>
      <c r="DK7" s="1098"/>
      <c r="DL7" s="1096" t="s">
        <v>554</v>
      </c>
      <c r="DM7" s="1097"/>
      <c r="DN7" s="1097"/>
      <c r="DO7" s="1097"/>
      <c r="DP7" s="1098"/>
      <c r="DQ7" s="1096" t="s">
        <v>556</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65</v>
      </c>
      <c r="R8" s="1039"/>
      <c r="S8" s="1039"/>
      <c r="T8" s="1039"/>
      <c r="U8" s="1039"/>
      <c r="V8" s="1039">
        <v>65</v>
      </c>
      <c r="W8" s="1039"/>
      <c r="X8" s="1039"/>
      <c r="Y8" s="1039"/>
      <c r="Z8" s="1039"/>
      <c r="AA8" s="1039" t="s">
        <v>501</v>
      </c>
      <c r="AB8" s="1039"/>
      <c r="AC8" s="1039"/>
      <c r="AD8" s="1039"/>
      <c r="AE8" s="1040"/>
      <c r="AF8" s="1035" t="s">
        <v>122</v>
      </c>
      <c r="AG8" s="1036"/>
      <c r="AH8" s="1036"/>
      <c r="AI8" s="1036"/>
      <c r="AJ8" s="1037"/>
      <c r="AK8" s="1080">
        <v>54</v>
      </c>
      <c r="AL8" s="1081"/>
      <c r="AM8" s="1081"/>
      <c r="AN8" s="1081"/>
      <c r="AO8" s="1081"/>
      <c r="AP8" s="1081">
        <v>130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553</v>
      </c>
      <c r="BT8" s="993"/>
      <c r="BU8" s="993"/>
      <c r="BV8" s="993"/>
      <c r="BW8" s="993"/>
      <c r="BX8" s="993"/>
      <c r="BY8" s="993"/>
      <c r="BZ8" s="993"/>
      <c r="CA8" s="993"/>
      <c r="CB8" s="993"/>
      <c r="CC8" s="993"/>
      <c r="CD8" s="993"/>
      <c r="CE8" s="993"/>
      <c r="CF8" s="993"/>
      <c r="CG8" s="1014"/>
      <c r="CH8" s="989">
        <v>27</v>
      </c>
      <c r="CI8" s="990"/>
      <c r="CJ8" s="990"/>
      <c r="CK8" s="990"/>
      <c r="CL8" s="991"/>
      <c r="CM8" s="989">
        <v>774</v>
      </c>
      <c r="CN8" s="990"/>
      <c r="CO8" s="990"/>
      <c r="CP8" s="990"/>
      <c r="CQ8" s="991"/>
      <c r="CR8" s="989">
        <v>5</v>
      </c>
      <c r="CS8" s="990"/>
      <c r="CT8" s="990"/>
      <c r="CU8" s="990"/>
      <c r="CV8" s="991"/>
      <c r="CW8" s="989" t="s">
        <v>555</v>
      </c>
      <c r="CX8" s="990"/>
      <c r="CY8" s="990"/>
      <c r="CZ8" s="990"/>
      <c r="DA8" s="991"/>
      <c r="DB8" s="989">
        <v>500</v>
      </c>
      <c r="DC8" s="990"/>
      <c r="DD8" s="990"/>
      <c r="DE8" s="990"/>
      <c r="DF8" s="991"/>
      <c r="DG8" s="989" t="s">
        <v>556</v>
      </c>
      <c r="DH8" s="990"/>
      <c r="DI8" s="990"/>
      <c r="DJ8" s="990"/>
      <c r="DK8" s="991"/>
      <c r="DL8" s="989">
        <v>3320</v>
      </c>
      <c r="DM8" s="990"/>
      <c r="DN8" s="990"/>
      <c r="DO8" s="990"/>
      <c r="DP8" s="991"/>
      <c r="DQ8" s="989" t="s">
        <v>556</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94307</v>
      </c>
      <c r="R23" s="1061"/>
      <c r="S23" s="1061"/>
      <c r="T23" s="1061"/>
      <c r="U23" s="1061"/>
      <c r="V23" s="1061">
        <v>87429</v>
      </c>
      <c r="W23" s="1061"/>
      <c r="X23" s="1061"/>
      <c r="Y23" s="1061"/>
      <c r="Z23" s="1061"/>
      <c r="AA23" s="1061">
        <v>6877</v>
      </c>
      <c r="AB23" s="1061"/>
      <c r="AC23" s="1061"/>
      <c r="AD23" s="1061"/>
      <c r="AE23" s="1068"/>
      <c r="AF23" s="1069">
        <v>6479</v>
      </c>
      <c r="AG23" s="1061"/>
      <c r="AH23" s="1061"/>
      <c r="AI23" s="1061"/>
      <c r="AJ23" s="1070"/>
      <c r="AK23" s="1071"/>
      <c r="AL23" s="1072"/>
      <c r="AM23" s="1072"/>
      <c r="AN23" s="1072"/>
      <c r="AO23" s="1072"/>
      <c r="AP23" s="1061">
        <v>59700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23016</v>
      </c>
      <c r="R28" s="1051"/>
      <c r="S28" s="1051"/>
      <c r="T28" s="1051"/>
      <c r="U28" s="1051"/>
      <c r="V28" s="1051">
        <v>22676</v>
      </c>
      <c r="W28" s="1051"/>
      <c r="X28" s="1051"/>
      <c r="Y28" s="1051"/>
      <c r="Z28" s="1051"/>
      <c r="AA28" s="1051">
        <v>340</v>
      </c>
      <c r="AB28" s="1051"/>
      <c r="AC28" s="1051"/>
      <c r="AD28" s="1051"/>
      <c r="AE28" s="1052"/>
      <c r="AF28" s="1053">
        <v>340</v>
      </c>
      <c r="AG28" s="1051"/>
      <c r="AH28" s="1051"/>
      <c r="AI28" s="1051"/>
      <c r="AJ28" s="1054"/>
      <c r="AK28" s="1042">
        <v>2095</v>
      </c>
      <c r="AL28" s="1043"/>
      <c r="AM28" s="1043"/>
      <c r="AN28" s="1043"/>
      <c r="AO28" s="1043"/>
      <c r="AP28" s="1043" t="s">
        <v>501</v>
      </c>
      <c r="AQ28" s="1043"/>
      <c r="AR28" s="1043"/>
      <c r="AS28" s="1043"/>
      <c r="AT28" s="1043"/>
      <c r="AU28" s="1043" t="s">
        <v>501</v>
      </c>
      <c r="AV28" s="1043"/>
      <c r="AW28" s="1043"/>
      <c r="AX28" s="1043"/>
      <c r="AY28" s="1043"/>
      <c r="AZ28" s="1044" t="s">
        <v>501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4086</v>
      </c>
      <c r="R29" s="1039"/>
      <c r="S29" s="1039"/>
      <c r="T29" s="1039"/>
      <c r="U29" s="1039"/>
      <c r="V29" s="1039">
        <v>4081</v>
      </c>
      <c r="W29" s="1039"/>
      <c r="X29" s="1039"/>
      <c r="Y29" s="1039"/>
      <c r="Z29" s="1039"/>
      <c r="AA29" s="1039">
        <v>5</v>
      </c>
      <c r="AB29" s="1039"/>
      <c r="AC29" s="1039"/>
      <c r="AD29" s="1039"/>
      <c r="AE29" s="1040"/>
      <c r="AF29" s="1035">
        <v>5</v>
      </c>
      <c r="AG29" s="1036"/>
      <c r="AH29" s="1036"/>
      <c r="AI29" s="1036"/>
      <c r="AJ29" s="1037"/>
      <c r="AK29" s="980">
        <v>559</v>
      </c>
      <c r="AL29" s="971"/>
      <c r="AM29" s="971"/>
      <c r="AN29" s="971"/>
      <c r="AO29" s="971"/>
      <c r="AP29" s="971" t="s">
        <v>501</v>
      </c>
      <c r="AQ29" s="971"/>
      <c r="AR29" s="971"/>
      <c r="AS29" s="971"/>
      <c r="AT29" s="971"/>
      <c r="AU29" s="971" t="s">
        <v>501</v>
      </c>
      <c r="AV29" s="971"/>
      <c r="AW29" s="971"/>
      <c r="AX29" s="971"/>
      <c r="AY29" s="971"/>
      <c r="AZ29" s="1041" t="s">
        <v>501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18690</v>
      </c>
      <c r="R30" s="1039"/>
      <c r="S30" s="1039"/>
      <c r="T30" s="1039"/>
      <c r="U30" s="1039"/>
      <c r="V30" s="1039">
        <v>18364</v>
      </c>
      <c r="W30" s="1039"/>
      <c r="X30" s="1039"/>
      <c r="Y30" s="1039"/>
      <c r="Z30" s="1039"/>
      <c r="AA30" s="1039">
        <v>325</v>
      </c>
      <c r="AB30" s="1039"/>
      <c r="AC30" s="1039"/>
      <c r="AD30" s="1039"/>
      <c r="AE30" s="1040"/>
      <c r="AF30" s="1035">
        <v>325</v>
      </c>
      <c r="AG30" s="1036"/>
      <c r="AH30" s="1036"/>
      <c r="AI30" s="1036"/>
      <c r="AJ30" s="1037"/>
      <c r="AK30" s="980">
        <v>3231</v>
      </c>
      <c r="AL30" s="971"/>
      <c r="AM30" s="971"/>
      <c r="AN30" s="971"/>
      <c r="AO30" s="971"/>
      <c r="AP30" s="971" t="s">
        <v>501</v>
      </c>
      <c r="AQ30" s="971"/>
      <c r="AR30" s="971"/>
      <c r="AS30" s="971"/>
      <c r="AT30" s="971"/>
      <c r="AU30" s="971" t="s">
        <v>501</v>
      </c>
      <c r="AV30" s="971"/>
      <c r="AW30" s="971"/>
      <c r="AX30" s="971"/>
      <c r="AY30" s="971"/>
      <c r="AZ30" s="1041" t="s">
        <v>501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5482</v>
      </c>
      <c r="R31" s="1039"/>
      <c r="S31" s="1039"/>
      <c r="T31" s="1039"/>
      <c r="U31" s="1039"/>
      <c r="V31" s="1039">
        <v>4983</v>
      </c>
      <c r="W31" s="1039"/>
      <c r="X31" s="1039"/>
      <c r="Y31" s="1039"/>
      <c r="Z31" s="1039"/>
      <c r="AA31" s="1039">
        <v>499</v>
      </c>
      <c r="AB31" s="1039"/>
      <c r="AC31" s="1039"/>
      <c r="AD31" s="1039"/>
      <c r="AE31" s="1040"/>
      <c r="AF31" s="1035">
        <v>2345</v>
      </c>
      <c r="AG31" s="1036"/>
      <c r="AH31" s="1036"/>
      <c r="AI31" s="1036"/>
      <c r="AJ31" s="1037"/>
      <c r="AK31" s="980">
        <v>2130</v>
      </c>
      <c r="AL31" s="971"/>
      <c r="AM31" s="971"/>
      <c r="AN31" s="971"/>
      <c r="AO31" s="971"/>
      <c r="AP31" s="971">
        <v>25217</v>
      </c>
      <c r="AQ31" s="971"/>
      <c r="AR31" s="971"/>
      <c r="AS31" s="971"/>
      <c r="AT31" s="971"/>
      <c r="AU31" s="971">
        <v>13012</v>
      </c>
      <c r="AV31" s="971"/>
      <c r="AW31" s="971"/>
      <c r="AX31" s="971"/>
      <c r="AY31" s="971"/>
      <c r="AZ31" s="1041" t="s">
        <v>501</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12868</v>
      </c>
      <c r="R32" s="1039"/>
      <c r="S32" s="1039"/>
      <c r="T32" s="1039"/>
      <c r="U32" s="1039"/>
      <c r="V32" s="1039">
        <v>13254</v>
      </c>
      <c r="W32" s="1039"/>
      <c r="X32" s="1039"/>
      <c r="Y32" s="1039"/>
      <c r="Z32" s="1039"/>
      <c r="AA32" s="1039">
        <v>-386</v>
      </c>
      <c r="AB32" s="1039"/>
      <c r="AC32" s="1039"/>
      <c r="AD32" s="1039"/>
      <c r="AE32" s="1040"/>
      <c r="AF32" s="1035">
        <v>4897</v>
      </c>
      <c r="AG32" s="1036"/>
      <c r="AH32" s="1036"/>
      <c r="AI32" s="1036"/>
      <c r="AJ32" s="1037"/>
      <c r="AK32" s="980">
        <v>1560</v>
      </c>
      <c r="AL32" s="971"/>
      <c r="AM32" s="971"/>
      <c r="AN32" s="971"/>
      <c r="AO32" s="971"/>
      <c r="AP32" s="971">
        <v>9258</v>
      </c>
      <c r="AQ32" s="971"/>
      <c r="AR32" s="971"/>
      <c r="AS32" s="971"/>
      <c r="AT32" s="971"/>
      <c r="AU32" s="971">
        <v>5869</v>
      </c>
      <c r="AV32" s="971"/>
      <c r="AW32" s="971"/>
      <c r="AX32" s="971"/>
      <c r="AY32" s="971"/>
      <c r="AZ32" s="1041" t="s">
        <v>501</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7913</v>
      </c>
      <c r="AG63" s="959"/>
      <c r="AH63" s="959"/>
      <c r="AI63" s="959"/>
      <c r="AJ63" s="1022"/>
      <c r="AK63" s="1023"/>
      <c r="AL63" s="963"/>
      <c r="AM63" s="963"/>
      <c r="AN63" s="963"/>
      <c r="AO63" s="963"/>
      <c r="AP63" s="959">
        <v>34475</v>
      </c>
      <c r="AQ63" s="959"/>
      <c r="AR63" s="959"/>
      <c r="AS63" s="959"/>
      <c r="AT63" s="959"/>
      <c r="AU63" s="959">
        <v>18881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558</v>
      </c>
      <c r="C68" s="986"/>
      <c r="D68" s="986"/>
      <c r="E68" s="986"/>
      <c r="F68" s="986"/>
      <c r="G68" s="986"/>
      <c r="H68" s="986"/>
      <c r="I68" s="986"/>
      <c r="J68" s="986"/>
      <c r="K68" s="986"/>
      <c r="L68" s="986"/>
      <c r="M68" s="986"/>
      <c r="N68" s="986"/>
      <c r="O68" s="986"/>
      <c r="P68" s="987"/>
      <c r="Q68" s="988">
        <v>4407</v>
      </c>
      <c r="R68" s="982"/>
      <c r="S68" s="982"/>
      <c r="T68" s="982"/>
      <c r="U68" s="982"/>
      <c r="V68" s="982">
        <v>4087</v>
      </c>
      <c r="W68" s="982"/>
      <c r="X68" s="982"/>
      <c r="Y68" s="982"/>
      <c r="Z68" s="982"/>
      <c r="AA68" s="982">
        <v>320</v>
      </c>
      <c r="AB68" s="982"/>
      <c r="AC68" s="982"/>
      <c r="AD68" s="982"/>
      <c r="AE68" s="982"/>
      <c r="AF68" s="982">
        <v>320</v>
      </c>
      <c r="AG68" s="982"/>
      <c r="AH68" s="982"/>
      <c r="AI68" s="982"/>
      <c r="AJ68" s="982"/>
      <c r="AK68" s="982">
        <v>507</v>
      </c>
      <c r="AL68" s="982"/>
      <c r="AM68" s="982"/>
      <c r="AN68" s="982"/>
      <c r="AO68" s="982"/>
      <c r="AP68" s="982" t="s">
        <v>501</v>
      </c>
      <c r="AQ68" s="982"/>
      <c r="AR68" s="982"/>
      <c r="AS68" s="982"/>
      <c r="AT68" s="982"/>
      <c r="AU68" s="982" t="s">
        <v>501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559</v>
      </c>
      <c r="C69" s="975"/>
      <c r="D69" s="975"/>
      <c r="E69" s="975"/>
      <c r="F69" s="975"/>
      <c r="G69" s="975"/>
      <c r="H69" s="975"/>
      <c r="I69" s="975"/>
      <c r="J69" s="975"/>
      <c r="K69" s="975"/>
      <c r="L69" s="975"/>
      <c r="M69" s="975"/>
      <c r="N69" s="975"/>
      <c r="O69" s="975"/>
      <c r="P69" s="976"/>
      <c r="Q69" s="977">
        <v>1092963</v>
      </c>
      <c r="R69" s="971"/>
      <c r="S69" s="971"/>
      <c r="T69" s="971"/>
      <c r="U69" s="971"/>
      <c r="V69" s="971">
        <v>1080088</v>
      </c>
      <c r="W69" s="971"/>
      <c r="X69" s="971"/>
      <c r="Y69" s="971"/>
      <c r="Z69" s="971"/>
      <c r="AA69" s="971">
        <v>12875</v>
      </c>
      <c r="AB69" s="971"/>
      <c r="AC69" s="971"/>
      <c r="AD69" s="971"/>
      <c r="AE69" s="971"/>
      <c r="AF69" s="971">
        <v>12875</v>
      </c>
      <c r="AG69" s="971"/>
      <c r="AH69" s="971"/>
      <c r="AI69" s="971"/>
      <c r="AJ69" s="971"/>
      <c r="AK69" s="971">
        <v>8791</v>
      </c>
      <c r="AL69" s="971"/>
      <c r="AM69" s="971"/>
      <c r="AN69" s="971"/>
      <c r="AO69" s="971"/>
      <c r="AP69" s="971" t="s">
        <v>501</v>
      </c>
      <c r="AQ69" s="971"/>
      <c r="AR69" s="971"/>
      <c r="AS69" s="971"/>
      <c r="AT69" s="971"/>
      <c r="AU69" s="971" t="s">
        <v>501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13196</v>
      </c>
      <c r="AG88" s="959"/>
      <c r="AH88" s="959"/>
      <c r="AI88" s="959"/>
      <c r="AJ88" s="959"/>
      <c r="AK88" s="963"/>
      <c r="AL88" s="963"/>
      <c r="AM88" s="963"/>
      <c r="AN88" s="963"/>
      <c r="AO88" s="963"/>
      <c r="AP88" s="959" t="s">
        <v>501</v>
      </c>
      <c r="AQ88" s="959"/>
      <c r="AR88" s="959"/>
      <c r="AS88" s="959"/>
      <c r="AT88" s="959"/>
      <c r="AU88" s="959" t="s">
        <v>501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331</v>
      </c>
      <c r="CS102" s="953"/>
      <c r="CT102" s="953"/>
      <c r="CU102" s="953"/>
      <c r="CV102" s="954"/>
      <c r="CW102" s="952" t="s">
        <v>556</v>
      </c>
      <c r="CX102" s="953"/>
      <c r="CY102" s="953"/>
      <c r="CZ102" s="953"/>
      <c r="DA102" s="954"/>
      <c r="DB102" s="952">
        <v>500</v>
      </c>
      <c r="DC102" s="953"/>
      <c r="DD102" s="953"/>
      <c r="DE102" s="953"/>
      <c r="DF102" s="954"/>
      <c r="DG102" s="952" t="s">
        <v>501</v>
      </c>
      <c r="DH102" s="953"/>
      <c r="DI102" s="953"/>
      <c r="DJ102" s="953"/>
      <c r="DK102" s="954"/>
      <c r="DL102" s="952">
        <v>3320</v>
      </c>
      <c r="DM102" s="953"/>
      <c r="DN102" s="953"/>
      <c r="DO102" s="953"/>
      <c r="DP102" s="954"/>
      <c r="DQ102" s="952" t="s">
        <v>557</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5277117</v>
      </c>
      <c r="AB110" s="889"/>
      <c r="AC110" s="889"/>
      <c r="AD110" s="889"/>
      <c r="AE110" s="890"/>
      <c r="AF110" s="891">
        <v>5865220</v>
      </c>
      <c r="AG110" s="889"/>
      <c r="AH110" s="889"/>
      <c r="AI110" s="889"/>
      <c r="AJ110" s="890"/>
      <c r="AK110" s="891">
        <v>5875689</v>
      </c>
      <c r="AL110" s="889"/>
      <c r="AM110" s="889"/>
      <c r="AN110" s="889"/>
      <c r="AO110" s="890"/>
      <c r="AP110" s="892">
        <v>14</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64417648</v>
      </c>
      <c r="BR110" s="842"/>
      <c r="BS110" s="842"/>
      <c r="BT110" s="842"/>
      <c r="BU110" s="842"/>
      <c r="BV110" s="842">
        <v>61720984</v>
      </c>
      <c r="BW110" s="842"/>
      <c r="BX110" s="842"/>
      <c r="BY110" s="842"/>
      <c r="BZ110" s="842"/>
      <c r="CA110" s="842">
        <v>59700392</v>
      </c>
      <c r="CB110" s="842"/>
      <c r="CC110" s="842"/>
      <c r="CD110" s="842"/>
      <c r="CE110" s="842"/>
      <c r="CF110" s="866">
        <v>142.4</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1528294</v>
      </c>
      <c r="DH110" s="842"/>
      <c r="DI110" s="842"/>
      <c r="DJ110" s="842"/>
      <c r="DK110" s="842"/>
      <c r="DL110" s="842">
        <v>1426709</v>
      </c>
      <c r="DM110" s="842"/>
      <c r="DN110" s="842"/>
      <c r="DO110" s="842"/>
      <c r="DP110" s="842"/>
      <c r="DQ110" s="842">
        <v>1325045</v>
      </c>
      <c r="DR110" s="842"/>
      <c r="DS110" s="842"/>
      <c r="DT110" s="842"/>
      <c r="DU110" s="842"/>
      <c r="DV110" s="843">
        <v>3.2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4078384</v>
      </c>
      <c r="BR111" s="817"/>
      <c r="BS111" s="817"/>
      <c r="BT111" s="817"/>
      <c r="BU111" s="817"/>
      <c r="BV111" s="817">
        <v>3976506</v>
      </c>
      <c r="BW111" s="817"/>
      <c r="BX111" s="817"/>
      <c r="BY111" s="817"/>
      <c r="BZ111" s="817"/>
      <c r="CA111" s="817">
        <v>3860189</v>
      </c>
      <c r="CB111" s="817"/>
      <c r="CC111" s="817"/>
      <c r="CD111" s="817"/>
      <c r="CE111" s="817"/>
      <c r="CF111" s="875">
        <v>9.1999999999999993</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18097433</v>
      </c>
      <c r="BR112" s="817"/>
      <c r="BS112" s="817"/>
      <c r="BT112" s="817"/>
      <c r="BU112" s="817"/>
      <c r="BV112" s="817">
        <v>17102387</v>
      </c>
      <c r="BW112" s="817"/>
      <c r="BX112" s="817"/>
      <c r="BY112" s="817"/>
      <c r="BZ112" s="817"/>
      <c r="CA112" s="817">
        <v>18881337</v>
      </c>
      <c r="CB112" s="817"/>
      <c r="CC112" s="817"/>
      <c r="CD112" s="817"/>
      <c r="CE112" s="817"/>
      <c r="CF112" s="875">
        <v>45</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1721765</v>
      </c>
      <c r="AB113" s="919"/>
      <c r="AC113" s="919"/>
      <c r="AD113" s="919"/>
      <c r="AE113" s="920"/>
      <c r="AF113" s="921">
        <v>1696217</v>
      </c>
      <c r="AG113" s="919"/>
      <c r="AH113" s="919"/>
      <c r="AI113" s="919"/>
      <c r="AJ113" s="920"/>
      <c r="AK113" s="921">
        <v>2133329</v>
      </c>
      <c r="AL113" s="919"/>
      <c r="AM113" s="919"/>
      <c r="AN113" s="919"/>
      <c r="AO113" s="920"/>
      <c r="AP113" s="922">
        <v>5.0999999999999996</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8915626</v>
      </c>
      <c r="BR114" s="817"/>
      <c r="BS114" s="817"/>
      <c r="BT114" s="817"/>
      <c r="BU114" s="817"/>
      <c r="BV114" s="817">
        <v>9116413</v>
      </c>
      <c r="BW114" s="817"/>
      <c r="BX114" s="817"/>
      <c r="BY114" s="817"/>
      <c r="BZ114" s="817"/>
      <c r="CA114" s="817">
        <v>9514172</v>
      </c>
      <c r="CB114" s="817"/>
      <c r="CC114" s="817"/>
      <c r="CD114" s="817"/>
      <c r="CE114" s="817"/>
      <c r="CF114" s="875">
        <v>22.7</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101508</v>
      </c>
      <c r="AB115" s="919"/>
      <c r="AC115" s="919"/>
      <c r="AD115" s="919"/>
      <c r="AE115" s="920"/>
      <c r="AF115" s="921">
        <v>101585</v>
      </c>
      <c r="AG115" s="919"/>
      <c r="AH115" s="919"/>
      <c r="AI115" s="919"/>
      <c r="AJ115" s="920"/>
      <c r="AK115" s="921">
        <v>101664</v>
      </c>
      <c r="AL115" s="919"/>
      <c r="AM115" s="919"/>
      <c r="AN115" s="919"/>
      <c r="AO115" s="920"/>
      <c r="AP115" s="922">
        <v>0.2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2549883</v>
      </c>
      <c r="DH115" s="780"/>
      <c r="DI115" s="780"/>
      <c r="DJ115" s="780"/>
      <c r="DK115" s="781"/>
      <c r="DL115" s="782">
        <v>2549797</v>
      </c>
      <c r="DM115" s="780"/>
      <c r="DN115" s="780"/>
      <c r="DO115" s="780"/>
      <c r="DP115" s="781"/>
      <c r="DQ115" s="782">
        <v>2535144</v>
      </c>
      <c r="DR115" s="780"/>
      <c r="DS115" s="780"/>
      <c r="DT115" s="780"/>
      <c r="DU115" s="781"/>
      <c r="DV115" s="824">
        <v>6</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59</v>
      </c>
      <c r="AB116" s="780"/>
      <c r="AC116" s="780"/>
      <c r="AD116" s="780"/>
      <c r="AE116" s="781"/>
      <c r="AF116" s="782" t="s">
        <v>122</v>
      </c>
      <c r="AG116" s="780"/>
      <c r="AH116" s="780"/>
      <c r="AI116" s="780"/>
      <c r="AJ116" s="781"/>
      <c r="AK116" s="782">
        <v>112</v>
      </c>
      <c r="AL116" s="780"/>
      <c r="AM116" s="780"/>
      <c r="AN116" s="780"/>
      <c r="AO116" s="781"/>
      <c r="AP116" s="824">
        <v>0</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207</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7100449</v>
      </c>
      <c r="AB117" s="903"/>
      <c r="AC117" s="903"/>
      <c r="AD117" s="903"/>
      <c r="AE117" s="904"/>
      <c r="AF117" s="905">
        <v>7663022</v>
      </c>
      <c r="AG117" s="903"/>
      <c r="AH117" s="903"/>
      <c r="AI117" s="903"/>
      <c r="AJ117" s="904"/>
      <c r="AK117" s="905">
        <v>8110794</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101508</v>
      </c>
      <c r="AB119" s="889"/>
      <c r="AC119" s="889"/>
      <c r="AD119" s="889"/>
      <c r="AE119" s="890"/>
      <c r="AF119" s="891">
        <v>101585</v>
      </c>
      <c r="AG119" s="889"/>
      <c r="AH119" s="889"/>
      <c r="AI119" s="889"/>
      <c r="AJ119" s="890"/>
      <c r="AK119" s="891">
        <v>101664</v>
      </c>
      <c r="AL119" s="889"/>
      <c r="AM119" s="889"/>
      <c r="AN119" s="889"/>
      <c r="AO119" s="890"/>
      <c r="AP119" s="892">
        <v>0.2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95509091</v>
      </c>
      <c r="BR119" s="845"/>
      <c r="BS119" s="845"/>
      <c r="BT119" s="845"/>
      <c r="BU119" s="845"/>
      <c r="BV119" s="845">
        <v>91916290</v>
      </c>
      <c r="BW119" s="845"/>
      <c r="BX119" s="845"/>
      <c r="BY119" s="845"/>
      <c r="BZ119" s="845"/>
      <c r="CA119" s="845">
        <v>91956090</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13711179</v>
      </c>
      <c r="BR120" s="842"/>
      <c r="BS120" s="842"/>
      <c r="BT120" s="842"/>
      <c r="BU120" s="842"/>
      <c r="BV120" s="842">
        <v>16661103</v>
      </c>
      <c r="BW120" s="842"/>
      <c r="BX120" s="842"/>
      <c r="BY120" s="842"/>
      <c r="BZ120" s="842"/>
      <c r="CA120" s="842">
        <v>21584599</v>
      </c>
      <c r="CB120" s="842"/>
      <c r="CC120" s="842"/>
      <c r="CD120" s="842"/>
      <c r="CE120" s="842"/>
      <c r="CF120" s="866">
        <v>51.5</v>
      </c>
      <c r="CG120" s="867"/>
      <c r="CH120" s="867"/>
      <c r="CI120" s="867"/>
      <c r="CJ120" s="867"/>
      <c r="CK120" s="868" t="s">
        <v>445</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12680077</v>
      </c>
      <c r="DH120" s="842"/>
      <c r="DI120" s="842"/>
      <c r="DJ120" s="842"/>
      <c r="DK120" s="842"/>
      <c r="DL120" s="842">
        <v>12133011</v>
      </c>
      <c r="DM120" s="842"/>
      <c r="DN120" s="842"/>
      <c r="DO120" s="842"/>
      <c r="DP120" s="842"/>
      <c r="DQ120" s="842">
        <v>13012037</v>
      </c>
      <c r="DR120" s="842"/>
      <c r="DS120" s="842"/>
      <c r="DT120" s="842"/>
      <c r="DU120" s="842"/>
      <c r="DV120" s="843">
        <v>31</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19479942</v>
      </c>
      <c r="BR121" s="817"/>
      <c r="BS121" s="817"/>
      <c r="BT121" s="817"/>
      <c r="BU121" s="817"/>
      <c r="BV121" s="817">
        <v>18340122</v>
      </c>
      <c r="BW121" s="817"/>
      <c r="BX121" s="817"/>
      <c r="BY121" s="817"/>
      <c r="BZ121" s="817"/>
      <c r="CA121" s="817">
        <v>18682607</v>
      </c>
      <c r="CB121" s="817"/>
      <c r="CC121" s="817"/>
      <c r="CD121" s="817"/>
      <c r="CE121" s="817"/>
      <c r="CF121" s="875">
        <v>44.5</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5417356</v>
      </c>
      <c r="DH121" s="817"/>
      <c r="DI121" s="817"/>
      <c r="DJ121" s="817"/>
      <c r="DK121" s="817"/>
      <c r="DL121" s="817">
        <v>4969376</v>
      </c>
      <c r="DM121" s="817"/>
      <c r="DN121" s="817"/>
      <c r="DO121" s="817"/>
      <c r="DP121" s="817"/>
      <c r="DQ121" s="817">
        <v>5869300</v>
      </c>
      <c r="DR121" s="817"/>
      <c r="DS121" s="817"/>
      <c r="DT121" s="817"/>
      <c r="DU121" s="817"/>
      <c r="DV121" s="794">
        <v>14</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48292609</v>
      </c>
      <c r="BR122" s="845"/>
      <c r="BS122" s="845"/>
      <c r="BT122" s="845"/>
      <c r="BU122" s="845"/>
      <c r="BV122" s="845">
        <v>46752544</v>
      </c>
      <c r="BW122" s="845"/>
      <c r="BX122" s="845"/>
      <c r="BY122" s="845"/>
      <c r="BZ122" s="845"/>
      <c r="CA122" s="845">
        <v>44833717</v>
      </c>
      <c r="CB122" s="845"/>
      <c r="CC122" s="845"/>
      <c r="CD122" s="845"/>
      <c r="CE122" s="845"/>
      <c r="CF122" s="846">
        <v>106.9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81483730</v>
      </c>
      <c r="BR123" s="833"/>
      <c r="BS123" s="833"/>
      <c r="BT123" s="833"/>
      <c r="BU123" s="833"/>
      <c r="BV123" s="833">
        <v>81753769</v>
      </c>
      <c r="BW123" s="833"/>
      <c r="BX123" s="833"/>
      <c r="BY123" s="833"/>
      <c r="BZ123" s="833"/>
      <c r="CA123" s="833">
        <v>85100923</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33.799999999999997</v>
      </c>
      <c r="BR124" s="831"/>
      <c r="BS124" s="831"/>
      <c r="BT124" s="831"/>
      <c r="BU124" s="831"/>
      <c r="BV124" s="831">
        <v>24.7</v>
      </c>
      <c r="BW124" s="831"/>
      <c r="BX124" s="831"/>
      <c r="BY124" s="831"/>
      <c r="BZ124" s="831"/>
      <c r="CA124" s="831">
        <v>16.3</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1765586</v>
      </c>
      <c r="AB128" s="801"/>
      <c r="AC128" s="801"/>
      <c r="AD128" s="801"/>
      <c r="AE128" s="802"/>
      <c r="AF128" s="803">
        <v>1608751</v>
      </c>
      <c r="AG128" s="801"/>
      <c r="AH128" s="801"/>
      <c r="AI128" s="801"/>
      <c r="AJ128" s="802"/>
      <c r="AK128" s="803">
        <v>1843929</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11.32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45715868</v>
      </c>
      <c r="AB129" s="780"/>
      <c r="AC129" s="780"/>
      <c r="AD129" s="780"/>
      <c r="AE129" s="781"/>
      <c r="AF129" s="782">
        <v>45357420</v>
      </c>
      <c r="AG129" s="780"/>
      <c r="AH129" s="780"/>
      <c r="AI129" s="780"/>
      <c r="AJ129" s="781"/>
      <c r="AK129" s="782">
        <v>46113487</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16.32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4290948</v>
      </c>
      <c r="AB130" s="780"/>
      <c r="AC130" s="780"/>
      <c r="AD130" s="780"/>
      <c r="AE130" s="781"/>
      <c r="AF130" s="782">
        <v>4303738</v>
      </c>
      <c r="AG130" s="780"/>
      <c r="AH130" s="780"/>
      <c r="AI130" s="780"/>
      <c r="AJ130" s="781"/>
      <c r="AK130" s="782">
        <v>4176091</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3.9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41424920</v>
      </c>
      <c r="AB131" s="764"/>
      <c r="AC131" s="764"/>
      <c r="AD131" s="764"/>
      <c r="AE131" s="765"/>
      <c r="AF131" s="766">
        <v>41053682</v>
      </c>
      <c r="AG131" s="764"/>
      <c r="AH131" s="764"/>
      <c r="AI131" s="764"/>
      <c r="AJ131" s="765"/>
      <c r="AK131" s="766">
        <v>41937396</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16.3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2.5200169369999998</v>
      </c>
      <c r="AB132" s="745"/>
      <c r="AC132" s="745"/>
      <c r="AD132" s="745"/>
      <c r="AE132" s="746"/>
      <c r="AF132" s="747">
        <v>4.2640097419999998</v>
      </c>
      <c r="AG132" s="745"/>
      <c r="AH132" s="745"/>
      <c r="AI132" s="745"/>
      <c r="AJ132" s="746"/>
      <c r="AK132" s="747">
        <v>4.9854642819999997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1.9</v>
      </c>
      <c r="AB133" s="724"/>
      <c r="AC133" s="724"/>
      <c r="AD133" s="724"/>
      <c r="AE133" s="725"/>
      <c r="AF133" s="723">
        <v>2.8</v>
      </c>
      <c r="AG133" s="724"/>
      <c r="AH133" s="724"/>
      <c r="AI133" s="724"/>
      <c r="AJ133" s="725"/>
      <c r="AK133" s="723">
        <v>3.9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S+zo+7ygf8npZESz4uC3hgXWPtrUhbQeq4j0ZP9ZltWalwOFGV8uzeTnMLOYu0JRQA/YtREFTfUZfxjH4GldQ==" saltValue="7pvHtIAf0uYHljoA8IXc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0/KdoZJJFnq8sia/y+doTaKUa2/LRLibMtg6W65I/Ptue7aAdlOj8LcvfcrGYZ4wZMr7fyBDrpfHh4usmtXUhg==" saltValue="HNGYvOuGwegpzI+Xu/MY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3V/ywZP8KiIv1iFu78P7dFk04umRmFxQJlPusM0PP7/XNHM6ilCekfZKitFUave4oyKOirK2mSsdMgtwTg/Ig==" saltValue="2W6gQEAxlb31hcQcKkER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14746512</v>
      </c>
      <c r="AP9" s="281">
        <v>59513</v>
      </c>
      <c r="AQ9" s="282">
        <v>64047</v>
      </c>
      <c r="AR9" s="283">
        <v>-7.1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42</v>
      </c>
      <c r="AP10" s="284">
        <v>0</v>
      </c>
      <c r="AQ10" s="285">
        <v>2298</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496417</v>
      </c>
      <c r="AP11" s="284">
        <v>2003</v>
      </c>
      <c r="AQ11" s="285">
        <v>1764</v>
      </c>
      <c r="AR11" s="286">
        <v>13.5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v>79815</v>
      </c>
      <c r="AP12" s="284">
        <v>322</v>
      </c>
      <c r="AQ12" s="285">
        <v>30</v>
      </c>
      <c r="AR12" s="286">
        <v>973.3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605609</v>
      </c>
      <c r="AP13" s="284">
        <v>2444</v>
      </c>
      <c r="AQ13" s="285">
        <v>1643</v>
      </c>
      <c r="AR13" s="286">
        <v>48.8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129996</v>
      </c>
      <c r="AP14" s="284">
        <v>525</v>
      </c>
      <c r="AQ14" s="285">
        <v>1378</v>
      </c>
      <c r="AR14" s="286">
        <v>-61.9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-296143</v>
      </c>
      <c r="AP15" s="284">
        <v>-1195</v>
      </c>
      <c r="AQ15" s="285">
        <v>-2215</v>
      </c>
      <c r="AR15" s="286">
        <v>-46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15762248</v>
      </c>
      <c r="AP16" s="284">
        <v>63613</v>
      </c>
      <c r="AQ16" s="285">
        <v>68944</v>
      </c>
      <c r="AR16" s="286">
        <v>-7.7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6.48</v>
      </c>
      <c r="AP21" s="298">
        <v>6.5</v>
      </c>
      <c r="AQ21" s="299">
        <v>-0.02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98.1</v>
      </c>
      <c r="AP22" s="303">
        <v>99.5</v>
      </c>
      <c r="AQ22" s="304">
        <v>-1.4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5875689</v>
      </c>
      <c r="AP32" s="312">
        <v>23713</v>
      </c>
      <c r="AQ32" s="313">
        <v>30222</v>
      </c>
      <c r="AR32" s="314">
        <v>-21.5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501</v>
      </c>
      <c r="AP33" s="312" t="s">
        <v>501</v>
      </c>
      <c r="AQ33" s="313" t="s">
        <v>501</v>
      </c>
      <c r="AR33" s="314" t="s">
        <v>501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501</v>
      </c>
      <c r="AP34" s="312" t="s">
        <v>501</v>
      </c>
      <c r="AQ34" s="313">
        <v>22</v>
      </c>
      <c r="AR34" s="314" t="s">
        <v>501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2133329</v>
      </c>
      <c r="AP35" s="312">
        <v>8610</v>
      </c>
      <c r="AQ35" s="313">
        <v>7968</v>
      </c>
      <c r="AR35" s="314">
        <v>8.1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t="s">
        <v>501</v>
      </c>
      <c r="AP36" s="312" t="s">
        <v>501</v>
      </c>
      <c r="AQ36" s="313">
        <v>535</v>
      </c>
      <c r="AR36" s="314" t="s">
        <v>501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101664</v>
      </c>
      <c r="AP37" s="312">
        <v>410</v>
      </c>
      <c r="AQ37" s="313">
        <v>897</v>
      </c>
      <c r="AR37" s="314">
        <v>-54.3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v>112</v>
      </c>
      <c r="AP38" s="315">
        <v>0</v>
      </c>
      <c r="AQ38" s="316">
        <v>0</v>
      </c>
      <c r="AR38" s="304">
        <v>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-1843929</v>
      </c>
      <c r="AP39" s="312">
        <v>-7442</v>
      </c>
      <c r="AQ39" s="313">
        <v>-7440</v>
      </c>
      <c r="AR39" s="314">
        <v>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-4176091</v>
      </c>
      <c r="AP40" s="312">
        <v>-16854</v>
      </c>
      <c r="AQ40" s="313">
        <v>-23690</v>
      </c>
      <c r="AR40" s="314">
        <v>-28.9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2090774</v>
      </c>
      <c r="AP41" s="312">
        <v>8438</v>
      </c>
      <c r="AQ41" s="313">
        <v>8515</v>
      </c>
      <c r="AR41" s="314">
        <v>-0.9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5923486</v>
      </c>
      <c r="AN51" s="334">
        <v>24288</v>
      </c>
      <c r="AO51" s="335">
        <v>-43.4</v>
      </c>
      <c r="AP51" s="336">
        <v>46035</v>
      </c>
      <c r="AQ51" s="337">
        <v>2.2999999999999998</v>
      </c>
      <c r="AR51" s="338">
        <v>-45.7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3413421</v>
      </c>
      <c r="AN52" s="342">
        <v>13996</v>
      </c>
      <c r="AO52" s="343">
        <v>-62</v>
      </c>
      <c r="AP52" s="344">
        <v>25158</v>
      </c>
      <c r="AQ52" s="345">
        <v>-0.4</v>
      </c>
      <c r="AR52" s="346">
        <v>-61.6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5607257</v>
      </c>
      <c r="AN53" s="334">
        <v>22936</v>
      </c>
      <c r="AO53" s="335">
        <v>-5.6</v>
      </c>
      <c r="AP53" s="336">
        <v>43261</v>
      </c>
      <c r="AQ53" s="337">
        <v>-6</v>
      </c>
      <c r="AR53" s="338">
        <v>0.4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3533788</v>
      </c>
      <c r="AN54" s="342">
        <v>14455</v>
      </c>
      <c r="AO54" s="343">
        <v>3.3</v>
      </c>
      <c r="AP54" s="344">
        <v>24721</v>
      </c>
      <c r="AQ54" s="345">
        <v>-1.7</v>
      </c>
      <c r="AR54" s="346">
        <v>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4416131</v>
      </c>
      <c r="AN55" s="334">
        <v>17963</v>
      </c>
      <c r="AO55" s="335">
        <v>-21.7</v>
      </c>
      <c r="AP55" s="336">
        <v>40626</v>
      </c>
      <c r="AQ55" s="337">
        <v>-6.1</v>
      </c>
      <c r="AR55" s="338">
        <v>-15.6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3110898</v>
      </c>
      <c r="AN56" s="342">
        <v>12654</v>
      </c>
      <c r="AO56" s="343">
        <v>-12.5</v>
      </c>
      <c r="AP56" s="344">
        <v>24279</v>
      </c>
      <c r="AQ56" s="345">
        <v>-1.8</v>
      </c>
      <c r="AR56" s="346">
        <v>-10.7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3991681</v>
      </c>
      <c r="AN57" s="334">
        <v>16200</v>
      </c>
      <c r="AO57" s="335">
        <v>-9.8000000000000007</v>
      </c>
      <c r="AP57" s="336">
        <v>46133</v>
      </c>
      <c r="AQ57" s="337">
        <v>13.6</v>
      </c>
      <c r="AR57" s="338">
        <v>-23.4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2776467</v>
      </c>
      <c r="AN58" s="342">
        <v>11268</v>
      </c>
      <c r="AO58" s="343">
        <v>-11</v>
      </c>
      <c r="AP58" s="344">
        <v>27280</v>
      </c>
      <c r="AQ58" s="345">
        <v>12.4</v>
      </c>
      <c r="AR58" s="346">
        <v>-23.4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4629305</v>
      </c>
      <c r="AN59" s="334">
        <v>18683</v>
      </c>
      <c r="AO59" s="335">
        <v>15.3</v>
      </c>
      <c r="AP59" s="336">
        <v>49174</v>
      </c>
      <c r="AQ59" s="337">
        <v>6.6</v>
      </c>
      <c r="AR59" s="338">
        <v>8.6999999999999993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3078690</v>
      </c>
      <c r="AN60" s="342">
        <v>12425</v>
      </c>
      <c r="AO60" s="343">
        <v>10.3</v>
      </c>
      <c r="AP60" s="344">
        <v>29896</v>
      </c>
      <c r="AQ60" s="345">
        <v>9.6</v>
      </c>
      <c r="AR60" s="346">
        <v>0.7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4913572</v>
      </c>
      <c r="AN61" s="349">
        <v>20014</v>
      </c>
      <c r="AO61" s="350">
        <v>-13</v>
      </c>
      <c r="AP61" s="351">
        <v>45046</v>
      </c>
      <c r="AQ61" s="352">
        <v>2.1</v>
      </c>
      <c r="AR61" s="338">
        <v>-15.1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3182653</v>
      </c>
      <c r="AN62" s="342">
        <v>12960</v>
      </c>
      <c r="AO62" s="343">
        <v>-14.4</v>
      </c>
      <c r="AP62" s="344">
        <v>26267</v>
      </c>
      <c r="AQ62" s="345">
        <v>3.6</v>
      </c>
      <c r="AR62" s="346">
        <v>-18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F+IU4vIVx8lEp+Ljb0m2ncdwO9Cov7z8KeLNdEy/9XgPQ7/g5g3pGD5wbKAmQ3fnuIQet1MWUuBg7phSky1xFQ==" saltValue="PKsYWryrp7rltzgB3u5A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0" spans="125:125" ht="13.5" hidden="1" customHeight="1" x14ac:dyDescent="0.2"/>
    <row r="121" spans="125:125" ht="13.5" hidden="1" customHeight="1" x14ac:dyDescent="0.2">
      <c r="DU121" s="259"/>
    </row>
  </sheetData>
  <sheetProtection algorithmName="SHA-512" hashValue="I0MXlBPBLfGJ/8OxIePrRpTiF0RFaULVBnf1g+z4a/yF8MXjgukEJFOqAZ3RcTJr+1g4u1IMJN9CyKyrY1uJ5g==" saltValue="PS3N63lwWghDppL3eQDJ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xyR9eEtRDqv54Tlp42aPdwCkhh7vXO3dCPSGwy38ACCqW4u4kofXBqfGHfPvSgyZb7l2LzswNPtl1u9H8M0WVw==" saltValue="RwjdykDsW6nedXDdXu8Wy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12.54</v>
      </c>
      <c r="G47" s="12">
        <v>12.23</v>
      </c>
      <c r="H47" s="12">
        <v>18.079999999999998</v>
      </c>
      <c r="I47" s="12">
        <v>11.61</v>
      </c>
      <c r="J47" s="13">
        <v>11.83</v>
      </c>
    </row>
    <row r="48" spans="2:10" ht="57.75" customHeight="1" x14ac:dyDescent="0.2">
      <c r="B48" s="14"/>
      <c r="C48" s="1141" t="s">
        <v>4</v>
      </c>
      <c r="D48" s="1141"/>
      <c r="E48" s="1142"/>
      <c r="F48" s="15">
        <v>8.15</v>
      </c>
      <c r="G48" s="16">
        <v>15.05</v>
      </c>
      <c r="H48" s="16">
        <v>15.64</v>
      </c>
      <c r="I48" s="16">
        <v>15.98</v>
      </c>
      <c r="J48" s="17">
        <v>14.05</v>
      </c>
    </row>
    <row r="49" spans="2:10" ht="57.75" customHeight="1" thickBot="1" x14ac:dyDescent="0.25">
      <c r="B49" s="18"/>
      <c r="C49" s="1143" t="s">
        <v>5</v>
      </c>
      <c r="D49" s="1143"/>
      <c r="E49" s="1144"/>
      <c r="F49" s="19" t="s">
        <v>530</v>
      </c>
      <c r="G49" s="20">
        <v>7.5</v>
      </c>
      <c r="H49" s="20">
        <v>8.0500000000000007</v>
      </c>
      <c r="I49" s="20" t="s">
        <v>531</v>
      </c>
      <c r="J49" s="21" t="s">
        <v>532</v>
      </c>
    </row>
    <row r="50" spans="2:10" ht="13" x14ac:dyDescent="0.2"/>
  </sheetData>
  <sheetProtection algorithmName="SHA-512" hashValue="6U7SidbSNAsMJO7CaOlApMmUTQxTt0PD6JwSz3JEn7v+Wc9v2ssQ5toZ7rOAATOcZ9NRqANe8f4fKeIXojhHig==" saltValue="I4KvnSlGmji+f2HKwzux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533</v>
      </c>
      <c r="D34" s="1151"/>
      <c r="E34" s="1152"/>
      <c r="F34" s="32">
        <v>8.15</v>
      </c>
      <c r="G34" s="33">
        <v>15.04</v>
      </c>
      <c r="H34" s="33">
        <v>15.63</v>
      </c>
      <c r="I34" s="33">
        <v>15.98</v>
      </c>
      <c r="J34" s="34">
        <v>14.05</v>
      </c>
      <c r="K34" s="22"/>
      <c r="L34" s="22"/>
      <c r="M34" s="22"/>
      <c r="N34" s="22"/>
      <c r="O34" s="22"/>
      <c r="P34" s="22"/>
    </row>
    <row r="35" spans="1:16" ht="39" customHeight="1" x14ac:dyDescent="0.2">
      <c r="A35" s="22"/>
      <c r="B35" s="35"/>
      <c r="C35" s="1145" t="s">
        <v>534</v>
      </c>
      <c r="D35" s="1146"/>
      <c r="E35" s="1147"/>
      <c r="F35" s="36">
        <v>5.79</v>
      </c>
      <c r="G35" s="37">
        <v>6.16</v>
      </c>
      <c r="H35" s="37">
        <v>9.09</v>
      </c>
      <c r="I35" s="37">
        <v>10.88</v>
      </c>
      <c r="J35" s="38">
        <v>10.62</v>
      </c>
      <c r="K35" s="22"/>
      <c r="L35" s="22"/>
      <c r="M35" s="22"/>
      <c r="N35" s="22"/>
      <c r="O35" s="22"/>
      <c r="P35" s="22"/>
    </row>
    <row r="36" spans="1:16" ht="39" customHeight="1" x14ac:dyDescent="0.2">
      <c r="A36" s="22"/>
      <c r="B36" s="35"/>
      <c r="C36" s="1145" t="s">
        <v>535</v>
      </c>
      <c r="D36" s="1146"/>
      <c r="E36" s="1147"/>
      <c r="F36" s="36">
        <v>4.29</v>
      </c>
      <c r="G36" s="37">
        <v>4.75</v>
      </c>
      <c r="H36" s="37">
        <v>4.82</v>
      </c>
      <c r="I36" s="37">
        <v>4.67</v>
      </c>
      <c r="J36" s="38">
        <v>5.08</v>
      </c>
      <c r="K36" s="22"/>
      <c r="L36" s="22"/>
      <c r="M36" s="22"/>
      <c r="N36" s="22"/>
      <c r="O36" s="22"/>
      <c r="P36" s="22"/>
    </row>
    <row r="37" spans="1:16" ht="39" customHeight="1" x14ac:dyDescent="0.2">
      <c r="A37" s="22"/>
      <c r="B37" s="35"/>
      <c r="C37" s="1145" t="s">
        <v>536</v>
      </c>
      <c r="D37" s="1146"/>
      <c r="E37" s="1147"/>
      <c r="F37" s="36">
        <v>0.42</v>
      </c>
      <c r="G37" s="37">
        <v>1.27</v>
      </c>
      <c r="H37" s="37">
        <v>1.34</v>
      </c>
      <c r="I37" s="37">
        <v>0.95</v>
      </c>
      <c r="J37" s="38">
        <v>0.73</v>
      </c>
      <c r="K37" s="22"/>
      <c r="L37" s="22"/>
      <c r="M37" s="22"/>
      <c r="N37" s="22"/>
      <c r="O37" s="22"/>
      <c r="P37" s="22"/>
    </row>
    <row r="38" spans="1:16" ht="39" customHeight="1" x14ac:dyDescent="0.2">
      <c r="A38" s="22"/>
      <c r="B38" s="35"/>
      <c r="C38" s="1145" t="s">
        <v>537</v>
      </c>
      <c r="D38" s="1146"/>
      <c r="E38" s="1147"/>
      <c r="F38" s="36">
        <v>1.03</v>
      </c>
      <c r="G38" s="37">
        <v>0.96</v>
      </c>
      <c r="H38" s="37">
        <v>1.2</v>
      </c>
      <c r="I38" s="37">
        <v>1.01</v>
      </c>
      <c r="J38" s="38">
        <v>0.7</v>
      </c>
      <c r="K38" s="22"/>
      <c r="L38" s="22"/>
      <c r="M38" s="22"/>
      <c r="N38" s="22"/>
      <c r="O38" s="22"/>
      <c r="P38" s="22"/>
    </row>
    <row r="39" spans="1:16" ht="39" customHeight="1" x14ac:dyDescent="0.2">
      <c r="A39" s="22"/>
      <c r="B39" s="35"/>
      <c r="C39" s="1145" t="s">
        <v>538</v>
      </c>
      <c r="D39" s="1146"/>
      <c r="E39" s="1147"/>
      <c r="F39" s="36">
        <v>0</v>
      </c>
      <c r="G39" s="37">
        <v>0.02</v>
      </c>
      <c r="H39" s="37">
        <v>0</v>
      </c>
      <c r="I39" s="37">
        <v>0</v>
      </c>
      <c r="J39" s="38">
        <v>0.01</v>
      </c>
      <c r="K39" s="22"/>
      <c r="L39" s="22"/>
      <c r="M39" s="22"/>
      <c r="N39" s="22"/>
      <c r="O39" s="22"/>
      <c r="P39" s="22"/>
    </row>
    <row r="40" spans="1:16" ht="39" customHeight="1" x14ac:dyDescent="0.2">
      <c r="A40" s="22"/>
      <c r="B40" s="35"/>
      <c r="C40" s="1145" t="s">
        <v>539</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540</v>
      </c>
      <c r="D42" s="1146"/>
      <c r="E42" s="1147"/>
      <c r="F42" s="36" t="s">
        <v>501</v>
      </c>
      <c r="G42" s="37" t="s">
        <v>501</v>
      </c>
      <c r="H42" s="37" t="s">
        <v>501</v>
      </c>
      <c r="I42" s="37" t="s">
        <v>501</v>
      </c>
      <c r="J42" s="38" t="s">
        <v>501</v>
      </c>
      <c r="K42" s="22"/>
      <c r="L42" s="22"/>
      <c r="M42" s="22"/>
      <c r="N42" s="22"/>
      <c r="O42" s="22"/>
      <c r="P42" s="22"/>
    </row>
    <row r="43" spans="1:16" ht="39" customHeight="1" thickBot="1" x14ac:dyDescent="0.25">
      <c r="A43" s="22"/>
      <c r="B43" s="40"/>
      <c r="C43" s="1148" t="s">
        <v>541</v>
      </c>
      <c r="D43" s="1149"/>
      <c r="E43" s="1150"/>
      <c r="F43" s="41" t="s">
        <v>501</v>
      </c>
      <c r="G43" s="42" t="s">
        <v>501</v>
      </c>
      <c r="H43" s="42" t="s">
        <v>501</v>
      </c>
      <c r="I43" s="42" t="s">
        <v>501</v>
      </c>
      <c r="J43" s="43" t="s">
        <v>501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HcfrujyOhojhHvn1noe/zgWu8xKIn3G2HBBKyB/OyJfhAyR6yxubiACl/c3AyH7DI/8kDtWj3zO4xxK11j7G3Q==" saltValue="pqSfAvlvZTAiHTTVYiZF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4551</v>
      </c>
      <c r="L45" s="60">
        <v>4856</v>
      </c>
      <c r="M45" s="60">
        <v>5277</v>
      </c>
      <c r="N45" s="60">
        <v>5865</v>
      </c>
      <c r="O45" s="61">
        <v>5876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501</v>
      </c>
      <c r="L46" s="64" t="s">
        <v>501</v>
      </c>
      <c r="M46" s="64" t="s">
        <v>501</v>
      </c>
      <c r="N46" s="64" t="s">
        <v>501</v>
      </c>
      <c r="O46" s="65" t="s">
        <v>501</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501</v>
      </c>
      <c r="L47" s="64" t="s">
        <v>501</v>
      </c>
      <c r="M47" s="64" t="s">
        <v>501</v>
      </c>
      <c r="N47" s="64" t="s">
        <v>501</v>
      </c>
      <c r="O47" s="65" t="s">
        <v>501</v>
      </c>
      <c r="P47" s="48"/>
      <c r="Q47" s="48"/>
      <c r="R47" s="48"/>
      <c r="S47" s="48"/>
      <c r="T47" s="48"/>
      <c r="U47" s="48"/>
    </row>
    <row r="48" spans="1:21" ht="30.75" customHeight="1" x14ac:dyDescent="0.2">
      <c r="A48" s="48"/>
      <c r="B48" s="1178"/>
      <c r="C48" s="1179"/>
      <c r="D48" s="62"/>
      <c r="E48" s="1155" t="s">
        <v>13</v>
      </c>
      <c r="F48" s="1155"/>
      <c r="G48" s="1155"/>
      <c r="H48" s="1155"/>
      <c r="I48" s="1155"/>
      <c r="J48" s="1156"/>
      <c r="K48" s="63">
        <v>1773</v>
      </c>
      <c r="L48" s="64">
        <v>1733</v>
      </c>
      <c r="M48" s="64">
        <v>1722</v>
      </c>
      <c r="N48" s="64">
        <v>1696</v>
      </c>
      <c r="O48" s="65">
        <v>2133</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501</v>
      </c>
      <c r="L49" s="64" t="s">
        <v>501</v>
      </c>
      <c r="M49" s="64" t="s">
        <v>501</v>
      </c>
      <c r="N49" s="64" t="s">
        <v>501</v>
      </c>
      <c r="O49" s="65" t="s">
        <v>501</v>
      </c>
      <c r="P49" s="48"/>
      <c r="Q49" s="48"/>
      <c r="R49" s="48"/>
      <c r="S49" s="48"/>
      <c r="T49" s="48"/>
      <c r="U49" s="48"/>
    </row>
    <row r="50" spans="1:21" ht="30.75" customHeight="1" x14ac:dyDescent="0.2">
      <c r="A50" s="48"/>
      <c r="B50" s="1178"/>
      <c r="C50" s="1179"/>
      <c r="D50" s="62"/>
      <c r="E50" s="1155" t="s">
        <v>15</v>
      </c>
      <c r="F50" s="1155"/>
      <c r="G50" s="1155"/>
      <c r="H50" s="1155"/>
      <c r="I50" s="1155"/>
      <c r="J50" s="1156"/>
      <c r="K50" s="63">
        <v>102</v>
      </c>
      <c r="L50" s="64">
        <v>102</v>
      </c>
      <c r="M50" s="64">
        <v>102</v>
      </c>
      <c r="N50" s="64">
        <v>102</v>
      </c>
      <c r="O50" s="65">
        <v>102</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v>0</v>
      </c>
      <c r="N51" s="64" t="s">
        <v>501</v>
      </c>
      <c r="O51" s="65">
        <v>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5864</v>
      </c>
      <c r="L52" s="64">
        <v>5993</v>
      </c>
      <c r="M52" s="64">
        <v>6057</v>
      </c>
      <c r="N52" s="64">
        <v>5913</v>
      </c>
      <c r="O52" s="65">
        <v>6021</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562</v>
      </c>
      <c r="L53" s="69">
        <v>698</v>
      </c>
      <c r="M53" s="69">
        <v>1044</v>
      </c>
      <c r="N53" s="69">
        <v>1750</v>
      </c>
      <c r="O53" s="70">
        <v>2090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OyuInVGObDN1rCFrRDyPWIK8UneB/6KEFQxOJXY9B8wEZZUNRDtW9QEDjhSd8jDTGKXkEEC3tPHBFy9czJlJw==" saltValue="+z6mPjq8MKgXAoEcjd1wI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v>65763</v>
      </c>
      <c r="J41" s="356">
        <v>66381</v>
      </c>
      <c r="K41" s="356">
        <v>64418</v>
      </c>
      <c r="L41" s="356">
        <v>61721</v>
      </c>
      <c r="M41" s="357">
        <v>59700</v>
      </c>
    </row>
    <row r="42" spans="2:13" ht="27.75" customHeight="1" x14ac:dyDescent="0.2">
      <c r="B42" s="1186"/>
      <c r="C42" s="1187"/>
      <c r="D42" s="106"/>
      <c r="E42" s="1190" t="s">
        <v>32</v>
      </c>
      <c r="F42" s="1190"/>
      <c r="G42" s="1190"/>
      <c r="H42" s="1191"/>
      <c r="I42" s="358">
        <v>4279</v>
      </c>
      <c r="J42" s="359">
        <v>4179</v>
      </c>
      <c r="K42" s="359">
        <v>4078</v>
      </c>
      <c r="L42" s="359">
        <v>3977</v>
      </c>
      <c r="M42" s="360">
        <v>3860</v>
      </c>
    </row>
    <row r="43" spans="2:13" ht="27.75" customHeight="1" x14ac:dyDescent="0.2">
      <c r="B43" s="1186"/>
      <c r="C43" s="1187"/>
      <c r="D43" s="106"/>
      <c r="E43" s="1190" t="s">
        <v>33</v>
      </c>
      <c r="F43" s="1190"/>
      <c r="G43" s="1190"/>
      <c r="H43" s="1191"/>
      <c r="I43" s="358">
        <v>19522</v>
      </c>
      <c r="J43" s="359">
        <v>18965</v>
      </c>
      <c r="K43" s="359">
        <v>18097</v>
      </c>
      <c r="L43" s="359">
        <v>17102</v>
      </c>
      <c r="M43" s="360">
        <v>18881</v>
      </c>
    </row>
    <row r="44" spans="2:13" ht="27.75" customHeight="1" x14ac:dyDescent="0.2">
      <c r="B44" s="1186"/>
      <c r="C44" s="1187"/>
      <c r="D44" s="106"/>
      <c r="E44" s="1190" t="s">
        <v>34</v>
      </c>
      <c r="F44" s="1190"/>
      <c r="G44" s="1190"/>
      <c r="H44" s="1191"/>
      <c r="I44" s="358" t="s">
        <v>501</v>
      </c>
      <c r="J44" s="359" t="s">
        <v>501</v>
      </c>
      <c r="K44" s="359" t="s">
        <v>501</v>
      </c>
      <c r="L44" s="359" t="s">
        <v>501</v>
      </c>
      <c r="M44" s="360" t="s">
        <v>501</v>
      </c>
    </row>
    <row r="45" spans="2:13" ht="27.75" customHeight="1" x14ac:dyDescent="0.2">
      <c r="B45" s="1186"/>
      <c r="C45" s="1187"/>
      <c r="D45" s="106"/>
      <c r="E45" s="1190" t="s">
        <v>35</v>
      </c>
      <c r="F45" s="1190"/>
      <c r="G45" s="1190"/>
      <c r="H45" s="1191"/>
      <c r="I45" s="358">
        <v>8804</v>
      </c>
      <c r="J45" s="359">
        <v>8744</v>
      </c>
      <c r="K45" s="359">
        <v>8916</v>
      </c>
      <c r="L45" s="359">
        <v>9116</v>
      </c>
      <c r="M45" s="360">
        <v>9514</v>
      </c>
    </row>
    <row r="46" spans="2:13" ht="27.75" customHeight="1" x14ac:dyDescent="0.2">
      <c r="B46" s="1186"/>
      <c r="C46" s="1187"/>
      <c r="D46" s="107"/>
      <c r="E46" s="1190" t="s">
        <v>36</v>
      </c>
      <c r="F46" s="1190"/>
      <c r="G46" s="1190"/>
      <c r="H46" s="1191"/>
      <c r="I46" s="358" t="s">
        <v>501</v>
      </c>
      <c r="J46" s="359" t="s">
        <v>501</v>
      </c>
      <c r="K46" s="359" t="s">
        <v>501</v>
      </c>
      <c r="L46" s="359" t="s">
        <v>501</v>
      </c>
      <c r="M46" s="360" t="s">
        <v>501</v>
      </c>
    </row>
    <row r="47" spans="2:13" ht="27.75" customHeight="1" x14ac:dyDescent="0.2">
      <c r="B47" s="1186"/>
      <c r="C47" s="1187"/>
      <c r="D47" s="108"/>
      <c r="E47" s="1200" t="s">
        <v>37</v>
      </c>
      <c r="F47" s="1201"/>
      <c r="G47" s="1201"/>
      <c r="H47" s="1202"/>
      <c r="I47" s="358" t="s">
        <v>501</v>
      </c>
      <c r="J47" s="359" t="s">
        <v>501</v>
      </c>
      <c r="K47" s="359" t="s">
        <v>501</v>
      </c>
      <c r="L47" s="359" t="s">
        <v>501</v>
      </c>
      <c r="M47" s="360" t="s">
        <v>501</v>
      </c>
    </row>
    <row r="48" spans="2:13" ht="27.75" customHeight="1" x14ac:dyDescent="0.2">
      <c r="B48" s="1186"/>
      <c r="C48" s="1187"/>
      <c r="D48" s="106"/>
      <c r="E48" s="1190" t="s">
        <v>38</v>
      </c>
      <c r="F48" s="1190"/>
      <c r="G48" s="1190"/>
      <c r="H48" s="1191"/>
      <c r="I48" s="358" t="s">
        <v>501</v>
      </c>
      <c r="J48" s="359" t="s">
        <v>501</v>
      </c>
      <c r="K48" s="359" t="s">
        <v>501</v>
      </c>
      <c r="L48" s="359" t="s">
        <v>501</v>
      </c>
      <c r="M48" s="360" t="s">
        <v>501</v>
      </c>
    </row>
    <row r="49" spans="2:13" ht="27.75" customHeight="1" x14ac:dyDescent="0.2">
      <c r="B49" s="1188"/>
      <c r="C49" s="1189"/>
      <c r="D49" s="106"/>
      <c r="E49" s="1190" t="s">
        <v>39</v>
      </c>
      <c r="F49" s="1190"/>
      <c r="G49" s="1190"/>
      <c r="H49" s="1191"/>
      <c r="I49" s="358" t="s">
        <v>501</v>
      </c>
      <c r="J49" s="359" t="s">
        <v>501</v>
      </c>
      <c r="K49" s="359" t="s">
        <v>501</v>
      </c>
      <c r="L49" s="359" t="s">
        <v>501</v>
      </c>
      <c r="M49" s="360" t="s">
        <v>501</v>
      </c>
    </row>
    <row r="50" spans="2:13" ht="27.75" customHeight="1" x14ac:dyDescent="0.2">
      <c r="B50" s="1184" t="s">
        <v>40</v>
      </c>
      <c r="C50" s="1185"/>
      <c r="D50" s="109"/>
      <c r="E50" s="1190" t="s">
        <v>41</v>
      </c>
      <c r="F50" s="1190"/>
      <c r="G50" s="1190"/>
      <c r="H50" s="1191"/>
      <c r="I50" s="358">
        <v>9756</v>
      </c>
      <c r="J50" s="359">
        <v>10480</v>
      </c>
      <c r="K50" s="359">
        <v>13711</v>
      </c>
      <c r="L50" s="359">
        <v>16661</v>
      </c>
      <c r="M50" s="360">
        <v>21585</v>
      </c>
    </row>
    <row r="51" spans="2:13" ht="27.75" customHeight="1" x14ac:dyDescent="0.2">
      <c r="B51" s="1186"/>
      <c r="C51" s="1187"/>
      <c r="D51" s="106"/>
      <c r="E51" s="1190" t="s">
        <v>42</v>
      </c>
      <c r="F51" s="1190"/>
      <c r="G51" s="1190"/>
      <c r="H51" s="1191"/>
      <c r="I51" s="358">
        <v>20237</v>
      </c>
      <c r="J51" s="359">
        <v>20200</v>
      </c>
      <c r="K51" s="359">
        <v>19480</v>
      </c>
      <c r="L51" s="359">
        <v>18340</v>
      </c>
      <c r="M51" s="360">
        <v>18683</v>
      </c>
    </row>
    <row r="52" spans="2:13" ht="27.75" customHeight="1" x14ac:dyDescent="0.2">
      <c r="B52" s="1188"/>
      <c r="C52" s="1189"/>
      <c r="D52" s="106"/>
      <c r="E52" s="1190" t="s">
        <v>43</v>
      </c>
      <c r="F52" s="1190"/>
      <c r="G52" s="1190"/>
      <c r="H52" s="1191"/>
      <c r="I52" s="358">
        <v>50012</v>
      </c>
      <c r="J52" s="359">
        <v>48887</v>
      </c>
      <c r="K52" s="359">
        <v>48293</v>
      </c>
      <c r="L52" s="359">
        <v>46753</v>
      </c>
      <c r="M52" s="360">
        <v>44834</v>
      </c>
    </row>
    <row r="53" spans="2:13" ht="27.75" customHeight="1" thickBot="1" x14ac:dyDescent="0.25">
      <c r="B53" s="1192" t="s">
        <v>19</v>
      </c>
      <c r="C53" s="1193"/>
      <c r="D53" s="110"/>
      <c r="E53" s="1194" t="s">
        <v>44</v>
      </c>
      <c r="F53" s="1194"/>
      <c r="G53" s="1194"/>
      <c r="H53" s="1195"/>
      <c r="I53" s="361">
        <v>18364</v>
      </c>
      <c r="J53" s="362">
        <v>18701</v>
      </c>
      <c r="K53" s="362">
        <v>14025</v>
      </c>
      <c r="L53" s="362">
        <v>10163</v>
      </c>
      <c r="M53" s="363">
        <v>6855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ihisPrrN2Z/rfy9JYuN6neI5nV7XfhCEeB+mRFGpbV/XUBbAzclBoI9Ng8S7CixY2ETAXyIrvBe0bnDnAcDOgg==" saltValue="iEKGfqBbLO6Y7p8+amoK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8264</v>
      </c>
      <c r="G55" s="122">
        <v>5265</v>
      </c>
      <c r="H55" s="123">
        <v>5457</v>
      </c>
    </row>
    <row r="56" spans="2:8" ht="52.5" customHeight="1" x14ac:dyDescent="0.2">
      <c r="B56" s="124"/>
      <c r="C56" s="1213" t="s">
        <v>47</v>
      </c>
      <c r="D56" s="1213"/>
      <c r="E56" s="1214"/>
      <c r="F56" s="125" t="s">
        <v>501</v>
      </c>
      <c r="G56" s="125" t="s">
        <v>501</v>
      </c>
      <c r="H56" s="126" t="s">
        <v>501</v>
      </c>
    </row>
    <row r="57" spans="2:8" ht="53.25" customHeight="1" x14ac:dyDescent="0.2">
      <c r="B57" s="124"/>
      <c r="C57" s="1215" t="s">
        <v>48</v>
      </c>
      <c r="D57" s="1215"/>
      <c r="E57" s="1216"/>
      <c r="F57" s="127">
        <v>2684</v>
      </c>
      <c r="G57" s="127">
        <v>8296</v>
      </c>
      <c r="H57" s="128">
        <v>13198</v>
      </c>
    </row>
    <row r="58" spans="2:8" ht="45.75" customHeight="1" x14ac:dyDescent="0.2">
      <c r="B58" s="129"/>
      <c r="C58" s="1203" t="s">
        <v>547</v>
      </c>
      <c r="D58" s="1204"/>
      <c r="E58" s="1205"/>
      <c r="F58" s="130" t="s">
        <v>501</v>
      </c>
      <c r="G58" s="130">
        <v>4001</v>
      </c>
      <c r="H58" s="131">
        <v>6994</v>
      </c>
    </row>
    <row r="59" spans="2:8" ht="45.75" customHeight="1" x14ac:dyDescent="0.2">
      <c r="B59" s="129"/>
      <c r="C59" s="1203" t="s">
        <v>548</v>
      </c>
      <c r="D59" s="1204"/>
      <c r="E59" s="1205"/>
      <c r="F59" s="130">
        <v>1778</v>
      </c>
      <c r="G59" s="130">
        <v>2779</v>
      </c>
      <c r="H59" s="131">
        <v>4229</v>
      </c>
    </row>
    <row r="60" spans="2:8" ht="45.75" customHeight="1" x14ac:dyDescent="0.2">
      <c r="B60" s="129"/>
      <c r="C60" s="1203" t="s">
        <v>549</v>
      </c>
      <c r="D60" s="1204"/>
      <c r="E60" s="1205"/>
      <c r="F60" s="130">
        <v>242</v>
      </c>
      <c r="G60" s="130">
        <v>549</v>
      </c>
      <c r="H60" s="131">
        <v>835</v>
      </c>
    </row>
    <row r="61" spans="2:8" ht="45.75" customHeight="1" x14ac:dyDescent="0.2">
      <c r="B61" s="129"/>
      <c r="C61" s="1203" t="s">
        <v>550</v>
      </c>
      <c r="D61" s="1204"/>
      <c r="E61" s="1205"/>
      <c r="F61" s="130">
        <v>386</v>
      </c>
      <c r="G61" s="130">
        <v>388</v>
      </c>
      <c r="H61" s="131">
        <v>385</v>
      </c>
    </row>
    <row r="62" spans="2:8" ht="45.75" customHeight="1" thickBot="1" x14ac:dyDescent="0.25">
      <c r="B62" s="132"/>
      <c r="C62" s="1206" t="s">
        <v>551</v>
      </c>
      <c r="D62" s="1207"/>
      <c r="E62" s="1208"/>
      <c r="F62" s="133">
        <v>38</v>
      </c>
      <c r="G62" s="133">
        <v>362</v>
      </c>
      <c r="H62" s="134">
        <v>373</v>
      </c>
    </row>
    <row r="63" spans="2:8" ht="52.5" customHeight="1" thickBot="1" x14ac:dyDescent="0.25">
      <c r="B63" s="135"/>
      <c r="C63" s="1209" t="s">
        <v>49</v>
      </c>
      <c r="D63" s="1209"/>
      <c r="E63" s="1210"/>
      <c r="F63" s="136">
        <v>10949</v>
      </c>
      <c r="G63" s="136">
        <v>13561</v>
      </c>
      <c r="H63" s="137">
        <v>18655</v>
      </c>
    </row>
    <row r="64" spans="2:8" ht="13" x14ac:dyDescent="0.2"/>
  </sheetData>
  <sheetProtection algorithmName="SHA-512" hashValue="yJWFQM9x5RELvw95/Cuf0O9rqkfLx2BYt+ru2TCiTw4Xjz3qtzbjAn1VfHtSy1We4j8O7PgEJcEu3YVLietFqg==" saltValue="gzLwnY6zMtjR0WUbQof/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24288</v>
      </c>
      <c r="E3" s="156"/>
      <c r="F3" s="157">
        <v>46035</v>
      </c>
      <c r="G3" s="158"/>
      <c r="H3" s="159"/>
    </row>
    <row r="4" spans="1:8" x14ac:dyDescent="0.2">
      <c r="A4" s="160"/>
      <c r="B4" s="161"/>
      <c r="C4" s="162"/>
      <c r="D4" s="163">
        <v>13996</v>
      </c>
      <c r="E4" s="164"/>
      <c r="F4" s="165">
        <v>25158</v>
      </c>
      <c r="G4" s="166"/>
      <c r="H4" s="167"/>
    </row>
    <row r="5" spans="1:8" x14ac:dyDescent="0.2">
      <c r="A5" s="148" t="s">
        <v>519</v>
      </c>
      <c r="B5" s="153"/>
      <c r="C5" s="154"/>
      <c r="D5" s="155">
        <v>22936</v>
      </c>
      <c r="E5" s="156"/>
      <c r="F5" s="157">
        <v>43261</v>
      </c>
      <c r="G5" s="158"/>
      <c r="H5" s="159"/>
    </row>
    <row r="6" spans="1:8" x14ac:dyDescent="0.2">
      <c r="A6" s="160"/>
      <c r="B6" s="161"/>
      <c r="C6" s="162"/>
      <c r="D6" s="163">
        <v>14455</v>
      </c>
      <c r="E6" s="164"/>
      <c r="F6" s="165">
        <v>24721</v>
      </c>
      <c r="G6" s="166"/>
      <c r="H6" s="167"/>
    </row>
    <row r="7" spans="1:8" x14ac:dyDescent="0.2">
      <c r="A7" s="148" t="s">
        <v>520</v>
      </c>
      <c r="B7" s="153"/>
      <c r="C7" s="154"/>
      <c r="D7" s="155">
        <v>17963</v>
      </c>
      <c r="E7" s="156"/>
      <c r="F7" s="157">
        <v>40626</v>
      </c>
      <c r="G7" s="158"/>
      <c r="H7" s="159"/>
    </row>
    <row r="8" spans="1:8" x14ac:dyDescent="0.2">
      <c r="A8" s="160"/>
      <c r="B8" s="161"/>
      <c r="C8" s="162"/>
      <c r="D8" s="163">
        <v>12654</v>
      </c>
      <c r="E8" s="164"/>
      <c r="F8" s="165">
        <v>24279</v>
      </c>
      <c r="G8" s="166"/>
      <c r="H8" s="167"/>
    </row>
    <row r="9" spans="1:8" x14ac:dyDescent="0.2">
      <c r="A9" s="148" t="s">
        <v>521</v>
      </c>
      <c r="B9" s="153"/>
      <c r="C9" s="154"/>
      <c r="D9" s="155">
        <v>16200</v>
      </c>
      <c r="E9" s="156"/>
      <c r="F9" s="157">
        <v>46133</v>
      </c>
      <c r="G9" s="158"/>
      <c r="H9" s="159"/>
    </row>
    <row r="10" spans="1:8" x14ac:dyDescent="0.2">
      <c r="A10" s="160"/>
      <c r="B10" s="161"/>
      <c r="C10" s="162"/>
      <c r="D10" s="163">
        <v>11268</v>
      </c>
      <c r="E10" s="164"/>
      <c r="F10" s="165">
        <v>27280</v>
      </c>
      <c r="G10" s="166"/>
      <c r="H10" s="167"/>
    </row>
    <row r="11" spans="1:8" x14ac:dyDescent="0.2">
      <c r="A11" s="148" t="s">
        <v>522</v>
      </c>
      <c r="B11" s="153"/>
      <c r="C11" s="154"/>
      <c r="D11" s="155">
        <v>18683</v>
      </c>
      <c r="E11" s="156"/>
      <c r="F11" s="157">
        <v>49174</v>
      </c>
      <c r="G11" s="158"/>
      <c r="H11" s="159"/>
    </row>
    <row r="12" spans="1:8" x14ac:dyDescent="0.2">
      <c r="A12" s="160"/>
      <c r="B12" s="161"/>
      <c r="C12" s="168"/>
      <c r="D12" s="163">
        <v>12425</v>
      </c>
      <c r="E12" s="164"/>
      <c r="F12" s="165">
        <v>29896</v>
      </c>
      <c r="G12" s="166"/>
      <c r="H12" s="167"/>
    </row>
    <row r="13" spans="1:8" x14ac:dyDescent="0.2">
      <c r="A13" s="148"/>
      <c r="B13" s="153"/>
      <c r="C13" s="169"/>
      <c r="D13" s="170">
        <v>20014</v>
      </c>
      <c r="E13" s="171"/>
      <c r="F13" s="172">
        <v>45046</v>
      </c>
      <c r="G13" s="173"/>
      <c r="H13" s="159"/>
    </row>
    <row r="14" spans="1:8" x14ac:dyDescent="0.2">
      <c r="A14" s="160"/>
      <c r="B14" s="161"/>
      <c r="C14" s="162"/>
      <c r="D14" s="163">
        <v>12960</v>
      </c>
      <c r="E14" s="164"/>
      <c r="F14" s="165">
        <v>26267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8.15</v>
      </c>
      <c r="C19" s="174">
        <f>ROUND(VALUE(SUBSTITUTE(実質収支比率等に係る経年分析!G$48,"▲","-")),2)</f>
        <v>15.05</v>
      </c>
      <c r="D19" s="174">
        <f>ROUND(VALUE(SUBSTITUTE(実質収支比率等に係る経年分析!H$48,"▲","-")),2)</f>
        <v>15.64</v>
      </c>
      <c r="E19" s="174">
        <f>ROUND(VALUE(SUBSTITUTE(実質収支比率等に係る経年分析!I$48,"▲","-")),2)</f>
        <v>15.98</v>
      </c>
      <c r="F19" s="174">
        <f>ROUND(VALUE(SUBSTITUTE(実質収支比率等に係る経年分析!J$48,"▲","-")),2)</f>
        <v>14.05</v>
      </c>
    </row>
    <row r="20" spans="1:11" x14ac:dyDescent="0.2">
      <c r="A20" s="174" t="s">
        <v>53</v>
      </c>
      <c r="B20" s="174">
        <f>ROUND(VALUE(SUBSTITUTE(実質収支比率等に係る経年分析!F$47,"▲","-")),2)</f>
        <v>12.54</v>
      </c>
      <c r="C20" s="174">
        <f>ROUND(VALUE(SUBSTITUTE(実質収支比率等に係る経年分析!G$47,"▲","-")),2)</f>
        <v>12.23</v>
      </c>
      <c r="D20" s="174">
        <f>ROUND(VALUE(SUBSTITUTE(実質収支比率等に係る経年分析!H$47,"▲","-")),2)</f>
        <v>18.079999999999998</v>
      </c>
      <c r="E20" s="174">
        <f>ROUND(VALUE(SUBSTITUTE(実質収支比率等に係る経年分析!I$47,"▲","-")),2)</f>
        <v>11.61</v>
      </c>
      <c r="F20" s="174">
        <f>ROUND(VALUE(SUBSTITUTE(実質収支比率等に係る経年分析!J$47,"▲","-")),2)</f>
        <v>11.83</v>
      </c>
    </row>
    <row r="21" spans="1:11" x14ac:dyDescent="0.2">
      <c r="A21" s="174" t="s">
        <v>54</v>
      </c>
      <c r="B21" s="174">
        <f>IF(ISNUMBER(VALUE(SUBSTITUTE(実質収支比率等に係る経年分析!F$49,"▲","-"))),ROUND(VALUE(SUBSTITUTE(実質収支比率等に係る経年分析!F$49,"▲","-")),2),NA())</f>
        <v>-0.3</v>
      </c>
      <c r="C21" s="174">
        <f>IF(ISNUMBER(VALUE(SUBSTITUTE(実質収支比率等に係る経年分析!G$49,"▲","-"))),ROUND(VALUE(SUBSTITUTE(実質収支比率等に係る経年分析!G$49,"▲","-")),2),NA())</f>
        <v>7.5</v>
      </c>
      <c r="D21" s="174">
        <f>IF(ISNUMBER(VALUE(SUBSTITUTE(実質収支比率等に係る経年分析!H$49,"▲","-"))),ROUND(VALUE(SUBSTITUTE(実質収支比率等に係る経年分析!H$49,"▲","-")),2),NA())</f>
        <v>8.0500000000000007</v>
      </c>
      <c r="E21" s="174">
        <f>IF(ISNUMBER(VALUE(SUBSTITUTE(実質収支比率等に係る経年分析!I$49,"▲","-"))),ROUND(VALUE(SUBSTITUTE(実質収支比率等に係る経年分析!I$49,"▲","-")),2),NA())</f>
        <v>-6.39</v>
      </c>
      <c r="F21" s="174">
        <f>IF(ISNUMBER(VALUE(SUBSTITUTE(実質収支比率等に係る経年分析!J$49,"▲","-"))),ROUND(VALUE(SUBSTITUTE(実質収支比率等に係る経年分析!J$49,"▲","-")),2),NA())</f>
        <v>-1.26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公共用地先行取得事業特別会計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0.73</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4.29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5.08</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10.62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14.05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5864</v>
      </c>
      <c r="E42" s="176"/>
      <c r="F42" s="176"/>
      <c r="G42" s="176">
        <f>'実質公債費比率（分子）の構造'!L$52</f>
        <v>5993</v>
      </c>
      <c r="H42" s="176"/>
      <c r="I42" s="176"/>
      <c r="J42" s="176">
        <f>'実質公債費比率（分子）の構造'!M$52</f>
        <v>6057</v>
      </c>
      <c r="K42" s="176"/>
      <c r="L42" s="176"/>
      <c r="M42" s="176">
        <f>'実質公債費比率（分子）の構造'!N$52</f>
        <v>5913</v>
      </c>
      <c r="N42" s="176"/>
      <c r="O42" s="176"/>
      <c r="P42" s="176">
        <f>'実質公債費比率（分子）の構造'!O$52</f>
        <v>6021</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2">
      <c r="A44" s="176" t="s">
        <v>62</v>
      </c>
      <c r="B44" s="176">
        <f>'実質公債費比率（分子）の構造'!K$50</f>
        <v>102</v>
      </c>
      <c r="C44" s="176"/>
      <c r="D44" s="176"/>
      <c r="E44" s="176">
        <f>'実質公債費比率（分子）の構造'!L$50</f>
        <v>102</v>
      </c>
      <c r="F44" s="176"/>
      <c r="G44" s="176"/>
      <c r="H44" s="176">
        <f>'実質公債費比率（分子）の構造'!M$50</f>
        <v>102</v>
      </c>
      <c r="I44" s="176"/>
      <c r="J44" s="176"/>
      <c r="K44" s="176">
        <f>'実質公債費比率（分子）の構造'!N$50</f>
        <v>102</v>
      </c>
      <c r="L44" s="176"/>
      <c r="M44" s="176"/>
      <c r="N44" s="176">
        <f>'実質公債費比率（分子）の構造'!O$50</f>
        <v>102</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1773</v>
      </c>
      <c r="C46" s="176"/>
      <c r="D46" s="176"/>
      <c r="E46" s="176">
        <f>'実質公債費比率（分子）の構造'!L$48</f>
        <v>1733</v>
      </c>
      <c r="F46" s="176"/>
      <c r="G46" s="176"/>
      <c r="H46" s="176">
        <f>'実質公債費比率（分子）の構造'!M$48</f>
        <v>1722</v>
      </c>
      <c r="I46" s="176"/>
      <c r="J46" s="176"/>
      <c r="K46" s="176">
        <f>'実質公債費比率（分子）の構造'!N$48</f>
        <v>1696</v>
      </c>
      <c r="L46" s="176"/>
      <c r="M46" s="176"/>
      <c r="N46" s="176">
        <f>'実質公債費比率（分子）の構造'!O$48</f>
        <v>2133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4551</v>
      </c>
      <c r="C49" s="176"/>
      <c r="D49" s="176"/>
      <c r="E49" s="176">
        <f>'実質公債費比率（分子）の構造'!L$45</f>
        <v>4856</v>
      </c>
      <c r="F49" s="176"/>
      <c r="G49" s="176"/>
      <c r="H49" s="176">
        <f>'実質公債費比率（分子）の構造'!M$45</f>
        <v>5277</v>
      </c>
      <c r="I49" s="176"/>
      <c r="J49" s="176"/>
      <c r="K49" s="176">
        <f>'実質公債費比率（分子）の構造'!N$45</f>
        <v>5865</v>
      </c>
      <c r="L49" s="176"/>
      <c r="M49" s="176"/>
      <c r="N49" s="176">
        <f>'実質公債費比率（分子）の構造'!O$45</f>
        <v>5876</v>
      </c>
      <c r="O49" s="176"/>
      <c r="P49" s="176"/>
    </row>
    <row r="50" spans="1:16" x14ac:dyDescent="0.2">
      <c r="A50" s="176" t="s">
        <v>67</v>
      </c>
      <c r="B50" s="176" t="e">
        <f>NA()</f>
        <v>#N/A</v>
      </c>
      <c r="C50" s="176">
        <f>IF(ISNUMBER('実質公債費比率（分子）の構造'!K$53),'実質公債費比率（分子）の構造'!K$53,NA())</f>
        <v>562</v>
      </c>
      <c r="D50" s="176" t="e">
        <f>NA()</f>
        <v>#N/A</v>
      </c>
      <c r="E50" s="176" t="e">
        <f>NA()</f>
        <v>#N/A</v>
      </c>
      <c r="F50" s="176">
        <f>IF(ISNUMBER('実質公債費比率（分子）の構造'!L$53),'実質公債費比率（分子）の構造'!L$53,NA())</f>
        <v>698</v>
      </c>
      <c r="G50" s="176" t="e">
        <f>NA()</f>
        <v>#N/A</v>
      </c>
      <c r="H50" s="176" t="e">
        <f>NA()</f>
        <v>#N/A</v>
      </c>
      <c r="I50" s="176">
        <f>IF(ISNUMBER('実質公債費比率（分子）の構造'!M$53),'実質公債費比率（分子）の構造'!M$53,NA())</f>
        <v>1044</v>
      </c>
      <c r="J50" s="176" t="e">
        <f>NA()</f>
        <v>#N/A</v>
      </c>
      <c r="K50" s="176" t="e">
        <f>NA()</f>
        <v>#N/A</v>
      </c>
      <c r="L50" s="176">
        <f>IF(ISNUMBER('実質公債費比率（分子）の構造'!N$53),'実質公債費比率（分子）の構造'!N$53,NA())</f>
        <v>1750</v>
      </c>
      <c r="M50" s="176" t="e">
        <f>NA()</f>
        <v>#N/A</v>
      </c>
      <c r="N50" s="176" t="e">
        <f>NA()</f>
        <v>#N/A</v>
      </c>
      <c r="O50" s="176">
        <f>IF(ISNUMBER('実質公債費比率（分子）の構造'!O$53),'実質公債費比率（分子）の構造'!O$53,NA())</f>
        <v>2090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50012</v>
      </c>
      <c r="E56" s="175"/>
      <c r="F56" s="175"/>
      <c r="G56" s="175">
        <f>'将来負担比率（分子）の構造'!J$52</f>
        <v>48887</v>
      </c>
      <c r="H56" s="175"/>
      <c r="I56" s="175"/>
      <c r="J56" s="175">
        <f>'将来負担比率（分子）の構造'!K$52</f>
        <v>48293</v>
      </c>
      <c r="K56" s="175"/>
      <c r="L56" s="175"/>
      <c r="M56" s="175">
        <f>'将来負担比率（分子）の構造'!L$52</f>
        <v>46753</v>
      </c>
      <c r="N56" s="175"/>
      <c r="O56" s="175"/>
      <c r="P56" s="175">
        <f>'将来負担比率（分子）の構造'!M$52</f>
        <v>44834</v>
      </c>
    </row>
    <row r="57" spans="1:16" x14ac:dyDescent="0.2">
      <c r="A57" s="175" t="s">
        <v>42</v>
      </c>
      <c r="B57" s="175"/>
      <c r="C57" s="175"/>
      <c r="D57" s="175">
        <f>'将来負担比率（分子）の構造'!I$51</f>
        <v>20237</v>
      </c>
      <c r="E57" s="175"/>
      <c r="F57" s="175"/>
      <c r="G57" s="175">
        <f>'将来負担比率（分子）の構造'!J$51</f>
        <v>20200</v>
      </c>
      <c r="H57" s="175"/>
      <c r="I57" s="175"/>
      <c r="J57" s="175">
        <f>'将来負担比率（分子）の構造'!K$51</f>
        <v>19480</v>
      </c>
      <c r="K57" s="175"/>
      <c r="L57" s="175"/>
      <c r="M57" s="175">
        <f>'将来負担比率（分子）の構造'!L$51</f>
        <v>18340</v>
      </c>
      <c r="N57" s="175"/>
      <c r="O57" s="175"/>
      <c r="P57" s="175">
        <f>'将来負担比率（分子）の構造'!M$51</f>
        <v>18683</v>
      </c>
    </row>
    <row r="58" spans="1:16" x14ac:dyDescent="0.2">
      <c r="A58" s="175" t="s">
        <v>41</v>
      </c>
      <c r="B58" s="175"/>
      <c r="C58" s="175"/>
      <c r="D58" s="175">
        <f>'将来負担比率（分子）の構造'!I$50</f>
        <v>9756</v>
      </c>
      <c r="E58" s="175"/>
      <c r="F58" s="175"/>
      <c r="G58" s="175">
        <f>'将来負担比率（分子）の構造'!J$50</f>
        <v>10480</v>
      </c>
      <c r="H58" s="175"/>
      <c r="I58" s="175"/>
      <c r="J58" s="175">
        <f>'将来負担比率（分子）の構造'!K$50</f>
        <v>13711</v>
      </c>
      <c r="K58" s="175"/>
      <c r="L58" s="175"/>
      <c r="M58" s="175">
        <f>'将来負担比率（分子）の構造'!L$50</f>
        <v>16661</v>
      </c>
      <c r="N58" s="175"/>
      <c r="O58" s="175"/>
      <c r="P58" s="175">
        <f>'将来負担比率（分子）の構造'!M$50</f>
        <v>21585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8804</v>
      </c>
      <c r="C62" s="175"/>
      <c r="D62" s="175"/>
      <c r="E62" s="175">
        <f>'将来負担比率（分子）の構造'!J$45</f>
        <v>8744</v>
      </c>
      <c r="F62" s="175"/>
      <c r="G62" s="175"/>
      <c r="H62" s="175">
        <f>'将来負担比率（分子）の構造'!K$45</f>
        <v>8916</v>
      </c>
      <c r="I62" s="175"/>
      <c r="J62" s="175"/>
      <c r="K62" s="175">
        <f>'将来負担比率（分子）の構造'!L$45</f>
        <v>9116</v>
      </c>
      <c r="L62" s="175"/>
      <c r="M62" s="175"/>
      <c r="N62" s="175">
        <f>'将来負担比率（分子）の構造'!M$45</f>
        <v>9514</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19522</v>
      </c>
      <c r="C64" s="175"/>
      <c r="D64" s="175"/>
      <c r="E64" s="175">
        <f>'将来負担比率（分子）の構造'!J$43</f>
        <v>18965</v>
      </c>
      <c r="F64" s="175"/>
      <c r="G64" s="175"/>
      <c r="H64" s="175">
        <f>'将来負担比率（分子）の構造'!K$43</f>
        <v>18097</v>
      </c>
      <c r="I64" s="175"/>
      <c r="J64" s="175"/>
      <c r="K64" s="175">
        <f>'将来負担比率（分子）の構造'!L$43</f>
        <v>17102</v>
      </c>
      <c r="L64" s="175"/>
      <c r="M64" s="175"/>
      <c r="N64" s="175">
        <f>'将来負担比率（分子）の構造'!M$43</f>
        <v>18881</v>
      </c>
      <c r="O64" s="175"/>
      <c r="P64" s="175"/>
    </row>
    <row r="65" spans="1:16" x14ac:dyDescent="0.2">
      <c r="A65" s="175" t="s">
        <v>32</v>
      </c>
      <c r="B65" s="175">
        <f>'将来負担比率（分子）の構造'!I$42</f>
        <v>4279</v>
      </c>
      <c r="C65" s="175"/>
      <c r="D65" s="175"/>
      <c r="E65" s="175">
        <f>'将来負担比率（分子）の構造'!J$42</f>
        <v>4179</v>
      </c>
      <c r="F65" s="175"/>
      <c r="G65" s="175"/>
      <c r="H65" s="175">
        <f>'将来負担比率（分子）の構造'!K$42</f>
        <v>4078</v>
      </c>
      <c r="I65" s="175"/>
      <c r="J65" s="175"/>
      <c r="K65" s="175">
        <f>'将来負担比率（分子）の構造'!L$42</f>
        <v>3977</v>
      </c>
      <c r="L65" s="175"/>
      <c r="M65" s="175"/>
      <c r="N65" s="175">
        <f>'将来負担比率（分子）の構造'!M$42</f>
        <v>3860</v>
      </c>
      <c r="O65" s="175"/>
      <c r="P65" s="175"/>
    </row>
    <row r="66" spans="1:16" x14ac:dyDescent="0.2">
      <c r="A66" s="175" t="s">
        <v>31</v>
      </c>
      <c r="B66" s="175">
        <f>'将来負担比率（分子）の構造'!I$41</f>
        <v>65763</v>
      </c>
      <c r="C66" s="175"/>
      <c r="D66" s="175"/>
      <c r="E66" s="175">
        <f>'将来負担比率（分子）の構造'!J$41</f>
        <v>66381</v>
      </c>
      <c r="F66" s="175"/>
      <c r="G66" s="175"/>
      <c r="H66" s="175">
        <f>'将来負担比率（分子）の構造'!K$41</f>
        <v>64418</v>
      </c>
      <c r="I66" s="175"/>
      <c r="J66" s="175"/>
      <c r="K66" s="175">
        <f>'将来負担比率（分子）の構造'!L$41</f>
        <v>61721</v>
      </c>
      <c r="L66" s="175"/>
      <c r="M66" s="175"/>
      <c r="N66" s="175">
        <f>'将来負担比率（分子）の構造'!M$41</f>
        <v>59700</v>
      </c>
      <c r="O66" s="175"/>
      <c r="P66" s="175"/>
    </row>
    <row r="67" spans="1:16" x14ac:dyDescent="0.2">
      <c r="A67" s="175" t="s">
        <v>71</v>
      </c>
      <c r="B67" s="175" t="e">
        <f>NA()</f>
        <v>#N/A</v>
      </c>
      <c r="C67" s="175">
        <f>IF(ISNUMBER('将来負担比率（分子）の構造'!I$53), IF('将来負担比率（分子）の構造'!I$53 &lt; 0, 0, '将来負担比率（分子）の構造'!I$53), NA())</f>
        <v>18364</v>
      </c>
      <c r="D67" s="175" t="e">
        <f>NA()</f>
        <v>#N/A</v>
      </c>
      <c r="E67" s="175" t="e">
        <f>NA()</f>
        <v>#N/A</v>
      </c>
      <c r="F67" s="175">
        <f>IF(ISNUMBER('将来負担比率（分子）の構造'!J$53), IF('将来負担比率（分子）の構造'!J$53 &lt; 0, 0, '将来負担比率（分子）の構造'!J$53), NA())</f>
        <v>18701</v>
      </c>
      <c r="G67" s="175" t="e">
        <f>NA()</f>
        <v>#N/A</v>
      </c>
      <c r="H67" s="175" t="e">
        <f>NA()</f>
        <v>#N/A</v>
      </c>
      <c r="I67" s="175">
        <f>IF(ISNUMBER('将来負担比率（分子）の構造'!K$53), IF('将来負担比率（分子）の構造'!K$53 &lt; 0, 0, '将来負担比率（分子）の構造'!K$53), NA())</f>
        <v>14025</v>
      </c>
      <c r="J67" s="175" t="e">
        <f>NA()</f>
        <v>#N/A</v>
      </c>
      <c r="K67" s="175" t="e">
        <f>NA()</f>
        <v>#N/A</v>
      </c>
      <c r="L67" s="175">
        <f>IF(ISNUMBER('将来負担比率（分子）の構造'!L$53), IF('将来負担比率（分子）の構造'!L$53 &lt; 0, 0, '将来負担比率（分子）の構造'!L$53), NA())</f>
        <v>10163</v>
      </c>
      <c r="M67" s="175" t="e">
        <f>NA()</f>
        <v>#N/A</v>
      </c>
      <c r="N67" s="175" t="e">
        <f>NA()</f>
        <v>#N/A</v>
      </c>
      <c r="O67" s="175">
        <f>IF(ISNUMBER('将来負担比率（分子）の構造'!M$53), IF('将来負担比率（分子）の構造'!M$53 &lt; 0, 0, '将来負担比率（分子）の構造'!M$53), NA())</f>
        <v>6855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8264</v>
      </c>
      <c r="C72" s="179">
        <f>基金残高に係る経年分析!G55</f>
        <v>5265</v>
      </c>
      <c r="D72" s="179">
        <f>基金残高に係る経年分析!H55</f>
        <v>5457</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2684</v>
      </c>
      <c r="C74" s="179">
        <f>基金残高に係る経年分析!G57</f>
        <v>8296</v>
      </c>
      <c r="D74" s="179">
        <f>基金残高に係る経年分析!H57</f>
        <v>13198</v>
      </c>
    </row>
  </sheetData>
  <sheetProtection algorithmName="SHA-512" hashValue="nrZxdm6W4GTcP2386AyhpcHYeWIczturYmr5gZ8DeAh1JkCaiXd+ZUy0aBgCdGwcmo/+OY0s0eQLzto0tdq/bA==" saltValue="m/LROAeUYKKrTzDUI22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2025-03-17T02:42:53Z</cp:lastPrinted>
  <dcterms:created xsi:type="dcterms:W3CDTF">2025-02-19T01:59:32Z</dcterms:created>
  <dcterms:modified xsi:type="dcterms:W3CDTF">2025-03-25T02:51:09Z</dcterms:modified>
  <cp:category/>
</cp:coreProperties>
</file>