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20460" windowHeight="712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E35" i="10"/>
  <c r="AM35" i="10"/>
  <c r="U35" i="10"/>
  <c r="C35" i="10"/>
  <c r="CO34" i="10"/>
  <c r="CO35" i="10" s="1"/>
  <c r="CO36"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<sst xmlns="http://schemas.openxmlformats.org/spreadsheetml/2006/main" count="1073" uniqueCount="597">
  <si>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</si>
  <si>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</si>
  <si>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</si>
  <si>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</si>
  <si>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</si>
  <si>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</si>
  <si>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</si>
  <si>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</si>
  <si>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</si>
  <si>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</si>
  <si>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</si>
  <si>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</si>
  <si>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</si>
  <si>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</si>
  <si>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</si>
  <si>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</si>
  <si>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</si>
  <si>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</si>
  <si>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</si>
  <si>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</si>
  <si>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</si>
  <si>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</si>
  <si>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</si>
  <si>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</si>
  <si>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</si>
  <si>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</si>
  <si>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</si>
  <si>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</si>
  <si>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</si>
  <si>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</si>
  <si>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</si>
  <si>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</si>
  <si>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</si>
  <si>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</si>
  <si>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</si>
  <si>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</si>
  <si>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</si>
  <si>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</si>
  <si>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</si>
  <si>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</si>
  <si>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</si>
  <si>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</si>
  <si>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</si>
  <si>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</si>
  <si>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</si>
  <si>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</si>
  <si>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</si>
  <si>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</si>
  <si>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</si>
  <si>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</si>
  <si>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</si>
  <si>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</si>
  <si>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</si>
  <si>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</si>
  <si>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</si>
  <si>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</si>
  <si>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</si>
  <si>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</si>
  <si>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</si>
  <si>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</si>
  <si>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</si>
  <si>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</si>
  <si>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</si>
  <si>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</si>
  <si>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</si>
  <si>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</si>
  <si>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</si>
  <si>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</si>
  <si>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</si>
  <si>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</si>
  <si>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</si>
  <si>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</si>
  <si>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</si>
  <si>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</si>
  <si>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</si>
  <si>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</si>
  <si>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</si>
  <si>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</si>
  <si>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</si>
  <si>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</si>
  <si>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</si>
  <si>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</si>
  <si>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</si>
  <si>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</si>
  <si>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</si>
  <si>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</si>
  <si>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</si>
  <si>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</si>
  <si>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</si>
  <si>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</si>
  <si>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</si>
  <si>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</si>
  <si>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</si>
  <si>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</si>
  <si>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</si>
  <si>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</si>
  <si>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</si>
  <si>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</si>
  <si>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</si>
  <si>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</si>
  <si>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</si>
  <si>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</si>
  <si>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</si>
  <si>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</si>
  <si>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</si>
  <si>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</si>
  <si>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</si>
  <si>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</si>
  <si>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</si>
  <si>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</si>
  <si>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</si>
  <si>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</si>
  <si>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</si>
  <si>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</si>
  <si>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</si>
  <si>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</si>
  <si>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</si>
  <si>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</si>
  <si>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</si>
  <si>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</si>
  <si>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</si>
  <si>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</si>
  <si>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</si>
  <si>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</si>
  <si>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</si>
  <si>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</si>
  <si>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</si>
  <si>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</si>
  <si>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</si>
  <si>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</si>
  <si>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</si>
  <si>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</si>
  <si>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</si>
  <si>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</si>
  <si>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</si>
  <si>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</si>
  <si>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</si>
  <si>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</si>
  <si>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</si>
  <si>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</si>
  <si>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</si>
  <si>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</si>
  <si>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</si>
  <si>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</si>
  <si>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</si>
  <si>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</si>
  <si>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</si>
  <si>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</si>
  <si>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</si>
  <si>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</si>
  <si>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</si>
  <si>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</si>
  <si>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</si>
  <si>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</si>
  <si>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</si>
  <si>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</si>
  <si>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</si>
  <si>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</si>
  <si>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</si>
  <si>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</si>
  <si>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</si>
  <si>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</si>
  <si>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</si>
  <si>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</si>
  <si>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</si>
  <si>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</si>
  <si>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</si>
  <si>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</si>
  <si>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</si>
  <si>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</si>
  <si>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</si>
  <si>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</si>
  <si>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</si>
  <si>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</si>
  <si>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</si>
  <si>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</si>
  <si>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</si>
  <si>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</si>
  <si>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</si>
  <si>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</si>
  <si>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</si>
  <si>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</si>
  <si>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</si>
  <si>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</si>
  <si>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</si>
  <si>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</si>
  <si>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</si>
  <si>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</si>
  <si>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</si>
  <si>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</si>
  <si>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</si>
  <si>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</si>
  <si>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</si>
  <si>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</si>
  <si>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</si>
  <si>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</si>
  <si>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</si>
  <si>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</si>
  <si>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</si>
  <si>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</si>
  <si>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</si>
  <si>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</si>
  <si>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</si>
  <si>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</si>
  <si>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</si>
  <si>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</si>
  <si>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</si>
  <si>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</si>
  <si>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</si>
  <si>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</si>
  <si>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</si>
  <si>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</si>
  <si>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</si>
  <si>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</si>
  <si>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</si>
  <si>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</si>
  <si>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</si>
  <si>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</si>
  <si>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</si>
  <si>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神奈川県茅ヶ崎市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</si>
  <si>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</si>
  <si>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</si>
  <si>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</si>
  <si>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</si>
  <si>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</si>
  <si>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</si>
  <si>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</si>
  <si>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</si>
  <si>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</si>
  <si>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</si>
  <si>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</si>
  <si>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</si>
  <si>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</si>
  <si>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</si>
  <si>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</si>
  <si>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</si>
  <si>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</si>
  <si>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</si>
  <si>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</si>
  <si>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</si>
  <si>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</si>
  <si>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</si>
  <si>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</si>
  <si>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</si>
  <si>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</si>
  <si>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</si>
  <si>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</si>
  <si>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</si>
  <si>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</si>
  <si>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</si>
  <si>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</si>
  <si>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</si>
  <si>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</si>
  <si>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</si>
  <si>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</si>
  <si>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</si>
  <si>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</si>
  <si>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</si>
  <si>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</si>
  <si>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</si>
  <si>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</si>
  <si>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</si>
  <si>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</si>
  <si>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</si>
  <si>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</si>
  <si>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</si>
  <si>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</si>
  <si>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</si>
  <si>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</si>
  <si>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</si>
  <si>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</si>
  <si>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</si>
  <si>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</si>
  <si>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</si>
  <si>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</si>
  <si>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</si>
  <si>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</si>
  <si>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</si>
  <si>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</si>
  <si>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</si>
  <si>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</si>
  <si>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</si>
  <si>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</si>
  <si>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</si>
  <si>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</si>
  <si>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</si>
  <si>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</si>
  <si>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</si>
  <si>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</si>
  <si>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</si>
  <si>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</si>
  <si>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</si>
  <si>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</si>
  <si>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</si>
  <si>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</si>
  <si>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</si>
  <si>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</si>
  <si>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</si>
  <si>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</si>
  <si>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</si>
  <si>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</si>
  <si>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</si>
  <si>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</si>
  <si>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</si>
  <si>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</si>
  <si>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</si>
  <si>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</si>
  <si>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</si>
  <si>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</si>
  <si>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</si>
  <si>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</si>
  <si>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</si>
  <si>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</si>
  <si>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</si>
  <si>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</si>
  <si>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</si>
  <si>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</si>
  <si>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</si>
  <si>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</si>
  <si>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</si>
  <si>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</si>
  <si>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</si>
  <si>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</si>
  <si>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</si>
  <si>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</si>
  <si>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</si>
  <si>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</si>
  <si>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</si>
  <si>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</si>
  <si>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</si>
  <si>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</si>
  <si>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</si>
  <si>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</si>
  <si>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</si>
  <si>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</si>
  <si>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</si>
  <si>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</si>
  <si>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</si>
  <si>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</si>
  <si>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</si>
  <si>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</si>
  <si>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</si>
  <si>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</si>
  <si>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</si>
  <si>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</si>
  <si>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</si>
  <si>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</si>
  <si>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</si>
  <si>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</si>
  <si>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</si>
  <si>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</si>
  <si>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</si>
  <si>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</si>
  <si>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</si>
  <si>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</si>
  <si>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</si>
  <si>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</si>
  <si>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</si>
  <si>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</si>
  <si>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</si>
  <si>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</si>
  <si>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</si>
  <si>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</si>
  <si>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</si>
  <si>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</si>
  <si>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</si>
  <si>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</si>
  <si>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</si>
  <si>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</si>
  <si>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</si>
  <si>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</si>
  <si>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</si>
  <si>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神奈川県茅ヶ崎市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</si>
  <si>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</si>
  <si>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</si>
  <si>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</si>
  <si>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</si>
  <si>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</si>
  <si>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</si>
  <si>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</si>
  <si>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</si>
  <si>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</si>
  <si>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</si>
  <si>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</si>
  <si>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</si>
  <si>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</si>
  <si>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</si>
  <si>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</si>
  <si>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</si>
  <si>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</si>
  <si>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</si>
  <si>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</si>
  <si>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</si>
  <si>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</si>
  <si>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</si>
  <si>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</si>
  <si>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</si>
  <si>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</si>
  <si>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</si>
  <si>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</si>
  <si>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</si>
  <si>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</si>
  <si>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</si>
  <si>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</si>
  <si>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</si>
  <si>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</si>
  <si>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</si>
  <si>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</si>
  <si>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</si>
  <si>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</si>
  <si>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</si>
  <si>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</si>
  <si>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</si>
  <si>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</si>
  <si>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</si>
  <si>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</si>
  <si>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</si>
  <si>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</si>
  <si>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</si>
  <si>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</si>
  <si>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</si>
  <si>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</si>
  <si>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</si>
  <si>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</si>
  <si>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</si>
  <si>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</si>
  <si>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</si>
  <si>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</si>
  <si>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</si>
  <si>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</si>
  <si>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</si>
  <si>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</si>
  <si>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</si>
  <si>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</si>
  <si>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</si>
  <si>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</si>
  <si>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</si>
  <si>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</si>
  <si>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</si>
  <si>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</si>
  <si>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</si>
  <si>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</si>
  <si>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</si>
  <si>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</si>
  <si>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</si>
  <si>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</si>
  <si>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</si>
  <si>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</si>
  <si>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</si>
  <si>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</si>
  <si>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</si>
  <si>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</si>
  <si>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</si>
  <si>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</si>
  <si>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</si>
  <si>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</si>
  <si>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</si>
  <si>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</si>
  <si>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</si>
  <si>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</si>
  <si>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</si>
  <si>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</si>
  <si>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</si>
  <si>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</si>
  <si>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</si>
  <si>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</si>
  <si>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</si>
  <si>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</si>
  <si>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</si>
  <si>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</si>
  <si>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</si>
  <si>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</si>
  <si>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</si>
  <si>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</si>
  <si>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</si>
  <si>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</si>
  <si>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</si>
  <si>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</si>
  <si>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</si>
  <si>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</si>
  <si>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</si>
  <si>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</si>
  <si>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</si>
  <si>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</si>
  <si>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</si>
  <si>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</si>
  <si>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</si>
  <si>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</si>
  <si>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</si>
  <si>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</si>
  <si>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</si>
  <si>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</si>
  <si>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</si>
  <si>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</si>
  <si>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</si>
  <si>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</si>
  <si>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</si>
  <si>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</si>
  <si>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</si>
  <si>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</si>
  <si>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</si>
  <si>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</si>
  <si>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</si>
  <si>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</si>
  <si>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</si>
  <si>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</si>
  <si>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</si>
  <si>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</si>
  <si>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</si>
  <si>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</si>
  <si>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</si>
  <si>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</si>
  <si>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</si>
  <si>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</si>
  <si>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</si>
  <si>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</si>
  <si>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</si>
  <si>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</si>
  <si>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</si>
  <si>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</si>
  <si>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</si>
  <si>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</si>
  <si>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</si>
  <si>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</si>
  <si>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</si>
  <si>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</si>
  <si>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</si>
  <si>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</si>
  <si>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</si>
  <si>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</si>
  <si>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</si>
  <si>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</si>
  <si>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</si>
  <si>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</si>
  <si>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</si>
  <si>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</si>
  <si>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</si>
  <si>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</si>
  <si>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</si>
  <si>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</si>
  <si>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</si>
  <si>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</si>
  <si>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</si>
  <si>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</si>
  <si>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</si>
  <si>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</si>
  <si>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</si>
  <si>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</si>
  <si>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</si>
  <si>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</si>
  <si>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</si>
  <si>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</si>
  <si>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</si>
  <si>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</si>
  <si>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</si>
  <si>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</si>
  <si>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</si>
  <si>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</si>
  <si>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</si>
  <si>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</si>
  <si>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</si>
  <si>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</si>
  <si>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</si>
  <si>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</si>
  <si>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</si>
  <si>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</si>
  <si>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</si>
  <si>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</si>
  <si>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0.30</t>
  </si>
  <si>
    <t>▲ 6.39</t>
  </si>
  <si>
    <t>一般会計</t>
  </si>
  <si>
    <t>病院事業会計</t>
  </si>
  <si>
    <t>公共下水道事業会計</t>
  </si>
  <si>
    <t>介護保険事業特別会計</t>
  </si>
  <si>
    <t>国民健康保険事業特別会計</t>
  </si>
  <si>
    <t>後期高齢者医療事業特別会計</t>
  </si>
  <si>
    <t>公共用地先行取得事業特別会計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</si>
  <si>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</si>
  <si>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</si>
  <si>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</si>
  <si>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</si>
  <si>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</si>
  <si>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</si>
  <si>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</si>
  <si>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</si>
  <si>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</si>
  <si>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神奈川県後期高齢者医療広域連合（一般会計）</t>
    <rPh sb="0" eb="4">
      <t>カナガワケン</t>
    </rPh>
    <rPh sb="4" eb="6">
      <t>コウキ</t>
    </rPh>
    <rPh sb="6" eb="9">
      <t>コウレイシャ</t>
    </rPh>
    <rPh sb="9" eb="15">
      <t>イリョウコウイキレンゴウ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</si>
  <si>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5">
      <t>イリョウコウイキレンゴウ</t>
    </rPh>
    <rPh sb="16" eb="18">
      <t>コウキ</t>
    </rPh>
    <rPh sb="18" eb="21">
      <t>コウレイシャ</t>
    </rPh>
    <rPh sb="21" eb="23">
      <t>イリョウ</t>
    </rPh>
    <rPh sb="23" eb="25">
      <t>トクベツ</t>
    </rPh>
    <rPh sb="25" eb="27">
      <t>カイケイ</t>
    </rPh>
    <phoneticPr fontId="2"/>
  </si>
  <si>
    <t>茅ヶ崎市文化・スポーツ振興財団</t>
    <rPh sb="0" eb="4">
      <t>チガサキシ</t>
    </rPh>
    <rPh sb="4" eb="6">
      <t>ブンカ</t>
    </rPh>
    <rPh sb="11" eb="13">
      <t>シンコウ</t>
    </rPh>
    <rPh sb="13" eb="15">
      <t>ザイダン</t>
    </rPh>
    <phoneticPr fontId="2"/>
  </si>
  <si>
    <t>茅ヶ崎市土地開発公社</t>
    <rPh sb="0" eb="4">
      <t>チガサキシ</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</si>
  <si>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</si>
  <si>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学校施設整備基金</t>
    <rPh sb="0" eb="2">
      <t>ガッコウ</t>
    </rPh>
    <rPh sb="2" eb="4">
      <t>シセツ</t>
    </rPh>
    <rPh sb="4" eb="6">
      <t>セイビ</t>
    </rPh>
    <rPh sb="6" eb="8">
      <t>キキン</t>
    </rPh>
    <phoneticPr fontId="5"/>
  </si>
  <si>
    <t>公共施設等再編整備基金</t>
    <rPh sb="0" eb="2">
      <t>コウキョウ</t>
    </rPh>
    <rPh sb="2" eb="4">
      <t>シセツ</t>
    </rPh>
    <rPh sb="4" eb="5">
      <t>トウ</t>
    </rPh>
    <rPh sb="5" eb="7">
      <t>サイヘン</t>
    </rPh>
    <rPh sb="7" eb="9">
      <t>セイビ</t>
    </rPh>
    <rPh sb="9" eb="11">
      <t>キキン</t>
    </rPh>
    <phoneticPr fontId="2"/>
  </si>
  <si>
    <t>ごみ減量化・資源化基金</t>
    <rPh sb="2" eb="5">
      <t>ゲンリョウカ</t>
    </rPh>
    <rPh sb="6" eb="9">
      <t>シゲンカ</t>
    </rPh>
    <rPh sb="9" eb="11">
      <t>キキン</t>
    </rPh>
    <phoneticPr fontId="2"/>
  </si>
  <si>
    <t>子ども未来応援基金</t>
    <rPh sb="0" eb="1">
      <t>コ</t>
    </rPh>
    <rPh sb="3" eb="5">
      <t>ミライ</t>
    </rPh>
    <rPh sb="5" eb="7">
      <t>オウエン</t>
    </rPh>
    <rPh sb="7" eb="9">
      <t>キキン</t>
    </rPh>
    <phoneticPr fontId="2"/>
  </si>
  <si>
    <t>-</t>
    <phoneticPr fontId="2"/>
  </si>
  <si>
    <t>緑のまちづくり基金</t>
    <rPh sb="0" eb="1">
      <t>ミドリ</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</si>
</sst>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41D0-4737-95DD-E3B3356442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42875</c:v>
                </c:pt>
                <c:pt idx="1">
                  <c:v>24288</c:v>
                </c:pt>
                <c:pt idx="2">
                  <c:v>22936</c:v>
                </c:pt>
                <c:pt idx="3">
                  <c:v>17963</c:v>
                </c:pt>
                <c:pt idx="4">
                  <c:v>16200</c:v>
                </c:pt>
              </c:numCache>
            </c:numRef>
          </c:val>
          <c:smooth val="0"/>
          <c:extLst>
            <c:ext xmlns:c16="http://schemas.microsoft.com/office/drawing/2014/chart" uri="{C3380CC4-5D6E-409C-BE32-E72D297353CC}">
              <c16:uniqueId val="{00000001-41D0-4737-95DD-E3B3356442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c:v>
                </c:pt>
                <c:pt idx="1">
                  <c:v>8.15</c:v>
                </c:pt>
                <c:pt idx="2">
                  <c:v>15.05</c:v>
                </c:pt>
                <c:pt idx="3">
                  <c:v>15.64</c:v>
                </c:pt>
                <c:pt idx="4">
                  <c:v>15.98</c:v>
                </c:pt>
              </c:numCache>
            </c:numRef>
          </c:val>
          <c:extLst>
            <c:ext xmlns:c16="http://schemas.microsoft.com/office/drawing/2014/chart" uri="{C3380CC4-5D6E-409C-BE32-E72D297353CC}">
              <c16:uniqueId val="{00000000-AE16-4A6A-86D6-CF0571D63A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10.36</c:v>
                </c:pt>
                <c:pt idx="1">
                  <c:v>12.54</c:v>
                </c:pt>
                <c:pt idx="2">
                  <c:v>12.23</c:v>
                </c:pt>
                <c:pt idx="3">
                  <c:v>18.079999999999998</c:v>
                </c:pt>
                <c:pt idx="4">
                  <c:v>11.61</c:v>
                </c:pt>
              </c:numCache>
            </c:numRef>
          </c:val>
          <c:extLst>
            <c:ext xmlns:c16="http://schemas.microsoft.com/office/drawing/2014/chart" uri="{C3380CC4-5D6E-409C-BE32-E72D297353CC}">
              <c16:uniqueId val="{00000001-AE16-4A6A-86D6-CF0571D63A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1.58</c:v>
                </c:pt>
                <c:pt idx="1">
                  <c:v>-0.3</c:v>
                </c:pt>
                <c:pt idx="2">
                  <c:v>7.5</c:v>
                </c:pt>
                <c:pt idx="3">
                  <c:v>8.0500000000000007</c:v>
                </c:pt>
                <c:pt idx="4">
                  <c:v>-6.39</c:v>
                </c:pt>
              </c:numCache>
            </c:numRef>
          </c:val>
          <c:smooth val="0"/>
          <c:extLst>
            <c:ext xmlns:c16="http://schemas.microsoft.com/office/drawing/2014/chart" uri="{C3380CC4-5D6E-409C-BE32-E72D297353CC}">
              <c16:uniqueId val="{00000002-AE16-4A6A-86D6-CF0571D63A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82-4E15-B6CC-A746E1EF75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82-4E15-B6CC-A746E1EF75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82-4E15-B6CC-A746E1EF75B6}"/>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82-4E15-B6CC-A746E1EF75B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9C82-4E15-B6CC-A746E1EF75B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0.91</c:v>
                </c:pt>
                <c:pt idx="2">
                  <c:v>#N/A</c:v>
                </c:pt>
                <c:pt idx="3">
                  <c:v>0.42</c:v>
                </c:pt>
                <c:pt idx="4">
                  <c:v>#N/A</c:v>
                </c:pt>
                <c:pt idx="5">
                  <c:v>1.27</c:v>
                </c:pt>
                <c:pt idx="6">
                  <c:v>#N/A</c:v>
                </c:pt>
                <c:pt idx="7">
                  <c:v>1.34</c:v>
                </c:pt>
                <c:pt idx="8">
                  <c:v>#N/A</c:v>
                </c:pt>
                <c:pt idx="9">
                  <c:v>0.95</c:v>
                </c:pt>
              </c:numCache>
            </c:numRef>
          </c:val>
          <c:extLst>
            <c:ext xmlns:c16="http://schemas.microsoft.com/office/drawing/2014/chart" uri="{C3380CC4-5D6E-409C-BE32-E72D297353CC}">
              <c16:uniqueId val="{00000005-9C82-4E15-B6CC-A746E1EF75B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1.03</c:v>
                </c:pt>
                <c:pt idx="4">
                  <c:v>#N/A</c:v>
                </c:pt>
                <c:pt idx="5">
                  <c:v>0.96</c:v>
                </c:pt>
                <c:pt idx="6">
                  <c:v>#N/A</c:v>
                </c:pt>
                <c:pt idx="7">
                  <c:v>1.2</c:v>
                </c:pt>
                <c:pt idx="8">
                  <c:v>#N/A</c:v>
                </c:pt>
                <c:pt idx="9">
                  <c:v>1.01</c:v>
                </c:pt>
              </c:numCache>
            </c:numRef>
          </c:val>
          <c:extLst>
            <c:ext xmlns:c16="http://schemas.microsoft.com/office/drawing/2014/chart" uri="{C3380CC4-5D6E-409C-BE32-E72D297353CC}">
              <c16:uniqueId val="{00000006-9C82-4E15-B6CC-A746E1EF75B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4.09</c:v>
                </c:pt>
                <c:pt idx="2">
                  <c:v>#N/A</c:v>
                </c:pt>
                <c:pt idx="3">
                  <c:v>4.29</c:v>
                </c:pt>
                <c:pt idx="4">
                  <c:v>#N/A</c:v>
                </c:pt>
                <c:pt idx="5">
                  <c:v>4.75</c:v>
                </c:pt>
                <c:pt idx="6">
                  <c:v>#N/A</c:v>
                </c:pt>
                <c:pt idx="7">
                  <c:v>4.82</c:v>
                </c:pt>
                <c:pt idx="8">
                  <c:v>#N/A</c:v>
                </c:pt>
                <c:pt idx="9">
                  <c:v>4.67</c:v>
                </c:pt>
              </c:numCache>
            </c:numRef>
          </c:val>
          <c:extLst>
            <c:ext xmlns:c16="http://schemas.microsoft.com/office/drawing/2014/chart" uri="{C3380CC4-5D6E-409C-BE32-E72D297353CC}">
              <c16:uniqueId val="{00000007-9C82-4E15-B6CC-A746E1EF75B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6.07</c:v>
                </c:pt>
                <c:pt idx="2">
                  <c:v>#N/A</c:v>
                </c:pt>
                <c:pt idx="3">
                  <c:v>5.79</c:v>
                </c:pt>
                <c:pt idx="4">
                  <c:v>#N/A</c:v>
                </c:pt>
                <c:pt idx="5">
                  <c:v>6.16</c:v>
                </c:pt>
                <c:pt idx="6">
                  <c:v>#N/A</c:v>
                </c:pt>
                <c:pt idx="7">
                  <c:v>9.09</c:v>
                </c:pt>
                <c:pt idx="8">
                  <c:v>#N/A</c:v>
                </c:pt>
                <c:pt idx="9">
                  <c:v>10.88</c:v>
                </c:pt>
              </c:numCache>
            </c:numRef>
          </c:val>
          <c:extLst>
            <c:ext xmlns:c16="http://schemas.microsoft.com/office/drawing/2014/chart" uri="{C3380CC4-5D6E-409C-BE32-E72D297353CC}">
              <c16:uniqueId val="{00000008-9C82-4E15-B6CC-A746E1EF75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c:v>
                </c:pt>
                <c:pt idx="2">
                  <c:v>#N/A</c:v>
                </c:pt>
                <c:pt idx="3">
                  <c:v>8.15</c:v>
                </c:pt>
                <c:pt idx="4">
                  <c:v>#N/A</c:v>
                </c:pt>
                <c:pt idx="5">
                  <c:v>15.04</c:v>
                </c:pt>
                <c:pt idx="6">
                  <c:v>#N/A</c:v>
                </c:pt>
                <c:pt idx="7">
                  <c:v>15.63</c:v>
                </c:pt>
                <c:pt idx="8">
                  <c:v>#N/A</c:v>
                </c:pt>
                <c:pt idx="9">
                  <c:v>15.98</c:v>
                </c:pt>
              </c:numCache>
            </c:numRef>
          </c:val>
          <c:extLst>
            <c:ext xmlns:c16="http://schemas.microsoft.com/office/drawing/2014/chart" uri="{C3380CC4-5D6E-409C-BE32-E72D297353CC}">
              <c16:uniqueId val="{00000009-9C82-4E15-B6CC-A746E1EF75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5993</c:v>
                </c:pt>
                <c:pt idx="5">
                  <c:v>5864</c:v>
                </c:pt>
                <c:pt idx="8">
                  <c:v>5993</c:v>
                </c:pt>
                <c:pt idx="11">
                  <c:v>6057</c:v>
                </c:pt>
                <c:pt idx="14">
                  <c:v>5913</c:v>
                </c:pt>
              </c:numCache>
            </c:numRef>
          </c:val>
          <c:extLst>
            <c:ext xmlns:c16="http://schemas.microsoft.com/office/drawing/2014/chart" uri="{C3380CC4-5D6E-409C-BE32-E72D297353CC}">
              <c16:uniqueId val="{00000000-E0FB-4050-96EC-0D7EFB7950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FB-4050-96EC-0D7EFB7950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77</c:v>
                </c:pt>
                <c:pt idx="3">
                  <c:v>102</c:v>
                </c:pt>
                <c:pt idx="6">
                  <c:v>102</c:v>
                </c:pt>
                <c:pt idx="9">
                  <c:v>102</c:v>
                </c:pt>
                <c:pt idx="12">
                  <c:v>102</c:v>
                </c:pt>
              </c:numCache>
            </c:numRef>
          </c:val>
          <c:extLst>
            <c:ext xmlns:c16="http://schemas.microsoft.com/office/drawing/2014/chart" uri="{C3380CC4-5D6E-409C-BE32-E72D297353CC}">
              <c16:uniqueId val="{00000002-E0FB-4050-96EC-0D7EFB7950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FB-4050-96EC-0D7EFB7950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1725</c:v>
                </c:pt>
                <c:pt idx="3">
                  <c:v>1773</c:v>
                </c:pt>
                <c:pt idx="6">
                  <c:v>1733</c:v>
                </c:pt>
                <c:pt idx="9">
                  <c:v>1722</c:v>
                </c:pt>
                <c:pt idx="12">
                  <c:v>1696</c:v>
                </c:pt>
              </c:numCache>
            </c:numRef>
          </c:val>
          <c:extLst>
            <c:ext xmlns:c16="http://schemas.microsoft.com/office/drawing/2014/chart" uri="{C3380CC4-5D6E-409C-BE32-E72D297353CC}">
              <c16:uniqueId val="{00000004-E0FB-4050-96EC-0D7EFB7950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FB-4050-96EC-0D7EFB7950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FB-4050-96EC-0D7EFB7950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4398</c:v>
                </c:pt>
                <c:pt idx="3">
                  <c:v>4551</c:v>
                </c:pt>
                <c:pt idx="6">
                  <c:v>4856</c:v>
                </c:pt>
                <c:pt idx="9">
                  <c:v>5277</c:v>
                </c:pt>
                <c:pt idx="12">
                  <c:v>5865</c:v>
                </c:pt>
              </c:numCache>
            </c:numRef>
          </c:val>
          <c:extLst>
            <c:ext xmlns:c16="http://schemas.microsoft.com/office/drawing/2014/chart" uri="{C3380CC4-5D6E-409C-BE32-E72D297353CC}">
              <c16:uniqueId val="{00000007-E0FB-4050-96EC-0D7EFB7950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207</c:v>
                </c:pt>
                <c:pt idx="2">
                  <c:v>#N/A</c:v>
                </c:pt>
                <c:pt idx="3">
                  <c:v>#N/A</c:v>
                </c:pt>
                <c:pt idx="4">
                  <c:v>562</c:v>
                </c:pt>
                <c:pt idx="5">
                  <c:v>#N/A</c:v>
                </c:pt>
                <c:pt idx="6">
                  <c:v>#N/A</c:v>
                </c:pt>
                <c:pt idx="7">
                  <c:v>698</c:v>
                </c:pt>
                <c:pt idx="8">
                  <c:v>#N/A</c:v>
                </c:pt>
                <c:pt idx="9">
                  <c:v>#N/A</c:v>
                </c:pt>
                <c:pt idx="10">
                  <c:v>1044</c:v>
                </c:pt>
                <c:pt idx="11">
                  <c:v>#N/A</c:v>
                </c:pt>
                <c:pt idx="12">
                  <c:v>#N/A</c:v>
                </c:pt>
                <c:pt idx="13">
                  <c:v>1750</c:v>
                </c:pt>
                <c:pt idx="14">
                  <c:v>#N/A</c:v>
                </c:pt>
              </c:numCache>
            </c:numRef>
          </c:val>
          <c:smooth val="0"/>
          <c:extLst>
            <c:ext xmlns:c16="http://schemas.microsoft.com/office/drawing/2014/chart" uri="{C3380CC4-5D6E-409C-BE32-E72D297353CC}">
              <c16:uniqueId val="{00000008-E0FB-4050-96EC-0D7EFB7950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50866</c:v>
                </c:pt>
                <c:pt idx="5">
                  <c:v>50012</c:v>
                </c:pt>
                <c:pt idx="8">
                  <c:v>48887</c:v>
                </c:pt>
                <c:pt idx="11">
                  <c:v>48293</c:v>
                </c:pt>
                <c:pt idx="14">
                  <c:v>46753</c:v>
                </c:pt>
              </c:numCache>
            </c:numRef>
          </c:val>
          <c:extLst>
            <c:ext xmlns:c16="http://schemas.microsoft.com/office/drawing/2014/chart" uri="{C3380CC4-5D6E-409C-BE32-E72D297353CC}">
              <c16:uniqueId val="{00000000-9F44-45C3-8FC3-157BB56346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20693</c:v>
                </c:pt>
                <c:pt idx="5">
                  <c:v>20237</c:v>
                </c:pt>
                <c:pt idx="8">
                  <c:v>20200</c:v>
                </c:pt>
                <c:pt idx="11">
                  <c:v>19480</c:v>
                </c:pt>
                <c:pt idx="14">
                  <c:v>18340</c:v>
                </c:pt>
              </c:numCache>
            </c:numRef>
          </c:val>
          <c:extLst>
            <c:ext xmlns:c16="http://schemas.microsoft.com/office/drawing/2014/chart" uri="{C3380CC4-5D6E-409C-BE32-E72D297353CC}">
              <c16:uniqueId val="{00000001-9F44-45C3-8FC3-157BB56346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8308</c:v>
                </c:pt>
                <c:pt idx="5">
                  <c:v>9756</c:v>
                </c:pt>
                <c:pt idx="8">
                  <c:v>10480</c:v>
                </c:pt>
                <c:pt idx="11">
                  <c:v>13711</c:v>
                </c:pt>
                <c:pt idx="14">
                  <c:v>16661</c:v>
                </c:pt>
              </c:numCache>
            </c:numRef>
          </c:val>
          <c:extLst>
            <c:ext xmlns:c16="http://schemas.microsoft.com/office/drawing/2014/chart" uri="{C3380CC4-5D6E-409C-BE32-E72D297353CC}">
              <c16:uniqueId val="{00000002-9F44-45C3-8FC3-157BB56346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44-45C3-8FC3-157BB56346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44-45C3-8FC3-157BB56346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44-45C3-8FC3-157BB56346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9270</c:v>
                </c:pt>
                <c:pt idx="3">
                  <c:v>8804</c:v>
                </c:pt>
                <c:pt idx="6">
                  <c:v>8744</c:v>
                </c:pt>
                <c:pt idx="9">
                  <c:v>8916</c:v>
                </c:pt>
                <c:pt idx="12">
                  <c:v>9116</c:v>
                </c:pt>
              </c:numCache>
            </c:numRef>
          </c:val>
          <c:extLst>
            <c:ext xmlns:c16="http://schemas.microsoft.com/office/drawing/2014/chart" uri="{C3380CC4-5D6E-409C-BE32-E72D297353CC}">
              <c16:uniqueId val="{00000006-9F44-45C3-8FC3-157BB56346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F44-45C3-8FC3-157BB56346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19968</c:v>
                </c:pt>
                <c:pt idx="3">
                  <c:v>19522</c:v>
                </c:pt>
                <c:pt idx="6">
                  <c:v>18965</c:v>
                </c:pt>
                <c:pt idx="9">
                  <c:v>18097</c:v>
                </c:pt>
                <c:pt idx="12">
                  <c:v>17102</c:v>
                </c:pt>
              </c:numCache>
            </c:numRef>
          </c:val>
          <c:extLst>
            <c:ext xmlns:c16="http://schemas.microsoft.com/office/drawing/2014/chart" uri="{C3380CC4-5D6E-409C-BE32-E72D297353CC}">
              <c16:uniqueId val="{00000008-9F44-45C3-8FC3-157BB56346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4379</c:v>
                </c:pt>
                <c:pt idx="3">
                  <c:v>4279</c:v>
                </c:pt>
                <c:pt idx="6">
                  <c:v>4179</c:v>
                </c:pt>
                <c:pt idx="9">
                  <c:v>4078</c:v>
                </c:pt>
                <c:pt idx="12">
                  <c:v>3977</c:v>
                </c:pt>
              </c:numCache>
            </c:numRef>
          </c:val>
          <c:extLst>
            <c:ext xmlns:c16="http://schemas.microsoft.com/office/drawing/2014/chart" uri="{C3380CC4-5D6E-409C-BE32-E72D297353CC}">
              <c16:uniqueId val="{00000009-9F44-45C3-8FC3-157BB56346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64485</c:v>
                </c:pt>
                <c:pt idx="3">
                  <c:v>65763</c:v>
                </c:pt>
                <c:pt idx="6">
                  <c:v>66381</c:v>
                </c:pt>
                <c:pt idx="9">
                  <c:v>64418</c:v>
                </c:pt>
                <c:pt idx="12">
                  <c:v>61721</c:v>
                </c:pt>
              </c:numCache>
            </c:numRef>
          </c:val>
          <c:extLst>
            <c:ext xmlns:c16="http://schemas.microsoft.com/office/drawing/2014/chart" uri="{C3380CC4-5D6E-409C-BE32-E72D297353CC}">
              <c16:uniqueId val="{0000000A-9F44-45C3-8FC3-157BB56346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18237</c:v>
                </c:pt>
                <c:pt idx="2">
                  <c:v>#N/A</c:v>
                </c:pt>
                <c:pt idx="3">
                  <c:v>#N/A</c:v>
                </c:pt>
                <c:pt idx="4">
                  <c:v>18364</c:v>
                </c:pt>
                <c:pt idx="5">
                  <c:v>#N/A</c:v>
                </c:pt>
                <c:pt idx="6">
                  <c:v>#N/A</c:v>
                </c:pt>
                <c:pt idx="7">
                  <c:v>18701</c:v>
                </c:pt>
                <c:pt idx="8">
                  <c:v>#N/A</c:v>
                </c:pt>
                <c:pt idx="9">
                  <c:v>#N/A</c:v>
                </c:pt>
                <c:pt idx="10">
                  <c:v>14025</c:v>
                </c:pt>
                <c:pt idx="11">
                  <c:v>#N/A</c:v>
                </c:pt>
                <c:pt idx="12">
                  <c:v>#N/A</c:v>
                </c:pt>
                <c:pt idx="13">
                  <c:v>10163</c:v>
                </c:pt>
                <c:pt idx="14">
                  <c:v>#N/A</c:v>
                </c:pt>
              </c:numCache>
            </c:numRef>
          </c:val>
          <c:smooth val="0"/>
          <c:extLst>
            <c:ext xmlns:c16="http://schemas.microsoft.com/office/drawing/2014/chart" uri="{C3380CC4-5D6E-409C-BE32-E72D297353CC}">
              <c16:uniqueId val="{0000000B-9F44-45C3-8FC3-157BB56346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5264</c:v>
                </c:pt>
                <c:pt idx="1">
                  <c:v>8264</c:v>
                </c:pt>
                <c:pt idx="2">
                  <c:v>5265</c:v>
                </c:pt>
              </c:numCache>
            </c:numRef>
          </c:val>
          <c:extLst>
            <c:ext xmlns:c16="http://schemas.microsoft.com/office/drawing/2014/chart" uri="{C3380CC4-5D6E-409C-BE32-E72D297353CC}">
              <c16:uniqueId val="{00000000-954B-413F-B5AE-BF6C4E6B87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54B-413F-B5AE-BF6C4E6B87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2807</c:v>
                </c:pt>
                <c:pt idx="1">
                  <c:v>2684</c:v>
                </c:pt>
                <c:pt idx="2">
                  <c:v>8296</c:v>
                </c:pt>
              </c:numCache>
            </c:numRef>
          </c:val>
          <c:extLst>
            <c:ext xmlns:c16="http://schemas.microsoft.com/office/drawing/2014/chart" uri="{C3380CC4-5D6E-409C-BE32-E72D297353CC}">
              <c16:uniqueId val="{00000002-954B-413F-B5AE-BF6C4E6B87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歳出にあたる元利償還金等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は、元利償還金の増を要因として前年度より５６２百万円の増となった。また、算入公債費等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は、１４４百万円の減となった。これにより、実質公債費比率の分子は、前年度より７０６百万円の増となっている。</a:t>
          </a:r>
        </a:p>
        <a:p>
          <a:r>
            <a:rPr kumimoji="1" lang="ja-JP" altLang="en-US" sz="1400">
              <a:latin typeface="ＭＳ ゴシック" pitchFamily="49" charset="-128"/>
              <a:ea typeface="ＭＳ ゴシック" pitchFamily="49" charset="-128"/>
            </a:rPr>
            <a:t>　結果として、実質公債費比率（単年度）は２．５２００２％（令和３年度）から４．２６４０１％（令和４年度）となり、実質公債費比率（３か年平均）は前年度より０．９ポイント悪化し、２．８％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令和４年度における将来負担額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９１，９１６百万円で、前年度より一般会計等に係る地方債残高が２，６９７百万円、債務負担行為に基づく支出予定額が１０１百万円、公営企業債等繰入見込額が９９５百万円、それぞれ減となったことで将来負担額は前年度より３，５９３百万円の減となった。</a:t>
          </a:r>
        </a:p>
        <a:p>
          <a:r>
            <a:rPr kumimoji="1" lang="ja-JP" altLang="en-US" sz="1200">
              <a:latin typeface="ＭＳ ゴシック" pitchFamily="49" charset="-128"/>
              <a:ea typeface="ＭＳ ゴシック" pitchFamily="49" charset="-128"/>
            </a:rPr>
            <a:t>　また、将来負担額の減額要素となる充当可能特定歳入が１，１４０百万円の減、基準財政需要額算入見込額が１，５４０百万円の減となったものの、充当可能基金２，９５０百万円の増となり、将来負担比率算出における分子全体として、前年度より３，８６２百万円の減となった。</a:t>
          </a:r>
        </a:p>
        <a:p>
          <a:r>
            <a:rPr kumimoji="1" lang="ja-JP" altLang="en-US" sz="1200">
              <a:latin typeface="ＭＳ ゴシック" pitchFamily="49" charset="-128"/>
              <a:ea typeface="ＭＳ ゴシック" pitchFamily="49" charset="-128"/>
            </a:rPr>
            <a:t>　将来負担比率算定の分母は、標準財政規模が前年度より３５８百万円の減となったことにより、分母全体として３７１百万円の減となり、結果として、将来負担比率は前年度の３３．８％から９．１ポイント改善し、２４．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神奈川県茅ヶ崎市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３，０００百万円、ふるさと基金を９０百万円取り崩すなどしたが、学校施設整備基金を４，００１百万円、公共施設等再編整備基金を１，００１百万円、子ども未来応援基金を３３３百万円積み立てるなどに伴い、基金全体として２，６１２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については、本市の小中学校の老朽化が進む中で、近い将来確実に見込まれる学校施設の整備への備えとして新設し、令和３年度に臨時的に積み立てを行った財政調整基金から３，０００百万円を取り崩し、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災害等への対応、公共施設や学校等の整備、子育て関連施策など様々な行政需要に備えるため計画的に積み立て、活用していくことを予定している。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市立の小学校及び中学校の施設の整備を計画的に推進するために必要な事業に活用される基金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文化施設、体育施設、福祉施設、庁舎その他の公共用又は公用に供する施設の再編及び整備を計画的に推進するため活用される基金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・ごみ減量化・資源化基金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増加するごみの減量化及び資源化を促進し、良好な生活環境の保全に資するためごみの減量化及び資源化に関する事業やごみの減量化及び資源化に関する市民活動に活用される基金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・緑のまちづくり基金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本市に存する緑地を市民共有の財産として保全するため、良好な自然環境を形成している緑地の取得費や取得した緑地の維持管理費に活用される基金</a:t>
          </a:r>
          <a:endParaRPr lang="en-US" altLang="ja-JP" sz="1200"/>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・子ども未来応援基金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子育てに関する施策を推進するための事業に活用される基金</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・学校施設整備基金：将来確実に見込まれる学校施設の整備に備えるため４，００１百万円を積み立て</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・公共施設等再編整備基金：施設の老朽化に伴う再整備等に備えるため１，００１百万円を積み立て</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・子ども未来応援基金：子育て関連施策を的確に実施していくため３３３百万円を積み立て</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公共施設や学校等の整備、子育て関連施策など様々な行政需要に備えるため計画的に積み立て、活用していくことを予定している。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「学校施設整備基金」へ積み立てるため３，０００百万円を取り崩し、基金利子の積み立てを行った。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・財政調整基金の残高は、標準財政規模の１０％程度になるよう努めることとしている。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・災害等の不測の事態に備え、過去の実績等を踏まえ、２４億円を下回らないよう積み立てることとしている。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246,394
244,260
35.70
96,409,004
88,840,438
7,250,090
45,357,420
61,709,726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令和４年度は前年度の０．９４から０．０２ポイント減し、０．９２となっている。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令和３年度に引き続き、地方交付税の原資となる国税の上振れ等により、普通交付税の追加交付（臨時経済対策費）が発生したことにより基準財政需要額が高い水準となったことによるが、今後の基準財政需要額は例年と同水準になると予想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78740</xdr:rowOff>
    </xdr:to>
    <xdr:cxnSp macro="">
      <xdr:nvCxnSpPr>
        <xdr:cNvPr id="67" name="直線コネクタ 66"/>
        <xdr:cNvCxnSpPr/>
      </xdr:nvCxnSpPr>
      <xdr:spPr>
        <a:xfrm>
          <a:off x="4114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40</xdr:row>
      <xdr:rowOff>30480</xdr:rowOff>
    </xdr:to>
    <xdr:cxnSp macro="">
      <xdr:nvCxnSpPr>
        <xdr:cNvPr id="70" name="直線コネクタ 69"/>
        <xdr:cNvCxnSpPr/>
      </xdr:nvCxnSpPr>
      <xdr:spPr>
        <a:xfrm>
          <a:off x="3225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40</xdr:row>
      <xdr:rowOff>6350</xdr:rowOff>
    </xdr:to>
    <xdr:cxnSp macro="">
      <xdr:nvCxnSpPr>
        <xdr:cNvPr id="76" name="直線コネクタ 75"/>
        <xdr:cNvCxnSpPr/>
      </xdr:nvCxnSpPr>
      <xdr:spPr>
        <a:xfrm flipV="1">
          <a:off x="1447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4" name="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5" name="テキスト ボックス 94"/>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令和４年度は、前年度の９５．９％から０．４ポイント悪化し、９６．３％となっている。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経常収支比率の分母である、市税、臨時財政対策債の増などによる経常経費充当一般財源が増したものの、退職手当の増などによる人件費の増、光熱水費の増による物件費の増、公債費の増など、経常収支比率の分子の増が上回ったことによる。</a:t>
          </a:r>
        </a:p>
        <a:p>
          <a:r>
            <a:rPr kumimoji="1" lang="ja-JP" altLang="en-US" sz="1300">
              <a:latin typeface="ＭＳ Ｐゴシック" panose="020B0600070205080204" pitchFamily="50" charset="-128"/>
              <a:ea typeface="ＭＳ Ｐゴシック" panose="020B0600070205080204" pitchFamily="50" charset="-128"/>
            </a:rPr>
            <a:t>　今後は扶助費や公債費も増が見込まれることから、増加傾向となると予想している。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125306</xdr:rowOff>
    </xdr:from>
    <xdr:to>
      <xdr:col>23</xdr:col>
      <xdr:colOff>133350</xdr:colOff>
      <xdr:row>65</xdr:row>
      <xdr:rowOff>157480</xdr:rowOff>
    </xdr:to>
    <xdr:cxnSp macro="">
      <xdr:nvCxnSpPr>
        <xdr:cNvPr id="130" name="直線コネクタ 129"/>
        <xdr:cNvCxnSpPr/>
      </xdr:nvCxnSpPr>
      <xdr:spPr>
        <a:xfrm>
          <a:off x="4114800" y="112695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66</xdr:row>
      <xdr:rowOff>26246</xdr:rowOff>
    </xdr:to>
    <xdr:cxnSp macro="">
      <xdr:nvCxnSpPr>
        <xdr:cNvPr id="133" name="直線コネクタ 132"/>
        <xdr:cNvCxnSpPr/>
      </xdr:nvCxnSpPr>
      <xdr:spPr>
        <a:xfrm flipV="1">
          <a:off x="3225800" y="1126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26246</xdr:rowOff>
    </xdr:from>
    <xdr:to>
      <xdr:col>15</xdr:col>
      <xdr:colOff>82550</xdr:colOff>
      <xdr:row>67</xdr:row>
      <xdr:rowOff>63923</xdr:rowOff>
    </xdr:to>
    <xdr:cxnSp macro="">
      <xdr:nvCxnSpPr>
        <xdr:cNvPr id="136" name="直線コネクタ 135"/>
        <xdr:cNvCxnSpPr/>
      </xdr:nvCxnSpPr>
      <xdr:spPr>
        <a:xfrm flipV="1">
          <a:off x="2336800" y="1134194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98637</xdr:rowOff>
    </xdr:from>
    <xdr:to>
      <xdr:col>11</xdr:col>
      <xdr:colOff>31750</xdr:colOff>
      <xdr:row>67</xdr:row>
      <xdr:rowOff>63923</xdr:rowOff>
    </xdr:to>
    <xdr:cxnSp macro="">
      <xdr:nvCxnSpPr>
        <xdr:cNvPr id="139" name="直線コネクタ 138"/>
        <xdr:cNvCxnSpPr/>
      </xdr:nvCxnSpPr>
      <xdr:spPr>
        <a:xfrm>
          <a:off x="1447800" y="114143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9" name="楕円 148"/>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0" name="財政構造の弾力性該当値テキスト"/>
        <xdr:cNvSpPr txBox="1"/>
      </xdr:nvSpPr>
      <xdr:spPr>
        <a:xfrm>
          <a:off x="5041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1" name="楕円 150"/>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2" name="テキスト ボックス 151"/>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3" name="楕円 152"/>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4" name="テキスト ボックス 153"/>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13123</xdr:rowOff>
    </xdr:from>
    <xdr:to>
      <xdr:col>11</xdr:col>
      <xdr:colOff>82550</xdr:colOff>
      <xdr:row>67</xdr:row>
      <xdr:rowOff>114723</xdr:rowOff>
    </xdr:to>
    <xdr:sp macro="" textlink="">
      <xdr:nvSpPr>
        <xdr:cNvPr id="155" name="楕円 154"/>
        <xdr:cNvSpPr/>
      </xdr:nvSpPr>
      <xdr:spPr>
        <a:xfrm>
          <a:off x="2286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99500</xdr:rowOff>
    </xdr:from>
    <xdr:ext cx="762000" cy="259045"/>
    <xdr:sp macro="" textlink="">
      <xdr:nvSpPr>
        <xdr:cNvPr id="156" name="テキスト ボックス 155"/>
        <xdr:cNvSpPr txBox="1"/>
      </xdr:nvSpPr>
      <xdr:spPr>
        <a:xfrm>
          <a:off x="1955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7" name="楕円 156"/>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58" name="テキスト ボックス 157"/>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令和４年度の人口一人当たりの決算額は、１１９，３６０円で類似団体平均値を下回ったものの、近年は増加傾向にある。</a:t>
          </a:r>
        </a:p>
        <a:p>
          <a:r>
            <a:rPr kumimoji="1" lang="ja-JP" altLang="en-US" sz="1300">
              <a:latin typeface="ＭＳ Ｐゴシック" panose="020B0600070205080204" pitchFamily="50" charset="-128"/>
              <a:ea typeface="ＭＳ Ｐゴシック" panose="020B0600070205080204" pitchFamily="50" charset="-128"/>
            </a:rPr>
            <a:t>　その主な要因としては、新型コロナウイルス感染症に係る臨時的事業の発生が挙げられる。</a:t>
          </a:r>
        </a:p>
        <a:p>
          <a:r>
            <a:rPr kumimoji="1" lang="ja-JP" altLang="en-US" sz="1300">
              <a:latin typeface="ＭＳ Ｐゴシック" panose="020B0600070205080204" pitchFamily="50" charset="-128"/>
              <a:ea typeface="ＭＳ Ｐゴシック" panose="020B0600070205080204" pitchFamily="50" charset="-128"/>
            </a:rPr>
            <a:t>　今後も本市を取り巻く社会情勢を注視した上で、事業の見直しや重点化を図るとともに、それに伴う職員定数の適正化などにも努める。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71831</xdr:rowOff>
    </xdr:from>
    <xdr:to>
      <xdr:col>23</xdr:col>
      <xdr:colOff>133350</xdr:colOff>
      <xdr:row>82</xdr:row>
      <xdr:rowOff>131063</xdr:rowOff>
    </xdr:to>
    <xdr:cxnSp macro="">
      <xdr:nvCxnSpPr>
        <xdr:cNvPr id="193" name="直線コネクタ 192"/>
        <xdr:cNvCxnSpPr/>
      </xdr:nvCxnSpPr>
      <xdr:spPr>
        <a:xfrm>
          <a:off x="4114800" y="13959281"/>
          <a:ext cx="838200" cy="2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24074</xdr:rowOff>
    </xdr:from>
    <xdr:to>
      <xdr:col>19</xdr:col>
      <xdr:colOff>133350</xdr:colOff>
      <xdr:row>81</xdr:row>
      <xdr:rowOff>71831</xdr:rowOff>
    </xdr:to>
    <xdr:cxnSp macro="">
      <xdr:nvCxnSpPr>
        <xdr:cNvPr id="196" name="直線コネクタ 195"/>
        <xdr:cNvCxnSpPr/>
      </xdr:nvCxnSpPr>
      <xdr:spPr>
        <a:xfrm>
          <a:off x="3225800" y="13911524"/>
          <a:ext cx="889000" cy="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58063</xdr:rowOff>
    </xdr:from>
    <xdr:to>
      <xdr:col>15</xdr:col>
      <xdr:colOff>82550</xdr:colOff>
      <xdr:row>81</xdr:row>
      <xdr:rowOff>24074</xdr:rowOff>
    </xdr:to>
    <xdr:cxnSp macro="">
      <xdr:nvCxnSpPr>
        <xdr:cNvPr id="199" name="直線コネクタ 198"/>
        <xdr:cNvCxnSpPr/>
      </xdr:nvCxnSpPr>
      <xdr:spPr>
        <a:xfrm>
          <a:off x="2336800" y="13774063"/>
          <a:ext cx="889000" cy="1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34376</xdr:rowOff>
    </xdr:from>
    <xdr:to>
      <xdr:col>11</xdr:col>
      <xdr:colOff>31750</xdr:colOff>
      <xdr:row>80</xdr:row>
      <xdr:rowOff>58063</xdr:rowOff>
    </xdr:to>
    <xdr:cxnSp macro="">
      <xdr:nvCxnSpPr>
        <xdr:cNvPr id="202" name="直線コネクタ 201"/>
        <xdr:cNvCxnSpPr/>
      </xdr:nvCxnSpPr>
      <xdr:spPr>
        <a:xfrm>
          <a:off x="1447800" y="13750376"/>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80263</xdr:rowOff>
    </xdr:from>
    <xdr:to>
      <xdr:col>23</xdr:col>
      <xdr:colOff>184150</xdr:colOff>
      <xdr:row>83</xdr:row>
      <xdr:rowOff>10413</xdr:rowOff>
    </xdr:to>
    <xdr:sp macro="" textlink="">
      <xdr:nvSpPr>
        <xdr:cNvPr id="212" name="楕円 211"/>
        <xdr:cNvSpPr/>
      </xdr:nvSpPr>
      <xdr:spPr>
        <a:xfrm>
          <a:off x="49022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96790</xdr:rowOff>
    </xdr:from>
    <xdr:ext cx="762000" cy="259045"/>
    <xdr:sp macro="" textlink="">
      <xdr:nvSpPr>
        <xdr:cNvPr id="213" name="人件費・物件費等の状況該当値テキスト"/>
        <xdr:cNvSpPr txBox="1"/>
      </xdr:nvSpPr>
      <xdr:spPr>
        <a:xfrm>
          <a:off x="5041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21031</xdr:rowOff>
    </xdr:from>
    <xdr:to>
      <xdr:col>19</xdr:col>
      <xdr:colOff>184150</xdr:colOff>
      <xdr:row>81</xdr:row>
      <xdr:rowOff>122631</xdr:rowOff>
    </xdr:to>
    <xdr:sp macro="" textlink="">
      <xdr:nvSpPr>
        <xdr:cNvPr id="214" name="楕円 213"/>
        <xdr:cNvSpPr/>
      </xdr:nvSpPr>
      <xdr:spPr>
        <a:xfrm>
          <a:off x="4064000" y="139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132808</xdr:rowOff>
    </xdr:from>
    <xdr:ext cx="736600" cy="259045"/>
    <xdr:sp macro="" textlink="">
      <xdr:nvSpPr>
        <xdr:cNvPr id="215" name="テキスト ボックス 214"/>
        <xdr:cNvSpPr txBox="1"/>
      </xdr:nvSpPr>
      <xdr:spPr>
        <a:xfrm>
          <a:off x="3733800" y="136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144724</xdr:rowOff>
    </xdr:from>
    <xdr:to>
      <xdr:col>15</xdr:col>
      <xdr:colOff>133350</xdr:colOff>
      <xdr:row>81</xdr:row>
      <xdr:rowOff>74874</xdr:rowOff>
    </xdr:to>
    <xdr:sp macro="" textlink="">
      <xdr:nvSpPr>
        <xdr:cNvPr id="216" name="楕円 215"/>
        <xdr:cNvSpPr/>
      </xdr:nvSpPr>
      <xdr:spPr>
        <a:xfrm>
          <a:off x="3175000" y="138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85051</xdr:rowOff>
    </xdr:from>
    <xdr:ext cx="762000" cy="259045"/>
    <xdr:sp macro="" textlink="">
      <xdr:nvSpPr>
        <xdr:cNvPr id="217" name="テキスト ボックス 216"/>
        <xdr:cNvSpPr txBox="1"/>
      </xdr:nvSpPr>
      <xdr:spPr>
        <a:xfrm>
          <a:off x="2844800" y="1362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7263</xdr:rowOff>
    </xdr:from>
    <xdr:to>
      <xdr:col>11</xdr:col>
      <xdr:colOff>82550</xdr:colOff>
      <xdr:row>80</xdr:row>
      <xdr:rowOff>108863</xdr:rowOff>
    </xdr:to>
    <xdr:sp macro="" textlink="">
      <xdr:nvSpPr>
        <xdr:cNvPr id="218" name="楕円 217"/>
        <xdr:cNvSpPr/>
      </xdr:nvSpPr>
      <xdr:spPr>
        <a:xfrm>
          <a:off x="2286000" y="137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119040</xdr:rowOff>
    </xdr:from>
    <xdr:ext cx="762000" cy="259045"/>
    <xdr:sp macro="" textlink="">
      <xdr:nvSpPr>
        <xdr:cNvPr id="219" name="テキスト ボックス 218"/>
        <xdr:cNvSpPr txBox="1"/>
      </xdr:nvSpPr>
      <xdr:spPr>
        <a:xfrm>
          <a:off x="1955800" y="134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155026</xdr:rowOff>
    </xdr:from>
    <xdr:to>
      <xdr:col>7</xdr:col>
      <xdr:colOff>31750</xdr:colOff>
      <xdr:row>80</xdr:row>
      <xdr:rowOff>85176</xdr:rowOff>
    </xdr:to>
    <xdr:sp macro="" textlink="">
      <xdr:nvSpPr>
        <xdr:cNvPr id="220" name="楕円 219"/>
        <xdr:cNvSpPr/>
      </xdr:nvSpPr>
      <xdr:spPr>
        <a:xfrm>
          <a:off x="1397000" y="136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95353</xdr:rowOff>
    </xdr:from>
    <xdr:ext cx="762000" cy="259045"/>
    <xdr:sp macro="" textlink="">
      <xdr:nvSpPr>
        <xdr:cNvPr id="221" name="テキスト ボックス 220"/>
        <xdr:cNvSpPr txBox="1"/>
      </xdr:nvSpPr>
      <xdr:spPr>
        <a:xfrm>
          <a:off x="1066800" y="134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上位職の定年退職や職員構成の変更により、前年度よりも若干低くなった。今後も引き続き給与水準の適正化に努める。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5" name="直線コネクタ 254"/>
        <xdr:cNvCxnSpPr/>
      </xdr:nvCxnSpPr>
      <xdr:spPr>
        <a:xfrm flipV="1">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161925</xdr:rowOff>
    </xdr:to>
    <xdr:cxnSp macro="">
      <xdr:nvCxnSpPr>
        <xdr:cNvPr id="258" name="直線コネクタ 257"/>
        <xdr:cNvCxnSpPr/>
      </xdr:nvCxnSpPr>
      <xdr:spPr>
        <a:xfrm flipV="1">
          <a:off x="15290800" y="148865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91016</xdr:rowOff>
    </xdr:to>
    <xdr:cxnSp macro="">
      <xdr:nvCxnSpPr>
        <xdr:cNvPr id="261" name="直線コネクタ 260"/>
        <xdr:cNvCxnSpPr/>
      </xdr:nvCxnSpPr>
      <xdr:spPr>
        <a:xfrm flipV="1">
          <a:off x="14401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4" name="直線コネクタ 263"/>
        <xdr:cNvCxnSpPr/>
      </xdr:nvCxnSpPr>
      <xdr:spPr>
        <a:xfrm>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7" name="テキスト ボックス 276"/>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79" name="テキスト ボックス 278"/>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0" name="楕円 279"/>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1" name="テキスト ボックス 280"/>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3" name="テキスト ボックス 282"/>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令和４年度より消防事業が広域化したことに伴い、職員数が増加している。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今後については、事業の見直しや業務効率化に向けた取組をさらに推進し、職員数の適正管理を進めていく。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111337</xdr:rowOff>
    </xdr:to>
    <xdr:cxnSp macro="">
      <xdr:nvCxnSpPr>
        <xdr:cNvPr id="318" name="直線コネクタ 317"/>
        <xdr:cNvCxnSpPr/>
      </xdr:nvCxnSpPr>
      <xdr:spPr>
        <a:xfrm>
          <a:off x="16179800" y="1047326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30904</xdr:rowOff>
    </xdr:to>
    <xdr:cxnSp macro="">
      <xdr:nvCxnSpPr>
        <xdr:cNvPr id="321" name="直線コネクタ 320"/>
        <xdr:cNvCxnSpPr/>
      </xdr:nvCxnSpPr>
      <xdr:spPr>
        <a:xfrm flipV="1">
          <a:off x="15290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75142</xdr:rowOff>
    </xdr:to>
    <xdr:cxnSp macro="">
      <xdr:nvCxnSpPr>
        <xdr:cNvPr id="324" name="直線コネクタ 323"/>
        <xdr:cNvCxnSpPr/>
      </xdr:nvCxnSpPr>
      <xdr:spPr>
        <a:xfrm flipV="1">
          <a:off x="14401800" y="1048935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75142</xdr:rowOff>
    </xdr:to>
    <xdr:cxnSp macro="">
      <xdr:nvCxnSpPr>
        <xdr:cNvPr id="327" name="直線コネクタ 326"/>
        <xdr:cNvCxnSpPr/>
      </xdr:nvCxnSpPr>
      <xdr:spPr>
        <a:xfrm>
          <a:off x="13512800" y="104973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37" name="楕円 336"/>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32614</xdr:rowOff>
    </xdr:from>
    <xdr:ext cx="762000" cy="259045"/>
    <xdr:sp macro="" textlink="">
      <xdr:nvSpPr>
        <xdr:cNvPr id="338"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39" name="楕円 338"/>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0" name="テキスト ボックス 339"/>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151554</xdr:rowOff>
    </xdr:from>
    <xdr:to>
      <xdr:col>73</xdr:col>
      <xdr:colOff>44450</xdr:colOff>
      <xdr:row>61</xdr:row>
      <xdr:rowOff>81704</xdr:rowOff>
    </xdr:to>
    <xdr:sp macro="" textlink="">
      <xdr:nvSpPr>
        <xdr:cNvPr id="341" name="楕円 340"/>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91881</xdr:rowOff>
    </xdr:from>
    <xdr:ext cx="762000" cy="259045"/>
    <xdr:sp macro="" textlink="">
      <xdr:nvSpPr>
        <xdr:cNvPr id="342" name="テキスト ボックス 341"/>
        <xdr:cNvSpPr txBox="1"/>
      </xdr:nvSpPr>
      <xdr:spPr>
        <a:xfrm>
          <a:off x="14909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3" name="楕円 342"/>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4" name="テキスト ボックス 343"/>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159596</xdr:rowOff>
    </xdr:from>
    <xdr:to>
      <xdr:col>64</xdr:col>
      <xdr:colOff>152400</xdr:colOff>
      <xdr:row>61</xdr:row>
      <xdr:rowOff>89746</xdr:rowOff>
    </xdr:to>
    <xdr:sp macro="" textlink="">
      <xdr:nvSpPr>
        <xdr:cNvPr id="345" name="楕円 344"/>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99923</xdr:rowOff>
    </xdr:from>
    <xdr:ext cx="762000" cy="259045"/>
    <xdr:sp macro="" textlink="">
      <xdr:nvSpPr>
        <xdr:cNvPr id="346" name="テキスト ボックス 345"/>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令和４年度は前年度の１．９％から０．９ポイント悪化し２．８％となったが、早期健全化基準の２５％を大きく下回るとともに、類似団体内平均値と比較しても下回っている。</a:t>
          </a:r>
        </a:p>
        <a:p>
          <a:r>
            <a:rPr kumimoji="1" lang="ja-JP" altLang="en-US" sz="1300">
              <a:latin typeface="ＭＳ Ｐゴシック" panose="020B0600070205080204" pitchFamily="50" charset="-128"/>
              <a:ea typeface="ＭＳ Ｐゴシック" panose="020B0600070205080204" pitchFamily="50" charset="-128"/>
            </a:rPr>
            <a:t>　実質公債費比率が増となった主な要因は、分母に算入される標準財政規模が減となり、分子に算入される一般会計等公債費が増となったことが挙げられる。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今後は、公共施設の予防保全・再編等にあたり、一定規模の市債発行が見込まれるが、各財政指標留意しつつ、財政の健全性を維持していく。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103112</xdr:rowOff>
    </xdr:to>
    <xdr:cxnSp macro="">
      <xdr:nvCxnSpPr>
        <xdr:cNvPr id="381" name="直線コネクタ 380"/>
        <xdr:cNvCxnSpPr/>
      </xdr:nvCxnSpPr>
      <xdr:spPr>
        <a:xfrm>
          <a:off x="16179800" y="66862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171148</xdr:rowOff>
    </xdr:to>
    <xdr:cxnSp macro="">
      <xdr:nvCxnSpPr>
        <xdr:cNvPr id="384" name="直線コネクタ 383"/>
        <xdr:cNvCxnSpPr/>
      </xdr:nvCxnSpPr>
      <xdr:spPr>
        <a:xfrm>
          <a:off x="15290800" y="66058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90715</xdr:rowOff>
    </xdr:to>
    <xdr:cxnSp macro="">
      <xdr:nvCxnSpPr>
        <xdr:cNvPr id="387" name="直線コネクタ 386"/>
        <xdr:cNvCxnSpPr/>
      </xdr:nvCxnSpPr>
      <xdr:spPr>
        <a:xfrm>
          <a:off x="14401800" y="654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33262</xdr:rowOff>
    </xdr:to>
    <xdr:cxnSp macro="">
      <xdr:nvCxnSpPr>
        <xdr:cNvPr id="390" name="直線コネクタ 389"/>
        <xdr:cNvCxnSpPr/>
      </xdr:nvCxnSpPr>
      <xdr:spPr>
        <a:xfrm>
          <a:off x="13512800" y="65253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400" name="楕円 399"/>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401"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2" name="楕円 401"/>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03" name="テキスト ボックス 402"/>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4" name="楕円 403"/>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5" name="テキスト ボックス 404"/>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6" name="楕円 405"/>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07" name="テキスト ボックス 406"/>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08" name="楕円 407"/>
        <xdr:cNvSpPr/>
      </xdr:nvSpPr>
      <xdr:spPr>
        <a:xfrm>
          <a:off x="13462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09" name="テキスト ボックス 408"/>
        <xdr:cNvSpPr txBox="1"/>
      </xdr:nvSpPr>
      <xdr:spPr>
        <a:xfrm>
          <a:off x="13131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令和４年度は前年度の３３．８％から９．１ポイント改善し２４．７％となり、早期健全化基準の３５０％を大きく下回った。</a:t>
          </a:r>
        </a:p>
        <a:p>
          <a:r>
            <a:rPr kumimoji="1" lang="ja-JP" altLang="en-US" sz="1200">
              <a:latin typeface="ＭＳ Ｐゴシック" panose="020B0600070205080204" pitchFamily="50" charset="-128"/>
              <a:ea typeface="ＭＳ Ｐゴシック" panose="020B0600070205080204" pitchFamily="50" charset="-128"/>
            </a:rPr>
            <a:t>　分母に算入される標準財政規模は減となったが、分子に算入される将来負担額については、地方債残高、債務負担行為に基づく支出予定額、公営企業等繰入見込額がそれぞれ減となったことが主な要因として挙げられる。</a:t>
          </a:r>
        </a:p>
        <a:p>
          <a:r>
            <a:rPr kumimoji="1" lang="ja-JP" altLang="en-US" sz="1200">
              <a:latin typeface="ＭＳ Ｐゴシック" panose="020B0600070205080204" pitchFamily="50" charset="-128"/>
              <a:ea typeface="ＭＳ Ｐゴシック" panose="020B0600070205080204" pitchFamily="50" charset="-128"/>
            </a:rPr>
            <a:t>　今後は、公共施設の予防保全・再編等にあたり、基金の取崩しや地方債の発行額の変化などが見込まれるため、各財政指標に留意しつつ、財政の健全性を維持していく。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124142</xdr:rowOff>
    </xdr:from>
    <xdr:to>
      <xdr:col>81</xdr:col>
      <xdr:colOff>44450</xdr:colOff>
      <xdr:row>17</xdr:row>
      <xdr:rowOff>135678</xdr:rowOff>
    </xdr:to>
    <xdr:cxnSp macro="">
      <xdr:nvCxnSpPr>
        <xdr:cNvPr id="443" name="直線コネクタ 442"/>
        <xdr:cNvCxnSpPr/>
      </xdr:nvCxnSpPr>
      <xdr:spPr>
        <a:xfrm flipV="1">
          <a:off x="16179800" y="2867342"/>
          <a:ext cx="838200" cy="1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135678</xdr:rowOff>
    </xdr:from>
    <xdr:to>
      <xdr:col>77</xdr:col>
      <xdr:colOff>44450</xdr:colOff>
      <xdr:row>19</xdr:row>
      <xdr:rowOff>82338</xdr:rowOff>
    </xdr:to>
    <xdr:cxnSp macro="">
      <xdr:nvCxnSpPr>
        <xdr:cNvPr id="446" name="直線コネクタ 445"/>
        <xdr:cNvCxnSpPr/>
      </xdr:nvCxnSpPr>
      <xdr:spPr>
        <a:xfrm flipV="1">
          <a:off x="15290800" y="305032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82338</xdr:rowOff>
    </xdr:from>
    <xdr:to>
      <xdr:col>72</xdr:col>
      <xdr:colOff>203200</xdr:colOff>
      <xdr:row>19</xdr:row>
      <xdr:rowOff>92392</xdr:rowOff>
    </xdr:to>
    <xdr:cxnSp macro="">
      <xdr:nvCxnSpPr>
        <xdr:cNvPr id="449" name="直線コネクタ 448"/>
        <xdr:cNvCxnSpPr/>
      </xdr:nvCxnSpPr>
      <xdr:spPr>
        <a:xfrm flipV="1">
          <a:off x="14401800" y="33398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92392</xdr:rowOff>
    </xdr:from>
    <xdr:to>
      <xdr:col>68</xdr:col>
      <xdr:colOff>152400</xdr:colOff>
      <xdr:row>19</xdr:row>
      <xdr:rowOff>96414</xdr:rowOff>
    </xdr:to>
    <xdr:cxnSp macro="">
      <xdr:nvCxnSpPr>
        <xdr:cNvPr id="452" name="直線コネクタ 451"/>
        <xdr:cNvCxnSpPr/>
      </xdr:nvCxnSpPr>
      <xdr:spPr>
        <a:xfrm flipV="1">
          <a:off x="13512800" y="334994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73342</xdr:rowOff>
    </xdr:from>
    <xdr:to>
      <xdr:col>81</xdr:col>
      <xdr:colOff>95250</xdr:colOff>
      <xdr:row>17</xdr:row>
      <xdr:rowOff>3492</xdr:rowOff>
    </xdr:to>
    <xdr:sp macro="" textlink="">
      <xdr:nvSpPr>
        <xdr:cNvPr id="462" name="楕円 461"/>
        <xdr:cNvSpPr/>
      </xdr:nvSpPr>
      <xdr:spPr>
        <a:xfrm>
          <a:off x="169672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45419</xdr:rowOff>
    </xdr:from>
    <xdr:ext cx="762000" cy="259045"/>
    <xdr:sp macro="" textlink="">
      <xdr:nvSpPr>
        <xdr:cNvPr id="463" name="将来負担の状況該当値テキスト"/>
        <xdr:cNvSpPr txBox="1"/>
      </xdr:nvSpPr>
      <xdr:spPr>
        <a:xfrm>
          <a:off x="17106900" y="278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84878</xdr:rowOff>
    </xdr:from>
    <xdr:to>
      <xdr:col>77</xdr:col>
      <xdr:colOff>95250</xdr:colOff>
      <xdr:row>18</xdr:row>
      <xdr:rowOff>15028</xdr:rowOff>
    </xdr:to>
    <xdr:sp macro="" textlink="">
      <xdr:nvSpPr>
        <xdr:cNvPr id="464" name="楕円 463"/>
        <xdr:cNvSpPr/>
      </xdr:nvSpPr>
      <xdr:spPr>
        <a:xfrm>
          <a:off x="16129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171255</xdr:rowOff>
    </xdr:from>
    <xdr:ext cx="736600" cy="259045"/>
    <xdr:sp macro="" textlink="">
      <xdr:nvSpPr>
        <xdr:cNvPr id="465" name="テキスト ボックス 464"/>
        <xdr:cNvSpPr txBox="1"/>
      </xdr:nvSpPr>
      <xdr:spPr>
        <a:xfrm>
          <a:off x="15798800" y="308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31538</xdr:rowOff>
    </xdr:from>
    <xdr:to>
      <xdr:col>73</xdr:col>
      <xdr:colOff>44450</xdr:colOff>
      <xdr:row>19</xdr:row>
      <xdr:rowOff>133138</xdr:rowOff>
    </xdr:to>
    <xdr:sp macro="" textlink="">
      <xdr:nvSpPr>
        <xdr:cNvPr id="466" name="楕円 465"/>
        <xdr:cNvSpPr/>
      </xdr:nvSpPr>
      <xdr:spPr>
        <a:xfrm>
          <a:off x="15240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117915</xdr:rowOff>
    </xdr:from>
    <xdr:ext cx="762000" cy="259045"/>
    <xdr:sp macro="" textlink="">
      <xdr:nvSpPr>
        <xdr:cNvPr id="467" name="テキスト ボックス 466"/>
        <xdr:cNvSpPr txBox="1"/>
      </xdr:nvSpPr>
      <xdr:spPr>
        <a:xfrm>
          <a:off x="14909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41592</xdr:rowOff>
    </xdr:from>
    <xdr:to>
      <xdr:col>68</xdr:col>
      <xdr:colOff>203200</xdr:colOff>
      <xdr:row>19</xdr:row>
      <xdr:rowOff>143192</xdr:rowOff>
    </xdr:to>
    <xdr:sp macro="" textlink="">
      <xdr:nvSpPr>
        <xdr:cNvPr id="468" name="楕円 467"/>
        <xdr:cNvSpPr/>
      </xdr:nvSpPr>
      <xdr:spPr>
        <a:xfrm>
          <a:off x="14351000" y="3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127969</xdr:rowOff>
    </xdr:from>
    <xdr:ext cx="762000" cy="259045"/>
    <xdr:sp macro="" textlink="">
      <xdr:nvSpPr>
        <xdr:cNvPr id="469" name="テキスト ボックス 468"/>
        <xdr:cNvSpPr txBox="1"/>
      </xdr:nvSpPr>
      <xdr:spPr>
        <a:xfrm>
          <a:off x="14020800" y="338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45614</xdr:rowOff>
    </xdr:from>
    <xdr:to>
      <xdr:col>64</xdr:col>
      <xdr:colOff>152400</xdr:colOff>
      <xdr:row>19</xdr:row>
      <xdr:rowOff>147214</xdr:rowOff>
    </xdr:to>
    <xdr:sp macro="" textlink="">
      <xdr:nvSpPr>
        <xdr:cNvPr id="470" name="楕円 469"/>
        <xdr:cNvSpPr/>
      </xdr:nvSpPr>
      <xdr:spPr>
        <a:xfrm>
          <a:off x="13462000" y="33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131991</xdr:rowOff>
    </xdr:from>
    <xdr:ext cx="762000" cy="259045"/>
    <xdr:sp macro="" textlink="">
      <xdr:nvSpPr>
        <xdr:cNvPr id="471" name="テキスト ボックス 470"/>
        <xdr:cNvSpPr txBox="1"/>
      </xdr:nvSpPr>
      <xdr:spPr>
        <a:xfrm>
          <a:off x="13131800" y="338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246,394
244,260
35.70
96,409,004
88,840,438
7,250,090
45,357,420
61,709,726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人件費に係る経常収支比率は、退職手当の増などに伴う職員給与費の増があったものの、経常一般財源の増加により横ばいとなっており、類似団体平均値と比べ３．６ポイント上回る２９．４％となった。</a:t>
          </a: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今後も事業の見直しや重点化を図るとともに、それに伴う職員定数の適正化を引き続き図り、人件費の抑制に努める。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61686</xdr:rowOff>
    </xdr:from>
    <xdr:to>
      <xdr:col>24</xdr:col>
      <xdr:colOff>25400</xdr:colOff>
      <xdr:row>40</xdr:row>
      <xdr:rowOff>94343</xdr:rowOff>
    </xdr:to>
    <xdr:cxnSp macro="">
      <xdr:nvCxnSpPr>
        <xdr:cNvPr id="63" name="直線コネクタ 62"/>
        <xdr:cNvCxnSpPr/>
      </xdr:nvCxnSpPr>
      <xdr:spPr>
        <a:xfrm flipV="1">
          <a:off x="4826000" y="55480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66420</xdr:rowOff>
    </xdr:from>
    <xdr:ext cx="762000" cy="259045"/>
    <xdr:sp macro="" textlink="">
      <xdr:nvSpPr>
        <xdr:cNvPr id="64" name="人件費最小値テキスト"/>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94343</xdr:rowOff>
    </xdr:from>
    <xdr:to>
      <xdr:col>24</xdr:col>
      <xdr:colOff>114300</xdr:colOff>
      <xdr:row>40</xdr:row>
      <xdr:rowOff>94343</xdr:rowOff>
    </xdr:to>
    <xdr:cxnSp macro="">
      <xdr:nvCxnSpPr>
        <xdr:cNvPr id="65" name="直線コネクタ 64"/>
        <xdr:cNvCxnSpPr/>
      </xdr:nvCxnSpPr>
      <xdr:spPr>
        <a:xfrm>
          <a:off x="4737100" y="695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148063</xdr:rowOff>
    </xdr:from>
    <xdr:ext cx="762000" cy="259045"/>
    <xdr:sp macro="" textlink="">
      <xdr:nvSpPr>
        <xdr:cNvPr id="66" name="人件費最大値テキスト"/>
        <xdr:cNvSpPr txBox="1"/>
      </xdr:nvSpPr>
      <xdr:spPr>
        <a:xfrm>
          <a:off x="4914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61686</xdr:rowOff>
    </xdr:from>
    <xdr:to>
      <xdr:col>24</xdr:col>
      <xdr:colOff>114300</xdr:colOff>
      <xdr:row>32</xdr:row>
      <xdr:rowOff>61686</xdr:rowOff>
    </xdr:to>
    <xdr:cxnSp macro="">
      <xdr:nvCxnSpPr>
        <xdr:cNvPr id="67" name="直線コネクタ 66"/>
        <xdr:cNvCxnSpPr/>
      </xdr:nvCxnSpPr>
      <xdr:spPr>
        <a:xfrm>
          <a:off x="4737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39</xdr:row>
      <xdr:rowOff>118835</xdr:rowOff>
    </xdr:to>
    <xdr:cxnSp macro="">
      <xdr:nvCxnSpPr>
        <xdr:cNvPr id="68" name="直線コネクタ 67"/>
        <xdr:cNvCxnSpPr/>
      </xdr:nvCxnSpPr>
      <xdr:spPr>
        <a:xfrm>
          <a:off x="3987800" y="6805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11084</xdr:rowOff>
    </xdr:from>
    <xdr:ext cx="762000" cy="259045"/>
    <xdr:sp macro="" textlink="">
      <xdr:nvSpPr>
        <xdr:cNvPr id="69" name="人件費平均値テキスト"/>
        <xdr:cNvSpPr txBox="1"/>
      </xdr:nvSpPr>
      <xdr:spPr>
        <a:xfrm>
          <a:off x="4914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70" name="フローチャート: 判断 69"/>
        <xdr:cNvSpPr/>
      </xdr:nvSpPr>
      <xdr:spPr>
        <a:xfrm>
          <a:off x="4775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41</xdr:row>
      <xdr:rowOff>69850</xdr:rowOff>
    </xdr:to>
    <xdr:cxnSp macro="">
      <xdr:nvCxnSpPr>
        <xdr:cNvPr id="71" name="直線コネクタ 70"/>
        <xdr:cNvCxnSpPr/>
      </xdr:nvCxnSpPr>
      <xdr:spPr>
        <a:xfrm flipV="1">
          <a:off x="3098800" y="6805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37193</xdr:rowOff>
    </xdr:from>
    <xdr:to>
      <xdr:col>15</xdr:col>
      <xdr:colOff>98425</xdr:colOff>
      <xdr:row>41</xdr:row>
      <xdr:rowOff>69850</xdr:rowOff>
    </xdr:to>
    <xdr:cxnSp macro="">
      <xdr:nvCxnSpPr>
        <xdr:cNvPr id="74" name="直線コネクタ 73"/>
        <xdr:cNvCxnSpPr/>
      </xdr:nvCxnSpPr>
      <xdr:spPr>
        <a:xfrm>
          <a:off x="2209800" y="706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125186</xdr:rowOff>
    </xdr:from>
    <xdr:to>
      <xdr:col>15</xdr:col>
      <xdr:colOff>149225</xdr:colOff>
      <xdr:row>37</xdr:row>
      <xdr:rowOff>55336</xdr:rowOff>
    </xdr:to>
    <xdr:sp macro="" textlink="">
      <xdr:nvSpPr>
        <xdr:cNvPr id="75" name="フローチャート: 判断 74"/>
        <xdr:cNvSpPr/>
      </xdr:nvSpPr>
      <xdr:spPr>
        <a:xfrm>
          <a:off x="3048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76" name="テキスト ボックス 75"/>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37193</xdr:rowOff>
    </xdr:from>
    <xdr:to>
      <xdr:col>11</xdr:col>
      <xdr:colOff>9525</xdr:colOff>
      <xdr:row>41</xdr:row>
      <xdr:rowOff>53522</xdr:rowOff>
    </xdr:to>
    <xdr:cxnSp macro="">
      <xdr:nvCxnSpPr>
        <xdr:cNvPr id="77" name="直線コネクタ 76"/>
        <xdr:cNvCxnSpPr/>
      </xdr:nvCxnSpPr>
      <xdr:spPr>
        <a:xfrm flipV="1">
          <a:off x="1320800" y="7066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141514</xdr:rowOff>
    </xdr:from>
    <xdr:to>
      <xdr:col>11</xdr:col>
      <xdr:colOff>60325</xdr:colOff>
      <xdr:row>35</xdr:row>
      <xdr:rowOff>71664</xdr:rowOff>
    </xdr:to>
    <xdr:sp macro="" textlink="">
      <xdr:nvSpPr>
        <xdr:cNvPr id="78" name="フローチャート: 判断 77"/>
        <xdr:cNvSpPr/>
      </xdr:nvSpPr>
      <xdr:spPr>
        <a:xfrm>
          <a:off x="2159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79" name="テキスト ボックス 78"/>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1" name="楕円 90"/>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2" name="テキスト ボックス 91"/>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157843</xdr:rowOff>
    </xdr:from>
    <xdr:to>
      <xdr:col>11</xdr:col>
      <xdr:colOff>60325</xdr:colOff>
      <xdr:row>41</xdr:row>
      <xdr:rowOff>87993</xdr:rowOff>
    </xdr:to>
    <xdr:sp macro="" textlink="">
      <xdr:nvSpPr>
        <xdr:cNvPr id="93" name="楕円 92"/>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72770</xdr:rowOff>
    </xdr:from>
    <xdr:ext cx="762000" cy="259045"/>
    <xdr:sp macro="" textlink="">
      <xdr:nvSpPr>
        <xdr:cNvPr id="94" name="テキスト ボックス 93"/>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2722</xdr:rowOff>
    </xdr:from>
    <xdr:to>
      <xdr:col>6</xdr:col>
      <xdr:colOff>171450</xdr:colOff>
      <xdr:row>41</xdr:row>
      <xdr:rowOff>104322</xdr:rowOff>
    </xdr:to>
    <xdr:sp macro="" textlink="">
      <xdr:nvSpPr>
        <xdr:cNvPr id="95" name="楕円 94"/>
        <xdr:cNvSpPr/>
      </xdr:nvSpPr>
      <xdr:spPr>
        <a:xfrm>
          <a:off x="1270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89099</xdr:rowOff>
    </xdr:from>
    <xdr:ext cx="762000" cy="259045"/>
    <xdr:sp macro="" textlink="">
      <xdr:nvSpPr>
        <xdr:cNvPr id="96" name="テキスト ボックス 95"/>
        <xdr:cNvSpPr txBox="1"/>
      </xdr:nvSpPr>
      <xdr:spPr>
        <a:xfrm>
          <a:off x="939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物件費に係る経常収支比率は、近年、類似団体平均値に近い数値で推移しているが、前年度と比べ０．１％悪化し、類似団体平均値と比べ０．７ポイント下回る１６．３％となった。</a:t>
          </a:r>
        </a:p>
        <a:p>
          <a:r>
            <a:rPr kumimoji="1" lang="ja-JP" altLang="en-US" sz="1300">
              <a:latin typeface="ＭＳ Ｐゴシック" panose="020B0600070205080204" pitchFamily="50" charset="-128"/>
              <a:ea typeface="ＭＳ Ｐゴシック" panose="020B0600070205080204" pitchFamily="50" charset="-128"/>
            </a:rPr>
            <a:t>　近年は改善傾向にあるものの、本市の財政構造を硬直化させる大きな要因になっていると認識しており、施設の維持管理経費などの見直し・適正化を引き続き図っていく。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8" name="直線コネクタ 127"/>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9" name="物件費最小値テキスト"/>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30" name="直線コネクタ 129"/>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31"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2" name="直線コネクタ 131"/>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15</xdr:row>
      <xdr:rowOff>169863</xdr:rowOff>
    </xdr:to>
    <xdr:cxnSp macro="">
      <xdr:nvCxnSpPr>
        <xdr:cNvPr id="133" name="直線コネクタ 132"/>
        <xdr:cNvCxnSpPr/>
      </xdr:nvCxnSpPr>
      <xdr:spPr>
        <a:xfrm>
          <a:off x="15671800" y="272732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4"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5" name="フローチャート: 判断 134"/>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41275</xdr:rowOff>
    </xdr:to>
    <xdr:cxnSp macro="">
      <xdr:nvCxnSpPr>
        <xdr:cNvPr id="136" name="直線コネクタ 135"/>
        <xdr:cNvCxnSpPr/>
      </xdr:nvCxnSpPr>
      <xdr:spPr>
        <a:xfrm flipV="1">
          <a:off x="14782800" y="2727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7" name="フローチャート: 判断 136"/>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8" name="テキスト ボックス 137"/>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41275</xdr:rowOff>
    </xdr:from>
    <xdr:to>
      <xdr:col>73</xdr:col>
      <xdr:colOff>180975</xdr:colOff>
      <xdr:row>17</xdr:row>
      <xdr:rowOff>69850</xdr:rowOff>
    </xdr:to>
    <xdr:cxnSp macro="">
      <xdr:nvCxnSpPr>
        <xdr:cNvPr id="139" name="直線コネクタ 138"/>
        <xdr:cNvCxnSpPr/>
      </xdr:nvCxnSpPr>
      <xdr:spPr>
        <a:xfrm flipV="1">
          <a:off x="13893800" y="2784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40" name="フローチャート: 判断 139"/>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41" name="テキスト ボックス 140"/>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26988</xdr:rowOff>
    </xdr:from>
    <xdr:to>
      <xdr:col>69</xdr:col>
      <xdr:colOff>92075</xdr:colOff>
      <xdr:row>17</xdr:row>
      <xdr:rowOff>69850</xdr:rowOff>
    </xdr:to>
    <xdr:cxnSp macro="">
      <xdr:nvCxnSpPr>
        <xdr:cNvPr id="142" name="直線コネクタ 141"/>
        <xdr:cNvCxnSpPr/>
      </xdr:nvCxnSpPr>
      <xdr:spPr>
        <a:xfrm>
          <a:off x="13004800" y="29416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3" name="フローチャート: 判断 142"/>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4" name="テキスト ボックス 143"/>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5" name="フローチャート: 判断 144"/>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6" name="テキスト ボックス 145"/>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119063</xdr:rowOff>
    </xdr:from>
    <xdr:to>
      <xdr:col>82</xdr:col>
      <xdr:colOff>158750</xdr:colOff>
      <xdr:row>16</xdr:row>
      <xdr:rowOff>49213</xdr:rowOff>
    </xdr:to>
    <xdr:sp macro="" textlink="">
      <xdr:nvSpPr>
        <xdr:cNvPr id="152" name="楕円 151"/>
        <xdr:cNvSpPr/>
      </xdr:nvSpPr>
      <xdr:spPr>
        <a:xfrm>
          <a:off x="16459200" y="26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135590</xdr:rowOff>
    </xdr:from>
    <xdr:ext cx="762000" cy="259045"/>
    <xdr:sp macro="" textlink="">
      <xdr:nvSpPr>
        <xdr:cNvPr id="153" name="物件費該当値テキスト"/>
        <xdr:cNvSpPr txBox="1"/>
      </xdr:nvSpPr>
      <xdr:spPr>
        <a:xfrm>
          <a:off x="16598900" y="253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54" name="楕円 153"/>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19702</xdr:rowOff>
    </xdr:from>
    <xdr:ext cx="736600" cy="259045"/>
    <xdr:sp macro="" textlink="">
      <xdr:nvSpPr>
        <xdr:cNvPr id="155" name="テキスト ボックス 154"/>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161925</xdr:rowOff>
    </xdr:from>
    <xdr:to>
      <xdr:col>74</xdr:col>
      <xdr:colOff>31750</xdr:colOff>
      <xdr:row>16</xdr:row>
      <xdr:rowOff>92075</xdr:rowOff>
    </xdr:to>
    <xdr:sp macro="" textlink="">
      <xdr:nvSpPr>
        <xdr:cNvPr id="156" name="楕円 155"/>
        <xdr:cNvSpPr/>
      </xdr:nvSpPr>
      <xdr:spPr>
        <a:xfrm>
          <a:off x="14732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76852</xdr:rowOff>
    </xdr:from>
    <xdr:ext cx="762000" cy="259045"/>
    <xdr:sp macro="" textlink="">
      <xdr:nvSpPr>
        <xdr:cNvPr id="157" name="テキスト ボックス 156"/>
        <xdr:cNvSpPr txBox="1"/>
      </xdr:nvSpPr>
      <xdr:spPr>
        <a:xfrm>
          <a:off x="14401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8" name="楕円 15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9" name="テキスト ボックス 15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147638</xdr:rowOff>
    </xdr:from>
    <xdr:to>
      <xdr:col>65</xdr:col>
      <xdr:colOff>53975</xdr:colOff>
      <xdr:row>17</xdr:row>
      <xdr:rowOff>77788</xdr:rowOff>
    </xdr:to>
    <xdr:sp macro="" textlink="">
      <xdr:nvSpPr>
        <xdr:cNvPr id="160" name="楕円 159"/>
        <xdr:cNvSpPr/>
      </xdr:nvSpPr>
      <xdr:spPr>
        <a:xfrm>
          <a:off x="12954000" y="28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62565</xdr:rowOff>
    </xdr:from>
    <xdr:ext cx="762000" cy="259045"/>
    <xdr:sp macro="" textlink="">
      <xdr:nvSpPr>
        <xdr:cNvPr id="161" name="テキスト ボックス 160"/>
        <xdr:cNvSpPr txBox="1"/>
      </xdr:nvSpPr>
      <xdr:spPr>
        <a:xfrm>
          <a:off x="12623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扶助費に係る経常収支比率は、前年度と比べ０．４ポイント改善し、類似団体平均値と比べ０．９ポイント上回る１４．０％となった。</a:t>
          </a:r>
        </a:p>
        <a:p>
          <a:r>
            <a:rPr kumimoji="1" lang="ja-JP" altLang="en-US" sz="1200">
              <a:latin typeface="ＭＳ Ｐゴシック" panose="020B0600070205080204" pitchFamily="50" charset="-128"/>
              <a:ea typeface="ＭＳ Ｐゴシック" panose="020B0600070205080204" pitchFamily="50" charset="-128"/>
            </a:rPr>
            <a:t>　その主な要因としては、障がい福祉分野や保育・子育て分野における増加があったものの、経常一般財源の増加により改善をしている。</a:t>
          </a:r>
        </a:p>
        <a:p>
          <a:r>
            <a:rPr kumimoji="1" lang="ja-JP" altLang="en-US" sz="1200">
              <a:latin typeface="ＭＳ Ｐゴシック" panose="020B0600070205080204" pitchFamily="50" charset="-128"/>
              <a:ea typeface="ＭＳ Ｐゴシック" panose="020B0600070205080204" pitchFamily="50" charset="-128"/>
            </a:rPr>
            <a:t>　今後も事業の見直しや重点化を図り、経常経費の適正化に引き続き取り組んでいく。</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91" name="直線コネクタ 190"/>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2"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3" name="直線コネクタ 192"/>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5" name="直線コネクタ 19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127000</xdr:rowOff>
    </xdr:to>
    <xdr:cxnSp macro="">
      <xdr:nvCxnSpPr>
        <xdr:cNvPr id="196" name="直線コネクタ 195"/>
        <xdr:cNvCxnSpPr/>
      </xdr:nvCxnSpPr>
      <xdr:spPr>
        <a:xfrm flipV="1">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8" name="フローチャート: 判断 19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127000</xdr:rowOff>
    </xdr:to>
    <xdr:cxnSp macro="">
      <xdr:nvCxnSpPr>
        <xdr:cNvPr id="199" name="直線コネクタ 198"/>
        <xdr:cNvCxnSpPr/>
      </xdr:nvCxnSpPr>
      <xdr:spPr>
        <a:xfrm>
          <a:off x="3098800" y="9875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200" name="フローチャート: 判断 19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01" name="テキスト ボックス 20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94343</xdr:rowOff>
    </xdr:to>
    <xdr:cxnSp macro="">
      <xdr:nvCxnSpPr>
        <xdr:cNvPr id="202" name="直線コネクタ 201"/>
        <xdr:cNvCxnSpPr/>
      </xdr:nvCxnSpPr>
      <xdr:spPr>
        <a:xfrm flipV="1">
          <a:off x="2209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3" name="フローチャート: 判断 202"/>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4" name="テキスト ボックス 203"/>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94343</xdr:rowOff>
    </xdr:to>
    <xdr:cxnSp macro="">
      <xdr:nvCxnSpPr>
        <xdr:cNvPr id="205" name="直線コネクタ 204"/>
        <xdr:cNvCxnSpPr/>
      </xdr:nvCxnSpPr>
      <xdr:spPr>
        <a:xfrm>
          <a:off x="1320800" y="9956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6" name="フローチャート: 判断 205"/>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7" name="テキスト ボックス 206"/>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8" name="フローチャート: 判断 207"/>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9" name="テキスト ボックス 208"/>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5" name="楕円 214"/>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6"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7" name="楕円 21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8" name="テキスト ボックス 21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9" name="楕円 218"/>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20" name="テキスト ボックス 219"/>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21" name="楕円 220"/>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22" name="テキスト ボックス 221"/>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3" name="楕円 22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4" name="テキスト ボックス 22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その他に係る経常収支比率は、前年度と比べ０．１％悪化しており、類似団体平均値と比べ０．７ポイント下回る１２．５％となった。</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近年は、ほぼ横ばいで推移しているものの、高齢化の進行に伴う介護保険・後期高齢者医療の各特別会計への繰出金の増などについて注視していく必要がある。</a:t>
          </a:r>
        </a:p>
      </xdr:txBody>
    </xdr:sp>
    <xdr:clientData/>
  </xdr:twoCellAnchor>
  <xdr:oneCellAnchor>
    <xdr:from>
      <xdr:col>62</xdr:col>
      <xdr:colOff>6350</xdr:colOff>
      <xdr:row>49</xdr:row>
      <xdr:rowOff>107950</xdr:rowOff>
    </xdr:from>
    <xdr:ext cx="298543" cy="225703"/>
    <xdr:sp macro="" textlink="">
      <xdr:nvSpPr>
        <xdr:cNvPr id="236" name="テキスト ボックス 23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2" name="直線コネクタ 251"/>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4" name="直線コネクタ 25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5"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6" name="直線コネクタ 255"/>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57" name="直線コネクタ 256"/>
        <xdr:cNvCxnSpPr/>
      </xdr:nvCxnSpPr>
      <xdr:spPr>
        <a:xfrm>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フローチャート: 判断 25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133350</xdr:rowOff>
    </xdr:to>
    <xdr:cxnSp macro="">
      <xdr:nvCxnSpPr>
        <xdr:cNvPr id="260" name="直線コネクタ 259"/>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61" name="フローチャート: 判断 26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2" name="テキスト ボックス 26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133350</xdr:rowOff>
    </xdr:to>
    <xdr:cxnSp macro="">
      <xdr:nvCxnSpPr>
        <xdr:cNvPr id="263" name="直線コネクタ 262"/>
        <xdr:cNvCxnSpPr/>
      </xdr:nvCxnSpPr>
      <xdr:spPr>
        <a:xfrm>
          <a:off x="13893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4" name="フローチャート: 判断 26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5" name="テキスト ボックス 264"/>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107950</xdr:rowOff>
    </xdr:to>
    <xdr:cxnSp macro="">
      <xdr:nvCxnSpPr>
        <xdr:cNvPr id="266" name="直線コネクタ 265"/>
        <xdr:cNvCxnSpPr/>
      </xdr:nvCxnSpPr>
      <xdr:spPr>
        <a:xfrm>
          <a:off x="13004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7" name="フローチャート: 判断 266"/>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8" name="テキスト ボックス 267"/>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0" name="テキスト ボックス 269"/>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6" name="楕円 275"/>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7"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8" name="楕円 277"/>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9" name="テキスト ボックス 278"/>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80" name="楕円 27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81" name="テキスト ボックス 28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82" name="楕円 28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83" name="テキスト ボックス 282"/>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4" name="楕円 28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5" name="テキスト ボックス 28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補助費等に係る経常収支比率は、前年度と比べ０．２％改善しており、類似団体平均値と比べ２．０ポイント上回る１１．５％となった。</a:t>
          </a:r>
        </a:p>
        <a:p>
          <a:r>
            <a:rPr kumimoji="1" lang="ja-JP" altLang="en-US" sz="1300">
              <a:latin typeface="ＭＳ Ｐゴシック" panose="020B0600070205080204" pitchFamily="50" charset="-128"/>
              <a:ea typeface="ＭＳ Ｐゴシック" panose="020B0600070205080204" pitchFamily="50" charset="-128"/>
            </a:rPr>
            <a:t>　その主な要因としては、新型コロナウイルス感染症の影響による事業実施見合わせや縮小などによる減が挙げられる。</a:t>
          </a:r>
        </a:p>
        <a:p>
          <a:r>
            <a:rPr kumimoji="1" lang="ja-JP" altLang="en-US" sz="1300">
              <a:latin typeface="ＭＳ Ｐゴシック" panose="020B0600070205080204" pitchFamily="50" charset="-128"/>
              <a:ea typeface="ＭＳ Ｐゴシック" panose="020B0600070205080204" pitchFamily="50" charset="-128"/>
            </a:rPr>
            <a:t>　今後も、各補助金などについて、公用性、公益性、有効性を精査し、その在り方や必要性を引き続き検討していく。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10" name="直線コネクタ 309"/>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11"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2" name="直線コネクタ 311"/>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3"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4" name="直線コネクタ 313"/>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90424</xdr:rowOff>
    </xdr:to>
    <xdr:cxnSp macro="">
      <xdr:nvCxnSpPr>
        <xdr:cNvPr id="315" name="直線コネクタ 314"/>
        <xdr:cNvCxnSpPr/>
      </xdr:nvCxnSpPr>
      <xdr:spPr>
        <a:xfrm flipV="1">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6"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フローチャート: 判断 316"/>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108712</xdr:rowOff>
    </xdr:to>
    <xdr:cxnSp macro="">
      <xdr:nvCxnSpPr>
        <xdr:cNvPr id="318" name="直線コネクタ 317"/>
        <xdr:cNvCxnSpPr/>
      </xdr:nvCxnSpPr>
      <xdr:spPr>
        <a:xfrm flipV="1">
          <a:off x="14782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9" name="フローチャート: 判断 318"/>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0" name="テキスト ボックス 319"/>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159004</xdr:rowOff>
    </xdr:to>
    <xdr:cxnSp macro="">
      <xdr:nvCxnSpPr>
        <xdr:cNvPr id="321" name="直線コネクタ 320"/>
        <xdr:cNvCxnSpPr/>
      </xdr:nvCxnSpPr>
      <xdr:spPr>
        <a:xfrm flipV="1">
          <a:off x="13893800" y="6280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2" name="フローチャート: 判断 321"/>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3" name="テキスト ボックス 32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163576</xdr:rowOff>
    </xdr:to>
    <xdr:cxnSp macro="">
      <xdr:nvCxnSpPr>
        <xdr:cNvPr id="324" name="直線コネクタ 323"/>
        <xdr:cNvCxnSpPr/>
      </xdr:nvCxnSpPr>
      <xdr:spPr>
        <a:xfrm flipV="1">
          <a:off x="13004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5" name="フローチャート: 判断 32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フローチャート: 判断 326"/>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4" name="楕円 33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35"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6" name="楕円 335"/>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37" name="テキスト ボックス 336"/>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8" name="楕円 33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39" name="テキスト ボックス 33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40" name="楕円 339"/>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41" name="テキスト ボックス 340"/>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42" name="楕円 341"/>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43" name="テキスト ボックス 34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公債費に係る経常収支比率は、前年度と比べ０．８％悪化し、類似団体平均値と比べ１．０ポイント下回る１２．６％となった</a:t>
          </a:r>
        </a:p>
        <a:p>
          <a:r>
            <a:rPr kumimoji="1" lang="ja-JP" altLang="en-US" sz="1200">
              <a:latin typeface="ＭＳ Ｐゴシック" panose="020B0600070205080204" pitchFamily="50" charset="-128"/>
              <a:ea typeface="ＭＳ Ｐゴシック" panose="020B0600070205080204" pitchFamily="50" charset="-128"/>
            </a:rPr>
            <a:t>　その主な要因としては、近年実施した大型事業に対して発行した市債の償還の本格化に伴い公債費が増となったことが挙げられる。</a:t>
          </a:r>
        </a:p>
        <a:p>
          <a:r>
            <a:rPr kumimoji="1" lang="ja-JP" altLang="en-US" sz="1200">
              <a:latin typeface="ＭＳ Ｐゴシック" panose="020B0600070205080204" pitchFamily="50" charset="-128"/>
              <a:ea typeface="ＭＳ Ｐゴシック" panose="020B0600070205080204" pitchFamily="50" charset="-128"/>
            </a:rPr>
            <a:t>　老朽化する公共施設の予防保全・再編等の行政需要を見極めつつ、財政の健全性を保ちながら、計画的な地方債の発行に努めていく。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71" name="直線コネクタ 370"/>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2"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3" name="直線コネクタ 372"/>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4"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5" name="直線コネクタ 374"/>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58420</xdr:rowOff>
    </xdr:to>
    <xdr:cxnSp macro="">
      <xdr:nvCxnSpPr>
        <xdr:cNvPr id="376" name="直線コネクタ 375"/>
        <xdr:cNvCxnSpPr/>
      </xdr:nvCxnSpPr>
      <xdr:spPr>
        <a:xfrm>
          <a:off x="3987800" y="130276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フローチャート: 判断 37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168911</xdr:rowOff>
    </xdr:to>
    <xdr:cxnSp macro="">
      <xdr:nvCxnSpPr>
        <xdr:cNvPr id="379" name="直線コネクタ 378"/>
        <xdr:cNvCxnSpPr/>
      </xdr:nvCxnSpPr>
      <xdr:spPr>
        <a:xfrm>
          <a:off x="3098800" y="1298194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80" name="フローチャート: 判断 379"/>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81" name="テキスト ボックス 380"/>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123190</xdr:rowOff>
    </xdr:to>
    <xdr:cxnSp macro="">
      <xdr:nvCxnSpPr>
        <xdr:cNvPr id="382" name="直線コネクタ 381"/>
        <xdr:cNvCxnSpPr/>
      </xdr:nvCxnSpPr>
      <xdr:spPr>
        <a:xfrm>
          <a:off x="2209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3" name="フローチャート: 判断 382"/>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4" name="テキスト ボックス 383"/>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85090</xdr:rowOff>
    </xdr:to>
    <xdr:cxnSp macro="">
      <xdr:nvCxnSpPr>
        <xdr:cNvPr id="385" name="直線コネクタ 384"/>
        <xdr:cNvCxnSpPr/>
      </xdr:nvCxnSpPr>
      <xdr:spPr>
        <a:xfrm>
          <a:off x="1320800" y="12905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6" name="フローチャート: 判断 38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7" name="テキスト ボックス 38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8" name="フローチャート: 判断 387"/>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9" name="テキスト ボックス 388"/>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5" name="楕円 394"/>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6"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7" name="楕円 396"/>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8" name="テキスト ボックス 397"/>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9" name="楕円 398"/>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400" name="テキスト ボックス 399"/>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401" name="楕円 40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402" name="テキスト ボックス 40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3" name="楕円 402"/>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4" name="テキスト ボックス 403"/>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公債費以外に係る経常収支比率は、前年度と比べ０．４％改善し、類似団体平均値と比べ５．１ポイント上回る８３．７％となった。</a:t>
          </a:r>
        </a:p>
        <a:p>
          <a:r>
            <a:rPr kumimoji="1" lang="ja-JP" altLang="en-US" sz="1300">
              <a:latin typeface="ＭＳ Ｐゴシック" panose="020B0600070205080204" pitchFamily="50" charset="-128"/>
              <a:ea typeface="ＭＳ Ｐゴシック" panose="020B0600070205080204" pitchFamily="50" charset="-128"/>
            </a:rPr>
            <a:t>　その主な要因としては、扶助費や公債費等は増加傾向にあるものの、新型コロナウイルス感染症の影響による事業実施見合わせや縮小、終息後を見据えた事業の見直しなどによる減が挙げられる。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79</xdr:row>
      <xdr:rowOff>115570</xdr:rowOff>
    </xdr:to>
    <xdr:cxnSp macro="">
      <xdr:nvCxnSpPr>
        <xdr:cNvPr id="432" name="直線コネクタ 431"/>
        <xdr:cNvCxnSpPr/>
      </xdr:nvCxnSpPr>
      <xdr:spPr>
        <a:xfrm flipV="1">
          <a:off x="16510000" y="1264666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33"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34" name="直線コネクタ 433"/>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5"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6" name="直線コネクタ 435"/>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79</xdr:row>
      <xdr:rowOff>39370</xdr:rowOff>
    </xdr:to>
    <xdr:cxnSp macro="">
      <xdr:nvCxnSpPr>
        <xdr:cNvPr id="437" name="直線コネクタ 436"/>
        <xdr:cNvCxnSpPr/>
      </xdr:nvCxnSpPr>
      <xdr:spPr>
        <a:xfrm flipV="1">
          <a:off x="15671800" y="13553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8"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9" name="フローチャート: 判断 438"/>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79</xdr:row>
      <xdr:rowOff>153670</xdr:rowOff>
    </xdr:to>
    <xdr:cxnSp macro="">
      <xdr:nvCxnSpPr>
        <xdr:cNvPr id="440" name="直線コネクタ 439"/>
        <xdr:cNvCxnSpPr/>
      </xdr:nvCxnSpPr>
      <xdr:spPr>
        <a:xfrm flipV="1">
          <a:off x="14782800" y="1358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34290</xdr:rowOff>
    </xdr:from>
    <xdr:to>
      <xdr:col>78</xdr:col>
      <xdr:colOff>120650</xdr:colOff>
      <xdr:row>75</xdr:row>
      <xdr:rowOff>135890</xdr:rowOff>
    </xdr:to>
    <xdr:sp macro="" textlink="">
      <xdr:nvSpPr>
        <xdr:cNvPr id="441" name="フローチャート: 判断 440"/>
        <xdr:cNvSpPr/>
      </xdr:nvSpPr>
      <xdr:spPr>
        <a:xfrm>
          <a:off x="156210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2" name="テキスト ボックス 441"/>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81</xdr:row>
      <xdr:rowOff>46989</xdr:rowOff>
    </xdr:to>
    <xdr:cxnSp macro="">
      <xdr:nvCxnSpPr>
        <xdr:cNvPr id="443" name="直線コネクタ 442"/>
        <xdr:cNvCxnSpPr/>
      </xdr:nvCxnSpPr>
      <xdr:spPr>
        <a:xfrm flipV="1">
          <a:off x="13893800" y="136982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44" name="フローチャート: 判断 44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45" name="テキスト ボックス 44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127000</xdr:rowOff>
    </xdr:from>
    <xdr:to>
      <xdr:col>69</xdr:col>
      <xdr:colOff>92075</xdr:colOff>
      <xdr:row>81</xdr:row>
      <xdr:rowOff>46989</xdr:rowOff>
    </xdr:to>
    <xdr:cxnSp macro="">
      <xdr:nvCxnSpPr>
        <xdr:cNvPr id="446" name="直線コネクタ 445"/>
        <xdr:cNvCxnSpPr/>
      </xdr:nvCxnSpPr>
      <xdr:spPr>
        <a:xfrm>
          <a:off x="13004800" y="13843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47" name="フローチャート: 判断 44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8" name="テキスト ボックス 44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49" name="フローチャート: 判断 448"/>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50" name="テキスト ボックス 449"/>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56" name="楕円 455"/>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38116</xdr:rowOff>
    </xdr:from>
    <xdr:ext cx="762000" cy="259045"/>
    <xdr:sp macro="" textlink="">
      <xdr:nvSpPr>
        <xdr:cNvPr id="457" name="公債費以外該当値テキスト"/>
        <xdr:cNvSpPr txBox="1"/>
      </xdr:nvSpPr>
      <xdr:spPr>
        <a:xfrm>
          <a:off x="16598900" y="1341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58" name="楕円 457"/>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59" name="テキスト ボックス 458"/>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60" name="楕円 459"/>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61" name="テキスト ボックス 460"/>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167639</xdr:rowOff>
    </xdr:from>
    <xdr:to>
      <xdr:col>69</xdr:col>
      <xdr:colOff>142875</xdr:colOff>
      <xdr:row>81</xdr:row>
      <xdr:rowOff>97789</xdr:rowOff>
    </xdr:to>
    <xdr:sp macro="" textlink="">
      <xdr:nvSpPr>
        <xdr:cNvPr id="462" name="楕円 461"/>
        <xdr:cNvSpPr/>
      </xdr:nvSpPr>
      <xdr:spPr>
        <a:xfrm>
          <a:off x="13843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82566</xdr:rowOff>
    </xdr:from>
    <xdr:ext cx="762000" cy="259045"/>
    <xdr:sp macro="" textlink="">
      <xdr:nvSpPr>
        <xdr:cNvPr id="463" name="テキスト ボックス 462"/>
        <xdr:cNvSpPr txBox="1"/>
      </xdr:nvSpPr>
      <xdr:spPr>
        <a:xfrm>
          <a:off x="13512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464" name="楕円 463"/>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162577</xdr:rowOff>
    </xdr:from>
    <xdr:ext cx="762000" cy="259045"/>
    <xdr:sp macro="" textlink="">
      <xdr:nvSpPr>
        <xdr:cNvPr id="465" name="テキスト ボックス 464"/>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44747</xdr:rowOff>
    </xdr:from>
    <xdr:to>
      <xdr:col>29</xdr:col>
      <xdr:colOff>127000</xdr:colOff>
      <xdr:row>18</xdr:row>
      <xdr:rowOff>140825</xdr:rowOff>
    </xdr:to>
    <xdr:cxnSp macro="">
      <xdr:nvCxnSpPr>
        <xdr:cNvPr id="52" name="直線コネクタ 51"/>
        <xdr:cNvCxnSpPr/>
      </xdr:nvCxnSpPr>
      <xdr:spPr bwMode="auto">
        <a:xfrm flipV="1">
          <a:off x="5003800" y="3178472"/>
          <a:ext cx="647700" cy="9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120643</xdr:rowOff>
    </xdr:from>
    <xdr:to>
      <xdr:col>26</xdr:col>
      <xdr:colOff>50800</xdr:colOff>
      <xdr:row>18</xdr:row>
      <xdr:rowOff>140825</xdr:rowOff>
    </xdr:to>
    <xdr:cxnSp macro="">
      <xdr:nvCxnSpPr>
        <xdr:cNvPr id="55" name="直線コネクタ 54"/>
        <xdr:cNvCxnSpPr/>
      </xdr:nvCxnSpPr>
      <xdr:spPr bwMode="auto">
        <a:xfrm>
          <a:off x="4305300" y="3254368"/>
          <a:ext cx="698500" cy="20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70318</xdr:rowOff>
    </xdr:from>
    <xdr:to>
      <xdr:col>22</xdr:col>
      <xdr:colOff>114300</xdr:colOff>
      <xdr:row>18</xdr:row>
      <xdr:rowOff>120643</xdr:rowOff>
    </xdr:to>
    <xdr:cxnSp macro="">
      <xdr:nvCxnSpPr>
        <xdr:cNvPr id="58" name="直線コネクタ 57"/>
        <xdr:cNvCxnSpPr/>
      </xdr:nvCxnSpPr>
      <xdr:spPr bwMode="auto">
        <a:xfrm>
          <a:off x="3606800" y="3204043"/>
          <a:ext cx="698500" cy="5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70318</xdr:rowOff>
    </xdr:from>
    <xdr:to>
      <xdr:col>18</xdr:col>
      <xdr:colOff>177800</xdr:colOff>
      <xdr:row>18</xdr:row>
      <xdr:rowOff>84230</xdr:rowOff>
    </xdr:to>
    <xdr:cxnSp macro="">
      <xdr:nvCxnSpPr>
        <xdr:cNvPr id="61" name="直線コネクタ 60"/>
        <xdr:cNvCxnSpPr/>
      </xdr:nvCxnSpPr>
      <xdr:spPr bwMode="auto">
        <a:xfrm flipV="1">
          <a:off x="2908300" y="3204043"/>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165397</xdr:rowOff>
    </xdr:from>
    <xdr:to>
      <xdr:col>29</xdr:col>
      <xdr:colOff>177800</xdr:colOff>
      <xdr:row>18</xdr:row>
      <xdr:rowOff>95547</xdr:rowOff>
    </xdr:to>
    <xdr:sp macro="" textlink="">
      <xdr:nvSpPr>
        <xdr:cNvPr id="71" name="楕円 70"/>
        <xdr:cNvSpPr/>
      </xdr:nvSpPr>
      <xdr:spPr bwMode="auto">
        <a:xfrm>
          <a:off x="5600700" y="3127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137474</xdr:rowOff>
    </xdr:from>
    <xdr:ext cx="762000" cy="259045"/>
    <xdr:sp macro="" textlink="">
      <xdr:nvSpPr>
        <xdr:cNvPr id="72" name="人口1人当たり決算額の推移該当値テキスト130"/>
        <xdr:cNvSpPr txBox="1"/>
      </xdr:nvSpPr>
      <xdr:spPr>
        <a:xfrm>
          <a:off x="5740400" y="309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90025</xdr:rowOff>
    </xdr:from>
    <xdr:to>
      <xdr:col>26</xdr:col>
      <xdr:colOff>101600</xdr:colOff>
      <xdr:row>19</xdr:row>
      <xdr:rowOff>20175</xdr:rowOff>
    </xdr:to>
    <xdr:sp macro="" textlink="">
      <xdr:nvSpPr>
        <xdr:cNvPr id="73" name="楕円 72"/>
        <xdr:cNvSpPr/>
      </xdr:nvSpPr>
      <xdr:spPr bwMode="auto">
        <a:xfrm>
          <a:off x="4953000" y="322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4952</xdr:rowOff>
    </xdr:from>
    <xdr:ext cx="736600" cy="259045"/>
    <xdr:sp macro="" textlink="">
      <xdr:nvSpPr>
        <xdr:cNvPr id="74" name="テキスト ボックス 73"/>
        <xdr:cNvSpPr txBox="1"/>
      </xdr:nvSpPr>
      <xdr:spPr>
        <a:xfrm>
          <a:off x="4622800" y="331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69843</xdr:rowOff>
    </xdr:from>
    <xdr:to>
      <xdr:col>22</xdr:col>
      <xdr:colOff>165100</xdr:colOff>
      <xdr:row>18</xdr:row>
      <xdr:rowOff>171443</xdr:rowOff>
    </xdr:to>
    <xdr:sp macro="" textlink="">
      <xdr:nvSpPr>
        <xdr:cNvPr id="75" name="楕円 74"/>
        <xdr:cNvSpPr/>
      </xdr:nvSpPr>
      <xdr:spPr bwMode="auto">
        <a:xfrm>
          <a:off x="4254500" y="32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156220</xdr:rowOff>
    </xdr:from>
    <xdr:ext cx="762000" cy="259045"/>
    <xdr:sp macro="" textlink="">
      <xdr:nvSpPr>
        <xdr:cNvPr id="76" name="テキスト ボックス 75"/>
        <xdr:cNvSpPr txBox="1"/>
      </xdr:nvSpPr>
      <xdr:spPr>
        <a:xfrm>
          <a:off x="3924300" y="32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19518</xdr:rowOff>
    </xdr:from>
    <xdr:to>
      <xdr:col>19</xdr:col>
      <xdr:colOff>38100</xdr:colOff>
      <xdr:row>18</xdr:row>
      <xdr:rowOff>121118</xdr:rowOff>
    </xdr:to>
    <xdr:sp macro="" textlink="">
      <xdr:nvSpPr>
        <xdr:cNvPr id="77" name="楕円 76"/>
        <xdr:cNvSpPr/>
      </xdr:nvSpPr>
      <xdr:spPr bwMode="auto">
        <a:xfrm>
          <a:off x="3556000" y="31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105895</xdr:rowOff>
    </xdr:from>
    <xdr:ext cx="762000" cy="259045"/>
    <xdr:sp macro="" textlink="">
      <xdr:nvSpPr>
        <xdr:cNvPr id="78" name="テキスト ボックス 77"/>
        <xdr:cNvSpPr txBox="1"/>
      </xdr:nvSpPr>
      <xdr:spPr>
        <a:xfrm>
          <a:off x="3225800" y="32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33430</xdr:rowOff>
    </xdr:from>
    <xdr:to>
      <xdr:col>15</xdr:col>
      <xdr:colOff>101600</xdr:colOff>
      <xdr:row>18</xdr:row>
      <xdr:rowOff>135030</xdr:rowOff>
    </xdr:to>
    <xdr:sp macro="" textlink="">
      <xdr:nvSpPr>
        <xdr:cNvPr id="79" name="楕円 78"/>
        <xdr:cNvSpPr/>
      </xdr:nvSpPr>
      <xdr:spPr bwMode="auto">
        <a:xfrm>
          <a:off x="2857500" y="316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119807</xdr:rowOff>
    </xdr:from>
    <xdr:ext cx="762000" cy="259045"/>
    <xdr:sp macro="" textlink="">
      <xdr:nvSpPr>
        <xdr:cNvPr id="80" name="テキスト ボックス 79"/>
        <xdr:cNvSpPr txBox="1"/>
      </xdr:nvSpPr>
      <xdr:spPr>
        <a:xfrm>
          <a:off x="2527300" y="325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161099</xdr:rowOff>
    </xdr:from>
    <xdr:to>
      <xdr:col>29</xdr:col>
      <xdr:colOff>127000</xdr:colOff>
      <xdr:row>37</xdr:row>
      <xdr:rowOff>270028</xdr:rowOff>
    </xdr:to>
    <xdr:cxnSp macro="">
      <xdr:nvCxnSpPr>
        <xdr:cNvPr id="114" name="直線コネクタ 113"/>
        <xdr:cNvCxnSpPr/>
      </xdr:nvCxnSpPr>
      <xdr:spPr bwMode="auto">
        <a:xfrm flipV="1">
          <a:off x="5003800" y="7285799"/>
          <a:ext cx="647700" cy="108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270028</xdr:rowOff>
    </xdr:from>
    <xdr:to>
      <xdr:col>26</xdr:col>
      <xdr:colOff>50800</xdr:colOff>
      <xdr:row>37</xdr:row>
      <xdr:rowOff>323253</xdr:rowOff>
    </xdr:to>
    <xdr:cxnSp macro="">
      <xdr:nvCxnSpPr>
        <xdr:cNvPr id="117" name="直線コネクタ 116"/>
        <xdr:cNvCxnSpPr/>
      </xdr:nvCxnSpPr>
      <xdr:spPr bwMode="auto">
        <a:xfrm flipV="1">
          <a:off x="4305300" y="7394728"/>
          <a:ext cx="698500" cy="5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323253</xdr:rowOff>
    </xdr:from>
    <xdr:to>
      <xdr:col>22</xdr:col>
      <xdr:colOff>114300</xdr:colOff>
      <xdr:row>38</xdr:row>
      <xdr:rowOff>1232</xdr:rowOff>
    </xdr:to>
    <xdr:cxnSp macro="">
      <xdr:nvCxnSpPr>
        <xdr:cNvPr id="120" name="直線コネクタ 119"/>
        <xdr:cNvCxnSpPr/>
      </xdr:nvCxnSpPr>
      <xdr:spPr bwMode="auto">
        <a:xfrm flipV="1">
          <a:off x="3606800" y="7447953"/>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1232</xdr:rowOff>
    </xdr:from>
    <xdr:to>
      <xdr:col>18</xdr:col>
      <xdr:colOff>177800</xdr:colOff>
      <xdr:row>38</xdr:row>
      <xdr:rowOff>56820</xdr:rowOff>
    </xdr:to>
    <xdr:cxnSp macro="">
      <xdr:nvCxnSpPr>
        <xdr:cNvPr id="123" name="直線コネクタ 122"/>
        <xdr:cNvCxnSpPr/>
      </xdr:nvCxnSpPr>
      <xdr:spPr bwMode="auto">
        <a:xfrm flipV="1">
          <a:off x="2908300" y="7468832"/>
          <a:ext cx="698500" cy="5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110299</xdr:rowOff>
    </xdr:from>
    <xdr:to>
      <xdr:col>29</xdr:col>
      <xdr:colOff>177800</xdr:colOff>
      <xdr:row>37</xdr:row>
      <xdr:rowOff>211899</xdr:rowOff>
    </xdr:to>
    <xdr:sp macro="" textlink="">
      <xdr:nvSpPr>
        <xdr:cNvPr id="133" name="楕円 132"/>
        <xdr:cNvSpPr/>
      </xdr:nvSpPr>
      <xdr:spPr bwMode="auto">
        <a:xfrm>
          <a:off x="5600700" y="723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82376</xdr:rowOff>
    </xdr:from>
    <xdr:ext cx="762000" cy="259045"/>
    <xdr:sp macro="" textlink="">
      <xdr:nvSpPr>
        <xdr:cNvPr id="134" name="人口1人当たり決算額の推移該当値テキスト445"/>
        <xdr:cNvSpPr txBox="1"/>
      </xdr:nvSpPr>
      <xdr:spPr>
        <a:xfrm>
          <a:off x="5740400" y="720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219228</xdr:rowOff>
    </xdr:from>
    <xdr:to>
      <xdr:col>26</xdr:col>
      <xdr:colOff>101600</xdr:colOff>
      <xdr:row>37</xdr:row>
      <xdr:rowOff>320828</xdr:rowOff>
    </xdr:to>
    <xdr:sp macro="" textlink="">
      <xdr:nvSpPr>
        <xdr:cNvPr id="135" name="楕円 134"/>
        <xdr:cNvSpPr/>
      </xdr:nvSpPr>
      <xdr:spPr bwMode="auto">
        <a:xfrm>
          <a:off x="4953000" y="7343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305605</xdr:rowOff>
    </xdr:from>
    <xdr:ext cx="736600" cy="259045"/>
    <xdr:sp macro="" textlink="">
      <xdr:nvSpPr>
        <xdr:cNvPr id="136" name="テキスト ボックス 135"/>
        <xdr:cNvSpPr txBox="1"/>
      </xdr:nvSpPr>
      <xdr:spPr>
        <a:xfrm>
          <a:off x="4622800" y="743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272453</xdr:rowOff>
    </xdr:from>
    <xdr:to>
      <xdr:col>22</xdr:col>
      <xdr:colOff>165100</xdr:colOff>
      <xdr:row>38</xdr:row>
      <xdr:rowOff>31153</xdr:rowOff>
    </xdr:to>
    <xdr:sp macro="" textlink="">
      <xdr:nvSpPr>
        <xdr:cNvPr id="137" name="楕円 136"/>
        <xdr:cNvSpPr/>
      </xdr:nvSpPr>
      <xdr:spPr bwMode="auto">
        <a:xfrm>
          <a:off x="4254500" y="739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15930</xdr:rowOff>
    </xdr:from>
    <xdr:ext cx="762000" cy="259045"/>
    <xdr:sp macro="" textlink="">
      <xdr:nvSpPr>
        <xdr:cNvPr id="138" name="テキスト ボックス 137"/>
        <xdr:cNvSpPr txBox="1"/>
      </xdr:nvSpPr>
      <xdr:spPr>
        <a:xfrm>
          <a:off x="3924300" y="748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293332</xdr:rowOff>
    </xdr:from>
    <xdr:to>
      <xdr:col>19</xdr:col>
      <xdr:colOff>38100</xdr:colOff>
      <xdr:row>38</xdr:row>
      <xdr:rowOff>52032</xdr:rowOff>
    </xdr:to>
    <xdr:sp macro="" textlink="">
      <xdr:nvSpPr>
        <xdr:cNvPr id="139" name="楕円 138"/>
        <xdr:cNvSpPr/>
      </xdr:nvSpPr>
      <xdr:spPr bwMode="auto">
        <a:xfrm>
          <a:off x="3556000" y="74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36809</xdr:rowOff>
    </xdr:from>
    <xdr:ext cx="762000" cy="259045"/>
    <xdr:sp macro="" textlink="">
      <xdr:nvSpPr>
        <xdr:cNvPr id="140" name="テキスト ボックス 139"/>
        <xdr:cNvSpPr txBox="1"/>
      </xdr:nvSpPr>
      <xdr:spPr>
        <a:xfrm>
          <a:off x="3225800" y="750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6020</xdr:rowOff>
    </xdr:from>
    <xdr:to>
      <xdr:col>15</xdr:col>
      <xdr:colOff>101600</xdr:colOff>
      <xdr:row>38</xdr:row>
      <xdr:rowOff>107620</xdr:rowOff>
    </xdr:to>
    <xdr:sp macro="" textlink="">
      <xdr:nvSpPr>
        <xdr:cNvPr id="141" name="楕円 140"/>
        <xdr:cNvSpPr/>
      </xdr:nvSpPr>
      <xdr:spPr bwMode="auto">
        <a:xfrm>
          <a:off x="2857500" y="7473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92397</xdr:rowOff>
    </xdr:from>
    <xdr:ext cx="762000" cy="259045"/>
    <xdr:sp macro="" textlink="">
      <xdr:nvSpPr>
        <xdr:cNvPr id="142" name="テキスト ボックス 141"/>
        <xdr:cNvSpPr txBox="1"/>
      </xdr:nvSpPr>
      <xdr:spPr>
        <a:xfrm>
          <a:off x="2527300" y="755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246,394
244,260
35.70
96,409,004
88,840,438
7,250,090
45,357,420
61,709,726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74386</xdr:rowOff>
    </xdr:from>
    <xdr:to>
      <xdr:col>24</xdr:col>
      <xdr:colOff>63500</xdr:colOff>
      <xdr:row>36</xdr:row>
      <xdr:rowOff>57861</xdr:rowOff>
    </xdr:to>
    <xdr:cxnSp macro="">
      <xdr:nvCxnSpPr>
        <xdr:cNvPr id="63" name="直線コネクタ 62"/>
        <xdr:cNvCxnSpPr/>
      </xdr:nvCxnSpPr>
      <xdr:spPr>
        <a:xfrm flipV="1">
          <a:off x="3797300" y="6075136"/>
          <a:ext cx="838200" cy="1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2475</xdr:rowOff>
    </xdr:from>
    <xdr:to>
      <xdr:col>19</xdr:col>
      <xdr:colOff>177800</xdr:colOff>
      <xdr:row>36</xdr:row>
      <xdr:rowOff>57861</xdr:rowOff>
    </xdr:to>
    <xdr:cxnSp macro="">
      <xdr:nvCxnSpPr>
        <xdr:cNvPr id="66" name="直線コネクタ 65"/>
        <xdr:cNvCxnSpPr/>
      </xdr:nvCxnSpPr>
      <xdr:spPr>
        <a:xfrm>
          <a:off x="2908300" y="6174675"/>
          <a:ext cx="8890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2475</xdr:rowOff>
    </xdr:from>
    <xdr:to>
      <xdr:col>15</xdr:col>
      <xdr:colOff>50800</xdr:colOff>
      <xdr:row>36</xdr:row>
      <xdr:rowOff>28698</xdr:rowOff>
    </xdr:to>
    <xdr:cxnSp macro="">
      <xdr:nvCxnSpPr>
        <xdr:cNvPr id="69" name="直線コネクタ 68"/>
        <xdr:cNvCxnSpPr/>
      </xdr:nvCxnSpPr>
      <xdr:spPr>
        <a:xfrm flipV="1">
          <a:off x="2019300" y="6174675"/>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25759</xdr:rowOff>
    </xdr:from>
    <xdr:to>
      <xdr:col>10</xdr:col>
      <xdr:colOff>114300</xdr:colOff>
      <xdr:row>36</xdr:row>
      <xdr:rowOff>28698</xdr:rowOff>
    </xdr:to>
    <xdr:cxnSp macro="">
      <xdr:nvCxnSpPr>
        <xdr:cNvPr id="72" name="直線コネクタ 71"/>
        <xdr:cNvCxnSpPr/>
      </xdr:nvCxnSpPr>
      <xdr:spPr>
        <a:xfrm>
          <a:off x="1130300" y="619795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23586</xdr:rowOff>
    </xdr:from>
    <xdr:to>
      <xdr:col>24</xdr:col>
      <xdr:colOff>114300</xdr:colOff>
      <xdr:row>35</xdr:row>
      <xdr:rowOff>125186</xdr:rowOff>
    </xdr:to>
    <xdr:sp macro="" textlink="">
      <xdr:nvSpPr>
        <xdr:cNvPr id="82" name="楕円 81"/>
        <xdr:cNvSpPr/>
      </xdr:nvSpPr>
      <xdr:spPr>
        <a:xfrm>
          <a:off x="45847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2013</xdr:rowOff>
    </xdr:from>
    <xdr:ext cx="534377" cy="259045"/>
    <xdr:sp macro="" textlink="">
      <xdr:nvSpPr>
        <xdr:cNvPr id="83" name="人件費該当値テキスト"/>
        <xdr:cNvSpPr txBox="1"/>
      </xdr:nvSpPr>
      <xdr:spPr>
        <a:xfrm>
          <a:off x="4686300" y="600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xdr:rowOff>
    </xdr:from>
    <xdr:to>
      <xdr:col>20</xdr:col>
      <xdr:colOff>38100</xdr:colOff>
      <xdr:row>36</xdr:row>
      <xdr:rowOff>108661</xdr:rowOff>
    </xdr:to>
    <xdr:sp macro="" textlink="">
      <xdr:nvSpPr>
        <xdr:cNvPr id="84" name="楕円 83"/>
        <xdr:cNvSpPr/>
      </xdr:nvSpPr>
      <xdr:spPr>
        <a:xfrm>
          <a:off x="37465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99788</xdr:rowOff>
    </xdr:from>
    <xdr:ext cx="534377" cy="259045"/>
    <xdr:sp macro="" textlink="">
      <xdr:nvSpPr>
        <xdr:cNvPr id="85" name="テキスト ボックス 84"/>
        <xdr:cNvSpPr txBox="1"/>
      </xdr:nvSpPr>
      <xdr:spPr>
        <a:xfrm>
          <a:off x="3530111" y="62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123125</xdr:rowOff>
    </xdr:from>
    <xdr:to>
      <xdr:col>15</xdr:col>
      <xdr:colOff>101600</xdr:colOff>
      <xdr:row>36</xdr:row>
      <xdr:rowOff>53275</xdr:rowOff>
    </xdr:to>
    <xdr:sp macro="" textlink="">
      <xdr:nvSpPr>
        <xdr:cNvPr id="86" name="楕円 85"/>
        <xdr:cNvSpPr/>
      </xdr:nvSpPr>
      <xdr:spPr>
        <a:xfrm>
          <a:off x="2857500" y="61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44402</xdr:rowOff>
    </xdr:from>
    <xdr:ext cx="534377" cy="259045"/>
    <xdr:sp macro="" textlink="">
      <xdr:nvSpPr>
        <xdr:cNvPr id="87" name="テキスト ボックス 86"/>
        <xdr:cNvSpPr txBox="1"/>
      </xdr:nvSpPr>
      <xdr:spPr>
        <a:xfrm>
          <a:off x="2641111" y="62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149348</xdr:rowOff>
    </xdr:from>
    <xdr:to>
      <xdr:col>10</xdr:col>
      <xdr:colOff>165100</xdr:colOff>
      <xdr:row>36</xdr:row>
      <xdr:rowOff>79498</xdr:rowOff>
    </xdr:to>
    <xdr:sp macro="" textlink="">
      <xdr:nvSpPr>
        <xdr:cNvPr id="88" name="楕円 87"/>
        <xdr:cNvSpPr/>
      </xdr:nvSpPr>
      <xdr:spPr>
        <a:xfrm>
          <a:off x="1968500" y="6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96025</xdr:rowOff>
    </xdr:from>
    <xdr:ext cx="534377" cy="259045"/>
    <xdr:sp macro="" textlink="">
      <xdr:nvSpPr>
        <xdr:cNvPr id="89" name="テキスト ボックス 88"/>
        <xdr:cNvSpPr txBox="1"/>
      </xdr:nvSpPr>
      <xdr:spPr>
        <a:xfrm>
          <a:off x="1752111" y="59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146409</xdr:rowOff>
    </xdr:from>
    <xdr:to>
      <xdr:col>6</xdr:col>
      <xdr:colOff>38100</xdr:colOff>
      <xdr:row>36</xdr:row>
      <xdr:rowOff>76559</xdr:rowOff>
    </xdr:to>
    <xdr:sp macro="" textlink="">
      <xdr:nvSpPr>
        <xdr:cNvPr id="90" name="楕円 89"/>
        <xdr:cNvSpPr/>
      </xdr:nvSpPr>
      <xdr:spPr>
        <a:xfrm>
          <a:off x="1079500" y="61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93086</xdr:rowOff>
    </xdr:from>
    <xdr:ext cx="534377" cy="259045"/>
    <xdr:sp macro="" textlink="">
      <xdr:nvSpPr>
        <xdr:cNvPr id="91" name="テキスト ボックス 90"/>
        <xdr:cNvSpPr txBox="1"/>
      </xdr:nvSpPr>
      <xdr:spPr>
        <a:xfrm>
          <a:off x="863111" y="59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149034</xdr:rowOff>
    </xdr:from>
    <xdr:to>
      <xdr:col>24</xdr:col>
      <xdr:colOff>63500</xdr:colOff>
      <xdr:row>56</xdr:row>
      <xdr:rowOff>134595</xdr:rowOff>
    </xdr:to>
    <xdr:cxnSp macro="">
      <xdr:nvCxnSpPr>
        <xdr:cNvPr id="121" name="直線コネクタ 120"/>
        <xdr:cNvCxnSpPr/>
      </xdr:nvCxnSpPr>
      <xdr:spPr>
        <a:xfrm flipV="1">
          <a:off x="3797300" y="9407334"/>
          <a:ext cx="838200" cy="3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134595</xdr:rowOff>
    </xdr:from>
    <xdr:to>
      <xdr:col>19</xdr:col>
      <xdr:colOff>177800</xdr:colOff>
      <xdr:row>57</xdr:row>
      <xdr:rowOff>75273</xdr:rowOff>
    </xdr:to>
    <xdr:cxnSp macro="">
      <xdr:nvCxnSpPr>
        <xdr:cNvPr id="124" name="直線コネクタ 123"/>
        <xdr:cNvCxnSpPr/>
      </xdr:nvCxnSpPr>
      <xdr:spPr>
        <a:xfrm flipV="1">
          <a:off x="2908300" y="9735795"/>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75273</xdr:rowOff>
    </xdr:from>
    <xdr:to>
      <xdr:col>15</xdr:col>
      <xdr:colOff>50800</xdr:colOff>
      <xdr:row>58</xdr:row>
      <xdr:rowOff>128422</xdr:rowOff>
    </xdr:to>
    <xdr:cxnSp macro="">
      <xdr:nvCxnSpPr>
        <xdr:cNvPr id="127" name="直線コネクタ 126"/>
        <xdr:cNvCxnSpPr/>
      </xdr:nvCxnSpPr>
      <xdr:spPr>
        <a:xfrm flipV="1">
          <a:off x="2019300" y="9847923"/>
          <a:ext cx="889000" cy="2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128422</xdr:rowOff>
    </xdr:from>
    <xdr:to>
      <xdr:col>10</xdr:col>
      <xdr:colOff>114300</xdr:colOff>
      <xdr:row>58</xdr:row>
      <xdr:rowOff>169799</xdr:rowOff>
    </xdr:to>
    <xdr:cxnSp macro="">
      <xdr:nvCxnSpPr>
        <xdr:cNvPr id="130" name="直線コネクタ 129"/>
        <xdr:cNvCxnSpPr/>
      </xdr:nvCxnSpPr>
      <xdr:spPr>
        <a:xfrm flipV="1">
          <a:off x="1130300" y="10072522"/>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98234</xdr:rowOff>
    </xdr:from>
    <xdr:to>
      <xdr:col>24</xdr:col>
      <xdr:colOff>114300</xdr:colOff>
      <xdr:row>55</xdr:row>
      <xdr:rowOff>28384</xdr:rowOff>
    </xdr:to>
    <xdr:sp macro="" textlink="">
      <xdr:nvSpPr>
        <xdr:cNvPr id="140" name="楕円 139"/>
        <xdr:cNvSpPr/>
      </xdr:nvSpPr>
      <xdr:spPr>
        <a:xfrm>
          <a:off x="4584700" y="93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76661</xdr:rowOff>
    </xdr:from>
    <xdr:ext cx="534377" cy="259045"/>
    <xdr:sp macro="" textlink="">
      <xdr:nvSpPr>
        <xdr:cNvPr id="141" name="物件費該当値テキスト"/>
        <xdr:cNvSpPr txBox="1"/>
      </xdr:nvSpPr>
      <xdr:spPr>
        <a:xfrm>
          <a:off x="4686300" y="93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83795</xdr:rowOff>
    </xdr:from>
    <xdr:to>
      <xdr:col>20</xdr:col>
      <xdr:colOff>38100</xdr:colOff>
      <xdr:row>57</xdr:row>
      <xdr:rowOff>13945</xdr:rowOff>
    </xdr:to>
    <xdr:sp macro="" textlink="">
      <xdr:nvSpPr>
        <xdr:cNvPr id="142" name="楕円 141"/>
        <xdr:cNvSpPr/>
      </xdr:nvSpPr>
      <xdr:spPr>
        <a:xfrm>
          <a:off x="3746500" y="96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5072</xdr:rowOff>
    </xdr:from>
    <xdr:ext cx="534377" cy="259045"/>
    <xdr:sp macro="" textlink="">
      <xdr:nvSpPr>
        <xdr:cNvPr id="143" name="テキスト ボックス 142"/>
        <xdr:cNvSpPr txBox="1"/>
      </xdr:nvSpPr>
      <xdr:spPr>
        <a:xfrm>
          <a:off x="3530111" y="97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24473</xdr:rowOff>
    </xdr:from>
    <xdr:to>
      <xdr:col>15</xdr:col>
      <xdr:colOff>101600</xdr:colOff>
      <xdr:row>57</xdr:row>
      <xdr:rowOff>126073</xdr:rowOff>
    </xdr:to>
    <xdr:sp macro="" textlink="">
      <xdr:nvSpPr>
        <xdr:cNvPr id="144" name="楕円 143"/>
        <xdr:cNvSpPr/>
      </xdr:nvSpPr>
      <xdr:spPr>
        <a:xfrm>
          <a:off x="2857500" y="97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117200</xdr:rowOff>
    </xdr:from>
    <xdr:ext cx="534377" cy="259045"/>
    <xdr:sp macro="" textlink="">
      <xdr:nvSpPr>
        <xdr:cNvPr id="145" name="テキスト ボックス 144"/>
        <xdr:cNvSpPr txBox="1"/>
      </xdr:nvSpPr>
      <xdr:spPr>
        <a:xfrm>
          <a:off x="2641111" y="98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77622</xdr:rowOff>
    </xdr:from>
    <xdr:to>
      <xdr:col>10</xdr:col>
      <xdr:colOff>165100</xdr:colOff>
      <xdr:row>59</xdr:row>
      <xdr:rowOff>7772</xdr:rowOff>
    </xdr:to>
    <xdr:sp macro="" textlink="">
      <xdr:nvSpPr>
        <xdr:cNvPr id="146" name="楕円 145"/>
        <xdr:cNvSpPr/>
      </xdr:nvSpPr>
      <xdr:spPr>
        <a:xfrm>
          <a:off x="19685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170349</xdr:rowOff>
    </xdr:from>
    <xdr:ext cx="534377" cy="259045"/>
    <xdr:sp macro="" textlink="">
      <xdr:nvSpPr>
        <xdr:cNvPr id="147" name="テキスト ボックス 146"/>
        <xdr:cNvSpPr txBox="1"/>
      </xdr:nvSpPr>
      <xdr:spPr>
        <a:xfrm>
          <a:off x="1752111" y="101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118999</xdr:rowOff>
    </xdr:from>
    <xdr:to>
      <xdr:col>6</xdr:col>
      <xdr:colOff>38100</xdr:colOff>
      <xdr:row>59</xdr:row>
      <xdr:rowOff>49149</xdr:rowOff>
    </xdr:to>
    <xdr:sp macro="" textlink="">
      <xdr:nvSpPr>
        <xdr:cNvPr id="148" name="楕円 147"/>
        <xdr:cNvSpPr/>
      </xdr:nvSpPr>
      <xdr:spPr>
        <a:xfrm>
          <a:off x="1079500" y="100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40276</xdr:rowOff>
    </xdr:from>
    <xdr:ext cx="534377" cy="259045"/>
    <xdr:sp macro="" textlink="">
      <xdr:nvSpPr>
        <xdr:cNvPr id="149" name="テキスト ボックス 148"/>
        <xdr:cNvSpPr txBox="1"/>
      </xdr:nvSpPr>
      <xdr:spPr>
        <a:xfrm>
          <a:off x="863111" y="101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76423</xdr:rowOff>
    </xdr:from>
    <xdr:to>
      <xdr:col>24</xdr:col>
      <xdr:colOff>63500</xdr:colOff>
      <xdr:row>78</xdr:row>
      <xdr:rowOff>77749</xdr:rowOff>
    </xdr:to>
    <xdr:cxnSp macro="">
      <xdr:nvCxnSpPr>
        <xdr:cNvPr id="176" name="直線コネクタ 175"/>
        <xdr:cNvCxnSpPr/>
      </xdr:nvCxnSpPr>
      <xdr:spPr>
        <a:xfrm>
          <a:off x="3797300" y="13449523"/>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76423</xdr:rowOff>
    </xdr:from>
    <xdr:to>
      <xdr:col>19</xdr:col>
      <xdr:colOff>177800</xdr:colOff>
      <xdr:row>78</xdr:row>
      <xdr:rowOff>80218</xdr:rowOff>
    </xdr:to>
    <xdr:cxnSp macro="">
      <xdr:nvCxnSpPr>
        <xdr:cNvPr id="179" name="直線コネクタ 178"/>
        <xdr:cNvCxnSpPr/>
      </xdr:nvCxnSpPr>
      <xdr:spPr>
        <a:xfrm flipV="1">
          <a:off x="2908300" y="1344952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77383</xdr:rowOff>
    </xdr:from>
    <xdr:to>
      <xdr:col>15</xdr:col>
      <xdr:colOff>50800</xdr:colOff>
      <xdr:row>78</xdr:row>
      <xdr:rowOff>80218</xdr:rowOff>
    </xdr:to>
    <xdr:cxnSp macro="">
      <xdr:nvCxnSpPr>
        <xdr:cNvPr id="182" name="直線コネクタ 181"/>
        <xdr:cNvCxnSpPr/>
      </xdr:nvCxnSpPr>
      <xdr:spPr>
        <a:xfrm>
          <a:off x="2019300" y="1345048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63302</xdr:rowOff>
    </xdr:from>
    <xdr:to>
      <xdr:col>10</xdr:col>
      <xdr:colOff>114300</xdr:colOff>
      <xdr:row>78</xdr:row>
      <xdr:rowOff>77383</xdr:rowOff>
    </xdr:to>
    <xdr:cxnSp macro="">
      <xdr:nvCxnSpPr>
        <xdr:cNvPr id="185" name="直線コネクタ 184"/>
        <xdr:cNvCxnSpPr/>
      </xdr:nvCxnSpPr>
      <xdr:spPr>
        <a:xfrm>
          <a:off x="1130300" y="1343640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26949</xdr:rowOff>
    </xdr:from>
    <xdr:to>
      <xdr:col>24</xdr:col>
      <xdr:colOff>114300</xdr:colOff>
      <xdr:row>78</xdr:row>
      <xdr:rowOff>128549</xdr:rowOff>
    </xdr:to>
    <xdr:sp macro="" textlink="">
      <xdr:nvSpPr>
        <xdr:cNvPr id="195" name="楕円 194"/>
        <xdr:cNvSpPr/>
      </xdr:nvSpPr>
      <xdr:spPr>
        <a:xfrm>
          <a:off x="4584700" y="134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113326</xdr:rowOff>
    </xdr:from>
    <xdr:ext cx="469744" cy="259045"/>
    <xdr:sp macro="" textlink="">
      <xdr:nvSpPr>
        <xdr:cNvPr id="196" name="維持補修費該当値テキスト"/>
        <xdr:cNvSpPr txBox="1"/>
      </xdr:nvSpPr>
      <xdr:spPr>
        <a:xfrm>
          <a:off x="4686300" y="133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25623</xdr:rowOff>
    </xdr:from>
    <xdr:to>
      <xdr:col>20</xdr:col>
      <xdr:colOff>38100</xdr:colOff>
      <xdr:row>78</xdr:row>
      <xdr:rowOff>127223</xdr:rowOff>
    </xdr:to>
    <xdr:sp macro="" textlink="">
      <xdr:nvSpPr>
        <xdr:cNvPr id="197" name="楕円 196"/>
        <xdr:cNvSpPr/>
      </xdr:nvSpPr>
      <xdr:spPr>
        <a:xfrm>
          <a:off x="3746500" y="133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118350</xdr:rowOff>
    </xdr:from>
    <xdr:ext cx="469744" cy="259045"/>
    <xdr:sp macro="" textlink="">
      <xdr:nvSpPr>
        <xdr:cNvPr id="198" name="テキスト ボックス 197"/>
        <xdr:cNvSpPr txBox="1"/>
      </xdr:nvSpPr>
      <xdr:spPr>
        <a:xfrm>
          <a:off x="3562428" y="134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29418</xdr:rowOff>
    </xdr:from>
    <xdr:to>
      <xdr:col>15</xdr:col>
      <xdr:colOff>101600</xdr:colOff>
      <xdr:row>78</xdr:row>
      <xdr:rowOff>131018</xdr:rowOff>
    </xdr:to>
    <xdr:sp macro="" textlink="">
      <xdr:nvSpPr>
        <xdr:cNvPr id="199" name="楕円 198"/>
        <xdr:cNvSpPr/>
      </xdr:nvSpPr>
      <xdr:spPr>
        <a:xfrm>
          <a:off x="2857500" y="134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122145</xdr:rowOff>
    </xdr:from>
    <xdr:ext cx="469744" cy="259045"/>
    <xdr:sp macro="" textlink="">
      <xdr:nvSpPr>
        <xdr:cNvPr id="200" name="テキスト ボックス 199"/>
        <xdr:cNvSpPr txBox="1"/>
      </xdr:nvSpPr>
      <xdr:spPr>
        <a:xfrm>
          <a:off x="2673428" y="1349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26583</xdr:rowOff>
    </xdr:from>
    <xdr:to>
      <xdr:col>10</xdr:col>
      <xdr:colOff>165100</xdr:colOff>
      <xdr:row>78</xdr:row>
      <xdr:rowOff>128183</xdr:rowOff>
    </xdr:to>
    <xdr:sp macro="" textlink="">
      <xdr:nvSpPr>
        <xdr:cNvPr id="201" name="楕円 200"/>
        <xdr:cNvSpPr/>
      </xdr:nvSpPr>
      <xdr:spPr>
        <a:xfrm>
          <a:off x="1968500" y="13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119310</xdr:rowOff>
    </xdr:from>
    <xdr:ext cx="469744" cy="259045"/>
    <xdr:sp macro="" textlink="">
      <xdr:nvSpPr>
        <xdr:cNvPr id="202" name="テキスト ボックス 201"/>
        <xdr:cNvSpPr txBox="1"/>
      </xdr:nvSpPr>
      <xdr:spPr>
        <a:xfrm>
          <a:off x="1784428" y="134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12502</xdr:rowOff>
    </xdr:from>
    <xdr:to>
      <xdr:col>6</xdr:col>
      <xdr:colOff>38100</xdr:colOff>
      <xdr:row>78</xdr:row>
      <xdr:rowOff>114102</xdr:rowOff>
    </xdr:to>
    <xdr:sp macro="" textlink="">
      <xdr:nvSpPr>
        <xdr:cNvPr id="203" name="楕円 202"/>
        <xdr:cNvSpPr/>
      </xdr:nvSpPr>
      <xdr:spPr>
        <a:xfrm>
          <a:off x="1079500" y="133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105229</xdr:rowOff>
    </xdr:from>
    <xdr:ext cx="469744" cy="259045"/>
    <xdr:sp macro="" textlink="">
      <xdr:nvSpPr>
        <xdr:cNvPr id="204" name="テキスト ボックス 203"/>
        <xdr:cNvSpPr txBox="1"/>
      </xdr:nvSpPr>
      <xdr:spPr>
        <a:xfrm>
          <a:off x="895428" y="134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2121</xdr:rowOff>
    </xdr:from>
    <xdr:to>
      <xdr:col>24</xdr:col>
      <xdr:colOff>63500</xdr:colOff>
      <xdr:row>97</xdr:row>
      <xdr:rowOff>15514</xdr:rowOff>
    </xdr:to>
    <xdr:cxnSp macro="">
      <xdr:nvCxnSpPr>
        <xdr:cNvPr id="234" name="直線コネクタ 233"/>
        <xdr:cNvCxnSpPr/>
      </xdr:nvCxnSpPr>
      <xdr:spPr>
        <a:xfrm>
          <a:off x="3797300" y="16461321"/>
          <a:ext cx="838200" cy="1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2121</xdr:rowOff>
    </xdr:from>
    <xdr:to>
      <xdr:col>19</xdr:col>
      <xdr:colOff>177800</xdr:colOff>
      <xdr:row>98</xdr:row>
      <xdr:rowOff>57404</xdr:rowOff>
    </xdr:to>
    <xdr:cxnSp macro="">
      <xdr:nvCxnSpPr>
        <xdr:cNvPr id="237" name="直線コネクタ 236"/>
        <xdr:cNvCxnSpPr/>
      </xdr:nvCxnSpPr>
      <xdr:spPr>
        <a:xfrm flipV="1">
          <a:off x="2908300" y="16461321"/>
          <a:ext cx="889000" cy="3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57404</xdr:rowOff>
    </xdr:from>
    <xdr:to>
      <xdr:col>15</xdr:col>
      <xdr:colOff>50800</xdr:colOff>
      <xdr:row>99</xdr:row>
      <xdr:rowOff>53918</xdr:rowOff>
    </xdr:to>
    <xdr:cxnSp macro="">
      <xdr:nvCxnSpPr>
        <xdr:cNvPr id="240" name="直線コネクタ 239"/>
        <xdr:cNvCxnSpPr/>
      </xdr:nvCxnSpPr>
      <xdr:spPr>
        <a:xfrm flipV="1">
          <a:off x="2019300" y="16859504"/>
          <a:ext cx="889000" cy="1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53918</xdr:rowOff>
    </xdr:from>
    <xdr:to>
      <xdr:col>10</xdr:col>
      <xdr:colOff>114300</xdr:colOff>
      <xdr:row>99</xdr:row>
      <xdr:rowOff>100343</xdr:rowOff>
    </xdr:to>
    <xdr:cxnSp macro="">
      <xdr:nvCxnSpPr>
        <xdr:cNvPr id="243" name="直線コネクタ 242"/>
        <xdr:cNvCxnSpPr/>
      </xdr:nvCxnSpPr>
      <xdr:spPr>
        <a:xfrm flipV="1">
          <a:off x="1130300" y="17027468"/>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136164</xdr:rowOff>
    </xdr:from>
    <xdr:to>
      <xdr:col>24</xdr:col>
      <xdr:colOff>114300</xdr:colOff>
      <xdr:row>97</xdr:row>
      <xdr:rowOff>66314</xdr:rowOff>
    </xdr:to>
    <xdr:sp macro="" textlink="">
      <xdr:nvSpPr>
        <xdr:cNvPr id="253" name="楕円 252"/>
        <xdr:cNvSpPr/>
      </xdr:nvSpPr>
      <xdr:spPr>
        <a:xfrm>
          <a:off x="4584700" y="1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114591</xdr:rowOff>
    </xdr:from>
    <xdr:ext cx="534377" cy="259045"/>
    <xdr:sp macro="" textlink="">
      <xdr:nvSpPr>
        <xdr:cNvPr id="254" name="扶助費該当値テキスト"/>
        <xdr:cNvSpPr txBox="1"/>
      </xdr:nvSpPr>
      <xdr:spPr>
        <a:xfrm>
          <a:off x="4686300" y="165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122771</xdr:rowOff>
    </xdr:from>
    <xdr:to>
      <xdr:col>20</xdr:col>
      <xdr:colOff>38100</xdr:colOff>
      <xdr:row>96</xdr:row>
      <xdr:rowOff>52921</xdr:rowOff>
    </xdr:to>
    <xdr:sp macro="" textlink="">
      <xdr:nvSpPr>
        <xdr:cNvPr id="255" name="楕円 254"/>
        <xdr:cNvSpPr/>
      </xdr:nvSpPr>
      <xdr:spPr>
        <a:xfrm>
          <a:off x="3746500" y="164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44048</xdr:rowOff>
    </xdr:from>
    <xdr:ext cx="599010" cy="259045"/>
    <xdr:sp macro="" textlink="">
      <xdr:nvSpPr>
        <xdr:cNvPr id="256" name="テキスト ボックス 255"/>
        <xdr:cNvSpPr txBox="1"/>
      </xdr:nvSpPr>
      <xdr:spPr>
        <a:xfrm>
          <a:off x="3497795" y="1650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6604</xdr:rowOff>
    </xdr:from>
    <xdr:to>
      <xdr:col>15</xdr:col>
      <xdr:colOff>101600</xdr:colOff>
      <xdr:row>98</xdr:row>
      <xdr:rowOff>108204</xdr:rowOff>
    </xdr:to>
    <xdr:sp macro="" textlink="">
      <xdr:nvSpPr>
        <xdr:cNvPr id="257" name="楕円 256"/>
        <xdr:cNvSpPr/>
      </xdr:nvSpPr>
      <xdr:spPr>
        <a:xfrm>
          <a:off x="28575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99331</xdr:rowOff>
    </xdr:from>
    <xdr:ext cx="534377" cy="259045"/>
    <xdr:sp macro="" textlink="">
      <xdr:nvSpPr>
        <xdr:cNvPr id="258" name="テキスト ボックス 257"/>
        <xdr:cNvSpPr txBox="1"/>
      </xdr:nvSpPr>
      <xdr:spPr>
        <a:xfrm>
          <a:off x="2641111" y="169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3118</xdr:rowOff>
    </xdr:from>
    <xdr:to>
      <xdr:col>10</xdr:col>
      <xdr:colOff>165100</xdr:colOff>
      <xdr:row>99</xdr:row>
      <xdr:rowOff>104718</xdr:rowOff>
    </xdr:to>
    <xdr:sp macro="" textlink="">
      <xdr:nvSpPr>
        <xdr:cNvPr id="259" name="楕円 258"/>
        <xdr:cNvSpPr/>
      </xdr:nvSpPr>
      <xdr:spPr>
        <a:xfrm>
          <a:off x="1968500" y="169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95845</xdr:rowOff>
    </xdr:from>
    <xdr:ext cx="534377" cy="259045"/>
    <xdr:sp macro="" textlink="">
      <xdr:nvSpPr>
        <xdr:cNvPr id="260" name="テキスト ボックス 259"/>
        <xdr:cNvSpPr txBox="1"/>
      </xdr:nvSpPr>
      <xdr:spPr>
        <a:xfrm>
          <a:off x="1752111" y="170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49543</xdr:rowOff>
    </xdr:from>
    <xdr:to>
      <xdr:col>6</xdr:col>
      <xdr:colOff>38100</xdr:colOff>
      <xdr:row>99</xdr:row>
      <xdr:rowOff>151143</xdr:rowOff>
    </xdr:to>
    <xdr:sp macro="" textlink="">
      <xdr:nvSpPr>
        <xdr:cNvPr id="261" name="楕円 260"/>
        <xdr:cNvSpPr/>
      </xdr:nvSpPr>
      <xdr:spPr>
        <a:xfrm>
          <a:off x="1079500" y="17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142270</xdr:rowOff>
    </xdr:from>
    <xdr:ext cx="534377" cy="259045"/>
    <xdr:sp macro="" textlink="">
      <xdr:nvSpPr>
        <xdr:cNvPr id="262" name="テキスト ボックス 261"/>
        <xdr:cNvSpPr txBox="1"/>
      </xdr:nvSpPr>
      <xdr:spPr>
        <a:xfrm>
          <a:off x="863111" y="171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138023</xdr:rowOff>
    </xdr:from>
    <xdr:to>
      <xdr:col>55</xdr:col>
      <xdr:colOff>0</xdr:colOff>
      <xdr:row>39</xdr:row>
      <xdr:rowOff>33236</xdr:rowOff>
    </xdr:to>
    <xdr:cxnSp macro="">
      <xdr:nvCxnSpPr>
        <xdr:cNvPr id="292" name="直線コネクタ 291"/>
        <xdr:cNvCxnSpPr/>
      </xdr:nvCxnSpPr>
      <xdr:spPr>
        <a:xfrm flipV="1">
          <a:off x="9639300" y="6653123"/>
          <a:ext cx="8382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171094</xdr:rowOff>
    </xdr:from>
    <xdr:to>
      <xdr:col>50</xdr:col>
      <xdr:colOff>114300</xdr:colOff>
      <xdr:row>39</xdr:row>
      <xdr:rowOff>33236</xdr:rowOff>
    </xdr:to>
    <xdr:cxnSp macro="">
      <xdr:nvCxnSpPr>
        <xdr:cNvPr id="295" name="直線コネクタ 294"/>
        <xdr:cNvCxnSpPr/>
      </xdr:nvCxnSpPr>
      <xdr:spPr>
        <a:xfrm>
          <a:off x="8750300" y="5486044"/>
          <a:ext cx="889000" cy="12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171094</xdr:rowOff>
    </xdr:from>
    <xdr:to>
      <xdr:col>45</xdr:col>
      <xdr:colOff>177800</xdr:colOff>
      <xdr:row>38</xdr:row>
      <xdr:rowOff>141986</xdr:rowOff>
    </xdr:to>
    <xdr:cxnSp macro="">
      <xdr:nvCxnSpPr>
        <xdr:cNvPr id="298" name="直線コネクタ 297"/>
        <xdr:cNvCxnSpPr/>
      </xdr:nvCxnSpPr>
      <xdr:spPr>
        <a:xfrm flipV="1">
          <a:off x="7861300" y="5486044"/>
          <a:ext cx="889000" cy="117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141986</xdr:rowOff>
    </xdr:from>
    <xdr:to>
      <xdr:col>41</xdr:col>
      <xdr:colOff>50800</xdr:colOff>
      <xdr:row>39</xdr:row>
      <xdr:rowOff>22784</xdr:rowOff>
    </xdr:to>
    <xdr:cxnSp macro="">
      <xdr:nvCxnSpPr>
        <xdr:cNvPr id="301" name="直線コネクタ 300"/>
        <xdr:cNvCxnSpPr/>
      </xdr:nvCxnSpPr>
      <xdr:spPr>
        <a:xfrm flipV="1">
          <a:off x="6972300" y="6657086"/>
          <a:ext cx="889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3" name="テキスト ボックス 302"/>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87223</xdr:rowOff>
    </xdr:from>
    <xdr:to>
      <xdr:col>55</xdr:col>
      <xdr:colOff>50800</xdr:colOff>
      <xdr:row>39</xdr:row>
      <xdr:rowOff>17373</xdr:rowOff>
    </xdr:to>
    <xdr:sp macro="" textlink="">
      <xdr:nvSpPr>
        <xdr:cNvPr id="311" name="楕円 310"/>
        <xdr:cNvSpPr/>
      </xdr:nvSpPr>
      <xdr:spPr>
        <a:xfrm>
          <a:off x="10426700" y="66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2150</xdr:rowOff>
    </xdr:from>
    <xdr:ext cx="534377" cy="259045"/>
    <xdr:sp macro="" textlink="">
      <xdr:nvSpPr>
        <xdr:cNvPr id="312" name="補助費等該当値テキスト"/>
        <xdr:cNvSpPr txBox="1"/>
      </xdr:nvSpPr>
      <xdr:spPr>
        <a:xfrm>
          <a:off x="10528300" y="65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153886</xdr:rowOff>
    </xdr:from>
    <xdr:to>
      <xdr:col>50</xdr:col>
      <xdr:colOff>165100</xdr:colOff>
      <xdr:row>39</xdr:row>
      <xdr:rowOff>84036</xdr:rowOff>
    </xdr:to>
    <xdr:sp macro="" textlink="">
      <xdr:nvSpPr>
        <xdr:cNvPr id="313" name="楕円 312"/>
        <xdr:cNvSpPr/>
      </xdr:nvSpPr>
      <xdr:spPr>
        <a:xfrm>
          <a:off x="9588500" y="6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75163</xdr:rowOff>
    </xdr:from>
    <xdr:ext cx="534377" cy="259045"/>
    <xdr:sp macro="" textlink="">
      <xdr:nvSpPr>
        <xdr:cNvPr id="314" name="テキスト ボックス 313"/>
        <xdr:cNvSpPr txBox="1"/>
      </xdr:nvSpPr>
      <xdr:spPr>
        <a:xfrm>
          <a:off x="9372111" y="67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120294</xdr:rowOff>
    </xdr:from>
    <xdr:to>
      <xdr:col>46</xdr:col>
      <xdr:colOff>38100</xdr:colOff>
      <xdr:row>32</xdr:row>
      <xdr:rowOff>50444</xdr:rowOff>
    </xdr:to>
    <xdr:sp macro="" textlink="">
      <xdr:nvSpPr>
        <xdr:cNvPr id="315" name="楕円 314"/>
        <xdr:cNvSpPr/>
      </xdr:nvSpPr>
      <xdr:spPr>
        <a:xfrm>
          <a:off x="8699500" y="54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41571</xdr:rowOff>
    </xdr:from>
    <xdr:ext cx="599010" cy="259045"/>
    <xdr:sp macro="" textlink="">
      <xdr:nvSpPr>
        <xdr:cNvPr id="316" name="テキスト ボックス 315"/>
        <xdr:cNvSpPr txBox="1"/>
      </xdr:nvSpPr>
      <xdr:spPr>
        <a:xfrm>
          <a:off x="8450795" y="552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91186</xdr:rowOff>
    </xdr:from>
    <xdr:to>
      <xdr:col>41</xdr:col>
      <xdr:colOff>101600</xdr:colOff>
      <xdr:row>39</xdr:row>
      <xdr:rowOff>21336</xdr:rowOff>
    </xdr:to>
    <xdr:sp macro="" textlink="">
      <xdr:nvSpPr>
        <xdr:cNvPr id="317" name="楕円 316"/>
        <xdr:cNvSpPr/>
      </xdr:nvSpPr>
      <xdr:spPr>
        <a:xfrm>
          <a:off x="7810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37863</xdr:rowOff>
    </xdr:from>
    <xdr:ext cx="534377" cy="259045"/>
    <xdr:sp macro="" textlink="">
      <xdr:nvSpPr>
        <xdr:cNvPr id="318" name="テキスト ボックス 317"/>
        <xdr:cNvSpPr txBox="1"/>
      </xdr:nvSpPr>
      <xdr:spPr>
        <a:xfrm>
          <a:off x="7594111" y="6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143434</xdr:rowOff>
    </xdr:from>
    <xdr:to>
      <xdr:col>36</xdr:col>
      <xdr:colOff>165100</xdr:colOff>
      <xdr:row>39</xdr:row>
      <xdr:rowOff>73584</xdr:rowOff>
    </xdr:to>
    <xdr:sp macro="" textlink="">
      <xdr:nvSpPr>
        <xdr:cNvPr id="319" name="楕円 318"/>
        <xdr:cNvSpPr/>
      </xdr:nvSpPr>
      <xdr:spPr>
        <a:xfrm>
          <a:off x="6921500" y="66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64711</xdr:rowOff>
    </xdr:from>
    <xdr:ext cx="534377" cy="259045"/>
    <xdr:sp macro="" textlink="">
      <xdr:nvSpPr>
        <xdr:cNvPr id="320" name="テキスト ボックス 319"/>
        <xdr:cNvSpPr txBox="1"/>
      </xdr:nvSpPr>
      <xdr:spPr>
        <a:xfrm>
          <a:off x="6705111" y="67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83255</xdr:rowOff>
    </xdr:from>
    <xdr:to>
      <xdr:col>55</xdr:col>
      <xdr:colOff>0</xdr:colOff>
      <xdr:row>59</xdr:row>
      <xdr:rowOff>116840</xdr:rowOff>
    </xdr:to>
    <xdr:cxnSp macro="">
      <xdr:nvCxnSpPr>
        <xdr:cNvPr id="350" name="直線コネクタ 349"/>
        <xdr:cNvCxnSpPr/>
      </xdr:nvCxnSpPr>
      <xdr:spPr>
        <a:xfrm>
          <a:off x="9639300" y="10198805"/>
          <a:ext cx="8382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159969</xdr:rowOff>
    </xdr:from>
    <xdr:to>
      <xdr:col>50</xdr:col>
      <xdr:colOff>114300</xdr:colOff>
      <xdr:row>59</xdr:row>
      <xdr:rowOff>83255</xdr:rowOff>
    </xdr:to>
    <xdr:cxnSp macro="">
      <xdr:nvCxnSpPr>
        <xdr:cNvPr id="353" name="直線コネクタ 352"/>
        <xdr:cNvCxnSpPr/>
      </xdr:nvCxnSpPr>
      <xdr:spPr>
        <a:xfrm>
          <a:off x="8750300" y="10104069"/>
          <a:ext cx="889000" cy="9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5" name="テキスト ボックス 354"/>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134214</xdr:rowOff>
    </xdr:from>
    <xdr:to>
      <xdr:col>45</xdr:col>
      <xdr:colOff>177800</xdr:colOff>
      <xdr:row>58</xdr:row>
      <xdr:rowOff>159969</xdr:rowOff>
    </xdr:to>
    <xdr:cxnSp macro="">
      <xdr:nvCxnSpPr>
        <xdr:cNvPr id="356" name="直線コネクタ 355"/>
        <xdr:cNvCxnSpPr/>
      </xdr:nvCxnSpPr>
      <xdr:spPr>
        <a:xfrm>
          <a:off x="7861300" y="10078314"/>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123031</xdr:rowOff>
    </xdr:from>
    <xdr:to>
      <xdr:col>41</xdr:col>
      <xdr:colOff>50800</xdr:colOff>
      <xdr:row>58</xdr:row>
      <xdr:rowOff>134214</xdr:rowOff>
    </xdr:to>
    <xdr:cxnSp macro="">
      <xdr:nvCxnSpPr>
        <xdr:cNvPr id="359" name="直線コネクタ 358"/>
        <xdr:cNvCxnSpPr/>
      </xdr:nvCxnSpPr>
      <xdr:spPr>
        <a:xfrm>
          <a:off x="6972300" y="9724231"/>
          <a:ext cx="889000" cy="3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66040</xdr:rowOff>
    </xdr:from>
    <xdr:to>
      <xdr:col>55</xdr:col>
      <xdr:colOff>50800</xdr:colOff>
      <xdr:row>59</xdr:row>
      <xdr:rowOff>167640</xdr:rowOff>
    </xdr:to>
    <xdr:sp macro="" textlink="">
      <xdr:nvSpPr>
        <xdr:cNvPr id="369" name="楕円 368"/>
        <xdr:cNvSpPr/>
      </xdr:nvSpPr>
      <xdr:spPr>
        <a:xfrm>
          <a:off x="104267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152417</xdr:rowOff>
    </xdr:from>
    <xdr:ext cx="534377" cy="259045"/>
    <xdr:sp macro="" textlink="">
      <xdr:nvSpPr>
        <xdr:cNvPr id="370" name="普通建設事業費該当値テキスト"/>
        <xdr:cNvSpPr txBox="1"/>
      </xdr:nvSpPr>
      <xdr:spPr>
        <a:xfrm>
          <a:off x="10528300" y="100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32455</xdr:rowOff>
    </xdr:from>
    <xdr:to>
      <xdr:col>50</xdr:col>
      <xdr:colOff>165100</xdr:colOff>
      <xdr:row>59</xdr:row>
      <xdr:rowOff>134055</xdr:rowOff>
    </xdr:to>
    <xdr:sp macro="" textlink="">
      <xdr:nvSpPr>
        <xdr:cNvPr id="371" name="楕円 370"/>
        <xdr:cNvSpPr/>
      </xdr:nvSpPr>
      <xdr:spPr>
        <a:xfrm>
          <a:off x="9588500" y="101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125182</xdr:rowOff>
    </xdr:from>
    <xdr:ext cx="534377" cy="259045"/>
    <xdr:sp macro="" textlink="">
      <xdr:nvSpPr>
        <xdr:cNvPr id="372" name="テキスト ボックス 371"/>
        <xdr:cNvSpPr txBox="1"/>
      </xdr:nvSpPr>
      <xdr:spPr>
        <a:xfrm>
          <a:off x="9372111" y="102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109169</xdr:rowOff>
    </xdr:from>
    <xdr:to>
      <xdr:col>46</xdr:col>
      <xdr:colOff>38100</xdr:colOff>
      <xdr:row>59</xdr:row>
      <xdr:rowOff>39319</xdr:rowOff>
    </xdr:to>
    <xdr:sp macro="" textlink="">
      <xdr:nvSpPr>
        <xdr:cNvPr id="373" name="楕円 372"/>
        <xdr:cNvSpPr/>
      </xdr:nvSpPr>
      <xdr:spPr>
        <a:xfrm>
          <a:off x="8699500" y="100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30446</xdr:rowOff>
    </xdr:from>
    <xdr:ext cx="534377" cy="259045"/>
    <xdr:sp macro="" textlink="">
      <xdr:nvSpPr>
        <xdr:cNvPr id="374" name="テキスト ボックス 373"/>
        <xdr:cNvSpPr txBox="1"/>
      </xdr:nvSpPr>
      <xdr:spPr>
        <a:xfrm>
          <a:off x="8483111" y="101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83414</xdr:rowOff>
    </xdr:from>
    <xdr:to>
      <xdr:col>41</xdr:col>
      <xdr:colOff>101600</xdr:colOff>
      <xdr:row>59</xdr:row>
      <xdr:rowOff>13564</xdr:rowOff>
    </xdr:to>
    <xdr:sp macro="" textlink="">
      <xdr:nvSpPr>
        <xdr:cNvPr id="375" name="楕円 374"/>
        <xdr:cNvSpPr/>
      </xdr:nvSpPr>
      <xdr:spPr>
        <a:xfrm>
          <a:off x="7810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4691</xdr:rowOff>
    </xdr:from>
    <xdr:ext cx="534377" cy="259045"/>
    <xdr:sp macro="" textlink="">
      <xdr:nvSpPr>
        <xdr:cNvPr id="376" name="テキスト ボックス 375"/>
        <xdr:cNvSpPr txBox="1"/>
      </xdr:nvSpPr>
      <xdr:spPr>
        <a:xfrm>
          <a:off x="7594111" y="101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72231</xdr:rowOff>
    </xdr:from>
    <xdr:to>
      <xdr:col>36</xdr:col>
      <xdr:colOff>165100</xdr:colOff>
      <xdr:row>57</xdr:row>
      <xdr:rowOff>2381</xdr:rowOff>
    </xdr:to>
    <xdr:sp macro="" textlink="">
      <xdr:nvSpPr>
        <xdr:cNvPr id="377" name="楕円 376"/>
        <xdr:cNvSpPr/>
      </xdr:nvSpPr>
      <xdr:spPr>
        <a:xfrm>
          <a:off x="6921500" y="9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164958</xdr:rowOff>
    </xdr:from>
    <xdr:ext cx="534377" cy="259045"/>
    <xdr:sp macro="" textlink="">
      <xdr:nvSpPr>
        <xdr:cNvPr id="378" name="テキスト ボックス 377"/>
        <xdr:cNvSpPr txBox="1"/>
      </xdr:nvSpPr>
      <xdr:spPr>
        <a:xfrm>
          <a:off x="6705111" y="976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100054</xdr:rowOff>
    </xdr:from>
    <xdr:to>
      <xdr:col>55</xdr:col>
      <xdr:colOff>0</xdr:colOff>
      <xdr:row>79</xdr:row>
      <xdr:rowOff>45517</xdr:rowOff>
    </xdr:to>
    <xdr:cxnSp macro="">
      <xdr:nvCxnSpPr>
        <xdr:cNvPr id="409" name="直線コネクタ 408"/>
        <xdr:cNvCxnSpPr/>
      </xdr:nvCxnSpPr>
      <xdr:spPr>
        <a:xfrm>
          <a:off x="9639300" y="13473154"/>
          <a:ext cx="838200" cy="1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100054</xdr:rowOff>
    </xdr:from>
    <xdr:to>
      <xdr:col>50</xdr:col>
      <xdr:colOff>114300</xdr:colOff>
      <xdr:row>78</xdr:row>
      <xdr:rowOff>118146</xdr:rowOff>
    </xdr:to>
    <xdr:cxnSp macro="">
      <xdr:nvCxnSpPr>
        <xdr:cNvPr id="412" name="直線コネクタ 411"/>
        <xdr:cNvCxnSpPr/>
      </xdr:nvCxnSpPr>
      <xdr:spPr>
        <a:xfrm flipV="1">
          <a:off x="8750300" y="13473154"/>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118146</xdr:rowOff>
    </xdr:from>
    <xdr:to>
      <xdr:col>45</xdr:col>
      <xdr:colOff>177800</xdr:colOff>
      <xdr:row>78</xdr:row>
      <xdr:rowOff>124285</xdr:rowOff>
    </xdr:to>
    <xdr:cxnSp macro="">
      <xdr:nvCxnSpPr>
        <xdr:cNvPr id="415" name="直線コネクタ 414"/>
        <xdr:cNvCxnSpPr/>
      </xdr:nvCxnSpPr>
      <xdr:spPr>
        <a:xfrm flipV="1">
          <a:off x="7861300" y="13491246"/>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7" name="テキスト ボックス 416"/>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124285</xdr:rowOff>
    </xdr:from>
    <xdr:to>
      <xdr:col>41</xdr:col>
      <xdr:colOff>50800</xdr:colOff>
      <xdr:row>79</xdr:row>
      <xdr:rowOff>43917</xdr:rowOff>
    </xdr:to>
    <xdr:cxnSp macro="">
      <xdr:nvCxnSpPr>
        <xdr:cNvPr id="418" name="直線コネクタ 417"/>
        <xdr:cNvCxnSpPr/>
      </xdr:nvCxnSpPr>
      <xdr:spPr>
        <a:xfrm flipV="1">
          <a:off x="6972300" y="13497385"/>
          <a:ext cx="889000" cy="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166167</xdr:rowOff>
    </xdr:from>
    <xdr:to>
      <xdr:col>55</xdr:col>
      <xdr:colOff>50800</xdr:colOff>
      <xdr:row>79</xdr:row>
      <xdr:rowOff>96317</xdr:rowOff>
    </xdr:to>
    <xdr:sp macro="" textlink="">
      <xdr:nvSpPr>
        <xdr:cNvPr id="428" name="楕円 427"/>
        <xdr:cNvSpPr/>
      </xdr:nvSpPr>
      <xdr:spPr>
        <a:xfrm>
          <a:off x="10426700" y="135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81094</xdr:rowOff>
    </xdr:from>
    <xdr:ext cx="469744" cy="259045"/>
    <xdr:sp macro="" textlink="">
      <xdr:nvSpPr>
        <xdr:cNvPr id="429" name="普通建設事業費 （ うち新規整備　）該当値テキスト"/>
        <xdr:cNvSpPr txBox="1"/>
      </xdr:nvSpPr>
      <xdr:spPr>
        <a:xfrm>
          <a:off x="10528300" y="134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49254</xdr:rowOff>
    </xdr:from>
    <xdr:to>
      <xdr:col>50</xdr:col>
      <xdr:colOff>165100</xdr:colOff>
      <xdr:row>78</xdr:row>
      <xdr:rowOff>150854</xdr:rowOff>
    </xdr:to>
    <xdr:sp macro="" textlink="">
      <xdr:nvSpPr>
        <xdr:cNvPr id="430" name="楕円 429"/>
        <xdr:cNvSpPr/>
      </xdr:nvSpPr>
      <xdr:spPr>
        <a:xfrm>
          <a:off x="9588500" y="13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141981</xdr:rowOff>
    </xdr:from>
    <xdr:ext cx="469744" cy="259045"/>
    <xdr:sp macro="" textlink="">
      <xdr:nvSpPr>
        <xdr:cNvPr id="431" name="テキスト ボックス 430"/>
        <xdr:cNvSpPr txBox="1"/>
      </xdr:nvSpPr>
      <xdr:spPr>
        <a:xfrm>
          <a:off x="9404428" y="135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67346</xdr:rowOff>
    </xdr:from>
    <xdr:to>
      <xdr:col>46</xdr:col>
      <xdr:colOff>38100</xdr:colOff>
      <xdr:row>78</xdr:row>
      <xdr:rowOff>168946</xdr:rowOff>
    </xdr:to>
    <xdr:sp macro="" textlink="">
      <xdr:nvSpPr>
        <xdr:cNvPr id="432" name="楕円 431"/>
        <xdr:cNvSpPr/>
      </xdr:nvSpPr>
      <xdr:spPr>
        <a:xfrm>
          <a:off x="8699500" y="134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160073</xdr:rowOff>
    </xdr:from>
    <xdr:ext cx="469744" cy="259045"/>
    <xdr:sp macro="" textlink="">
      <xdr:nvSpPr>
        <xdr:cNvPr id="433" name="テキスト ボックス 432"/>
        <xdr:cNvSpPr txBox="1"/>
      </xdr:nvSpPr>
      <xdr:spPr>
        <a:xfrm>
          <a:off x="8515428" y="1353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73485</xdr:rowOff>
    </xdr:from>
    <xdr:to>
      <xdr:col>41</xdr:col>
      <xdr:colOff>101600</xdr:colOff>
      <xdr:row>79</xdr:row>
      <xdr:rowOff>3635</xdr:rowOff>
    </xdr:to>
    <xdr:sp macro="" textlink="">
      <xdr:nvSpPr>
        <xdr:cNvPr id="434" name="楕円 433"/>
        <xdr:cNvSpPr/>
      </xdr:nvSpPr>
      <xdr:spPr>
        <a:xfrm>
          <a:off x="7810500" y="134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166212</xdr:rowOff>
    </xdr:from>
    <xdr:ext cx="469744" cy="259045"/>
    <xdr:sp macro="" textlink="">
      <xdr:nvSpPr>
        <xdr:cNvPr id="435" name="テキスト ボックス 434"/>
        <xdr:cNvSpPr txBox="1"/>
      </xdr:nvSpPr>
      <xdr:spPr>
        <a:xfrm>
          <a:off x="7626428" y="1353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164567</xdr:rowOff>
    </xdr:from>
    <xdr:to>
      <xdr:col>36</xdr:col>
      <xdr:colOff>165100</xdr:colOff>
      <xdr:row>79</xdr:row>
      <xdr:rowOff>94717</xdr:rowOff>
    </xdr:to>
    <xdr:sp macro="" textlink="">
      <xdr:nvSpPr>
        <xdr:cNvPr id="436" name="楕円 435"/>
        <xdr:cNvSpPr/>
      </xdr:nvSpPr>
      <xdr:spPr>
        <a:xfrm>
          <a:off x="692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85844</xdr:rowOff>
    </xdr:from>
    <xdr:ext cx="469744" cy="259045"/>
    <xdr:sp macro="" textlink="">
      <xdr:nvSpPr>
        <xdr:cNvPr id="437" name="テキスト ボックス 436"/>
        <xdr:cNvSpPr txBox="1"/>
      </xdr:nvSpPr>
      <xdr:spPr>
        <a:xfrm>
          <a:off x="6737428" y="1363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17921</xdr:rowOff>
    </xdr:from>
    <xdr:to>
      <xdr:col>55</xdr:col>
      <xdr:colOff>0</xdr:colOff>
      <xdr:row>97</xdr:row>
      <xdr:rowOff>75823</xdr:rowOff>
    </xdr:to>
    <xdr:cxnSp macro="">
      <xdr:nvCxnSpPr>
        <xdr:cNvPr id="468" name="直線コネクタ 467"/>
        <xdr:cNvCxnSpPr/>
      </xdr:nvCxnSpPr>
      <xdr:spPr>
        <a:xfrm flipV="1">
          <a:off x="9639300" y="16648571"/>
          <a:ext cx="838200" cy="5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134541</xdr:rowOff>
    </xdr:from>
    <xdr:to>
      <xdr:col>50</xdr:col>
      <xdr:colOff>114300</xdr:colOff>
      <xdr:row>97</xdr:row>
      <xdr:rowOff>75823</xdr:rowOff>
    </xdr:to>
    <xdr:cxnSp macro="">
      <xdr:nvCxnSpPr>
        <xdr:cNvPr id="471" name="直線コネクタ 470"/>
        <xdr:cNvCxnSpPr/>
      </xdr:nvCxnSpPr>
      <xdr:spPr>
        <a:xfrm>
          <a:off x="8750300" y="16593741"/>
          <a:ext cx="889000" cy="1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3" name="テキスト ボックス 472"/>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91074</xdr:rowOff>
    </xdr:from>
    <xdr:to>
      <xdr:col>45</xdr:col>
      <xdr:colOff>177800</xdr:colOff>
      <xdr:row>96</xdr:row>
      <xdr:rowOff>134541</xdr:rowOff>
    </xdr:to>
    <xdr:cxnSp macro="">
      <xdr:nvCxnSpPr>
        <xdr:cNvPr id="474" name="直線コネクタ 473"/>
        <xdr:cNvCxnSpPr/>
      </xdr:nvCxnSpPr>
      <xdr:spPr>
        <a:xfrm>
          <a:off x="7861300" y="16550274"/>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100087</xdr:rowOff>
    </xdr:from>
    <xdr:to>
      <xdr:col>41</xdr:col>
      <xdr:colOff>50800</xdr:colOff>
      <xdr:row>96</xdr:row>
      <xdr:rowOff>91074</xdr:rowOff>
    </xdr:to>
    <xdr:cxnSp macro="">
      <xdr:nvCxnSpPr>
        <xdr:cNvPr id="477" name="直線コネクタ 476"/>
        <xdr:cNvCxnSpPr/>
      </xdr:nvCxnSpPr>
      <xdr:spPr>
        <a:xfrm>
          <a:off x="6972300" y="15873487"/>
          <a:ext cx="889000" cy="6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12594</xdr:rowOff>
    </xdr:from>
    <xdr:ext cx="534377" cy="259045"/>
    <xdr:sp macro="" textlink="">
      <xdr:nvSpPr>
        <xdr:cNvPr id="481" name="テキスト ボックス 480"/>
        <xdr:cNvSpPr txBox="1"/>
      </xdr:nvSpPr>
      <xdr:spPr>
        <a:xfrm>
          <a:off x="6705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138571</xdr:rowOff>
    </xdr:from>
    <xdr:to>
      <xdr:col>55</xdr:col>
      <xdr:colOff>50800</xdr:colOff>
      <xdr:row>97</xdr:row>
      <xdr:rowOff>68721</xdr:rowOff>
    </xdr:to>
    <xdr:sp macro="" textlink="">
      <xdr:nvSpPr>
        <xdr:cNvPr id="487" name="楕円 486"/>
        <xdr:cNvSpPr/>
      </xdr:nvSpPr>
      <xdr:spPr>
        <a:xfrm>
          <a:off x="10426700" y="165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116998</xdr:rowOff>
    </xdr:from>
    <xdr:ext cx="534377" cy="259045"/>
    <xdr:sp macro="" textlink="">
      <xdr:nvSpPr>
        <xdr:cNvPr id="488" name="普通建設事業費 （ うち更新整備　）該当値テキスト"/>
        <xdr:cNvSpPr txBox="1"/>
      </xdr:nvSpPr>
      <xdr:spPr>
        <a:xfrm>
          <a:off x="10528300" y="165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25023</xdr:rowOff>
    </xdr:from>
    <xdr:to>
      <xdr:col>50</xdr:col>
      <xdr:colOff>165100</xdr:colOff>
      <xdr:row>97</xdr:row>
      <xdr:rowOff>126623</xdr:rowOff>
    </xdr:to>
    <xdr:sp macro="" textlink="">
      <xdr:nvSpPr>
        <xdr:cNvPr id="489" name="楕円 488"/>
        <xdr:cNvSpPr/>
      </xdr:nvSpPr>
      <xdr:spPr>
        <a:xfrm>
          <a:off x="9588500" y="166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117750</xdr:rowOff>
    </xdr:from>
    <xdr:ext cx="534377" cy="259045"/>
    <xdr:sp macro="" textlink="">
      <xdr:nvSpPr>
        <xdr:cNvPr id="490" name="テキスト ボックス 489"/>
        <xdr:cNvSpPr txBox="1"/>
      </xdr:nvSpPr>
      <xdr:spPr>
        <a:xfrm>
          <a:off x="9372111" y="167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83741</xdr:rowOff>
    </xdr:from>
    <xdr:to>
      <xdr:col>46</xdr:col>
      <xdr:colOff>38100</xdr:colOff>
      <xdr:row>97</xdr:row>
      <xdr:rowOff>13891</xdr:rowOff>
    </xdr:to>
    <xdr:sp macro="" textlink="">
      <xdr:nvSpPr>
        <xdr:cNvPr id="491" name="楕円 490"/>
        <xdr:cNvSpPr/>
      </xdr:nvSpPr>
      <xdr:spPr>
        <a:xfrm>
          <a:off x="8699500" y="165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5018</xdr:rowOff>
    </xdr:from>
    <xdr:ext cx="534377" cy="259045"/>
    <xdr:sp macro="" textlink="">
      <xdr:nvSpPr>
        <xdr:cNvPr id="492" name="テキスト ボックス 491"/>
        <xdr:cNvSpPr txBox="1"/>
      </xdr:nvSpPr>
      <xdr:spPr>
        <a:xfrm>
          <a:off x="8483111" y="166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40274</xdr:rowOff>
    </xdr:from>
    <xdr:to>
      <xdr:col>41</xdr:col>
      <xdr:colOff>101600</xdr:colOff>
      <xdr:row>96</xdr:row>
      <xdr:rowOff>141874</xdr:rowOff>
    </xdr:to>
    <xdr:sp macro="" textlink="">
      <xdr:nvSpPr>
        <xdr:cNvPr id="493" name="楕円 492"/>
        <xdr:cNvSpPr/>
      </xdr:nvSpPr>
      <xdr:spPr>
        <a:xfrm>
          <a:off x="7810500" y="16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133001</xdr:rowOff>
    </xdr:from>
    <xdr:ext cx="534377" cy="259045"/>
    <xdr:sp macro="" textlink="">
      <xdr:nvSpPr>
        <xdr:cNvPr id="494" name="テキスト ボックス 493"/>
        <xdr:cNvSpPr txBox="1"/>
      </xdr:nvSpPr>
      <xdr:spPr>
        <a:xfrm>
          <a:off x="7594111" y="165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49287</xdr:rowOff>
    </xdr:from>
    <xdr:to>
      <xdr:col>36</xdr:col>
      <xdr:colOff>165100</xdr:colOff>
      <xdr:row>92</xdr:row>
      <xdr:rowOff>150887</xdr:rowOff>
    </xdr:to>
    <xdr:sp macro="" textlink="">
      <xdr:nvSpPr>
        <xdr:cNvPr id="495" name="楕円 494"/>
        <xdr:cNvSpPr/>
      </xdr:nvSpPr>
      <xdr:spPr>
        <a:xfrm>
          <a:off x="6921500" y="158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167414</xdr:rowOff>
    </xdr:from>
    <xdr:ext cx="534377" cy="259045"/>
    <xdr:sp macro="" textlink="">
      <xdr:nvSpPr>
        <xdr:cNvPr id="496" name="テキスト ボックス 495"/>
        <xdr:cNvSpPr txBox="1"/>
      </xdr:nvSpPr>
      <xdr:spPr>
        <a:xfrm>
          <a:off x="6705111" y="155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96919</xdr:rowOff>
    </xdr:from>
    <xdr:to>
      <xdr:col>85</xdr:col>
      <xdr:colOff>127000</xdr:colOff>
      <xdr:row>39</xdr:row>
      <xdr:rowOff>98878</xdr:rowOff>
    </xdr:to>
    <xdr:cxnSp macro="">
      <xdr:nvCxnSpPr>
        <xdr:cNvPr id="527" name="直線コネクタ 526"/>
        <xdr:cNvCxnSpPr/>
      </xdr:nvCxnSpPr>
      <xdr:spPr>
        <a:xfrm>
          <a:off x="15481300" y="6783469"/>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96919</xdr:rowOff>
    </xdr:from>
    <xdr:to>
      <xdr:col>81</xdr:col>
      <xdr:colOff>50800</xdr:colOff>
      <xdr:row>39</xdr:row>
      <xdr:rowOff>98878</xdr:rowOff>
    </xdr:to>
    <xdr:cxnSp macro="">
      <xdr:nvCxnSpPr>
        <xdr:cNvPr id="530" name="直線コネクタ 529"/>
        <xdr:cNvCxnSpPr/>
      </xdr:nvCxnSpPr>
      <xdr:spPr>
        <a:xfrm flipV="1">
          <a:off x="14592300" y="678346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52179</xdr:rowOff>
    </xdr:from>
    <xdr:to>
      <xdr:col>76</xdr:col>
      <xdr:colOff>114300</xdr:colOff>
      <xdr:row>39</xdr:row>
      <xdr:rowOff>98878</xdr:rowOff>
    </xdr:to>
    <xdr:cxnSp macro="">
      <xdr:nvCxnSpPr>
        <xdr:cNvPr id="533" name="直線コネクタ 532"/>
        <xdr:cNvCxnSpPr/>
      </xdr:nvCxnSpPr>
      <xdr:spPr>
        <a:xfrm>
          <a:off x="13703300" y="6738729"/>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52179</xdr:rowOff>
    </xdr:from>
    <xdr:to>
      <xdr:col>71</xdr:col>
      <xdr:colOff>177800</xdr:colOff>
      <xdr:row>39</xdr:row>
      <xdr:rowOff>96593</xdr:rowOff>
    </xdr:to>
    <xdr:cxnSp macro="">
      <xdr:nvCxnSpPr>
        <xdr:cNvPr id="536" name="直線コネクタ 535"/>
        <xdr:cNvCxnSpPr/>
      </xdr:nvCxnSpPr>
      <xdr:spPr>
        <a:xfrm flipV="1">
          <a:off x="12814300" y="6738729"/>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46119</xdr:rowOff>
    </xdr:from>
    <xdr:to>
      <xdr:col>81</xdr:col>
      <xdr:colOff>101600</xdr:colOff>
      <xdr:row>39</xdr:row>
      <xdr:rowOff>147719</xdr:rowOff>
    </xdr:to>
    <xdr:sp macro="" textlink="">
      <xdr:nvSpPr>
        <xdr:cNvPr id="548" name="楕円 547"/>
        <xdr:cNvSpPr/>
      </xdr:nvSpPr>
      <xdr:spPr>
        <a:xfrm>
          <a:off x="15430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138846</xdr:rowOff>
    </xdr:from>
    <xdr:ext cx="249299" cy="259045"/>
    <xdr:sp macro="" textlink="">
      <xdr:nvSpPr>
        <xdr:cNvPr id="549" name="テキスト ボックス 548"/>
        <xdr:cNvSpPr txBox="1"/>
      </xdr:nvSpPr>
      <xdr:spPr>
        <a:xfrm>
          <a:off x="15356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1379</xdr:rowOff>
    </xdr:from>
    <xdr:to>
      <xdr:col>72</xdr:col>
      <xdr:colOff>38100</xdr:colOff>
      <xdr:row>39</xdr:row>
      <xdr:rowOff>102979</xdr:rowOff>
    </xdr:to>
    <xdr:sp macro="" textlink="">
      <xdr:nvSpPr>
        <xdr:cNvPr id="552" name="楕円 551"/>
        <xdr:cNvSpPr/>
      </xdr:nvSpPr>
      <xdr:spPr>
        <a:xfrm>
          <a:off x="13652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94106</xdr:rowOff>
    </xdr:from>
    <xdr:ext cx="378565" cy="259045"/>
    <xdr:sp macro="" textlink="">
      <xdr:nvSpPr>
        <xdr:cNvPr id="553" name="テキスト ボックス 552"/>
        <xdr:cNvSpPr txBox="1"/>
      </xdr:nvSpPr>
      <xdr:spPr>
        <a:xfrm>
          <a:off x="13514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45793</xdr:rowOff>
    </xdr:from>
    <xdr:to>
      <xdr:col>67</xdr:col>
      <xdr:colOff>101600</xdr:colOff>
      <xdr:row>39</xdr:row>
      <xdr:rowOff>147393</xdr:rowOff>
    </xdr:to>
    <xdr:sp macro="" textlink="">
      <xdr:nvSpPr>
        <xdr:cNvPr id="554" name="楕円 553"/>
        <xdr:cNvSpPr/>
      </xdr:nvSpPr>
      <xdr:spPr>
        <a:xfrm>
          <a:off x="1276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138520</xdr:rowOff>
    </xdr:from>
    <xdr:ext cx="249299" cy="259045"/>
    <xdr:sp macro="" textlink="">
      <xdr:nvSpPr>
        <xdr:cNvPr id="555" name="テキスト ボックス 554"/>
        <xdr:cNvSpPr txBox="1"/>
      </xdr:nvSpPr>
      <xdr:spPr>
        <a:xfrm>
          <a:off x="1268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52763</xdr:rowOff>
    </xdr:from>
    <xdr:to>
      <xdr:col>85</xdr:col>
      <xdr:colOff>127000</xdr:colOff>
      <xdr:row>78</xdr:row>
      <xdr:rowOff>106736</xdr:rowOff>
    </xdr:to>
    <xdr:cxnSp macro="">
      <xdr:nvCxnSpPr>
        <xdr:cNvPr id="632" name="直線コネクタ 631"/>
        <xdr:cNvCxnSpPr/>
      </xdr:nvCxnSpPr>
      <xdr:spPr>
        <a:xfrm flipV="1">
          <a:off x="15481300" y="13425863"/>
          <a:ext cx="8382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106736</xdr:rowOff>
    </xdr:from>
    <xdr:to>
      <xdr:col>81</xdr:col>
      <xdr:colOff>50800</xdr:colOff>
      <xdr:row>78</xdr:row>
      <xdr:rowOff>128408</xdr:rowOff>
    </xdr:to>
    <xdr:cxnSp macro="">
      <xdr:nvCxnSpPr>
        <xdr:cNvPr id="635" name="直線コネクタ 634"/>
        <xdr:cNvCxnSpPr/>
      </xdr:nvCxnSpPr>
      <xdr:spPr>
        <a:xfrm flipV="1">
          <a:off x="14592300" y="1347983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128408</xdr:rowOff>
    </xdr:from>
    <xdr:to>
      <xdr:col>76</xdr:col>
      <xdr:colOff>114300</xdr:colOff>
      <xdr:row>79</xdr:row>
      <xdr:rowOff>916</xdr:rowOff>
    </xdr:to>
    <xdr:cxnSp macro="">
      <xdr:nvCxnSpPr>
        <xdr:cNvPr id="638" name="直線コネクタ 637"/>
        <xdr:cNvCxnSpPr/>
      </xdr:nvCxnSpPr>
      <xdr:spPr>
        <a:xfrm flipV="1">
          <a:off x="13703300" y="13501508"/>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916</xdr:rowOff>
    </xdr:from>
    <xdr:to>
      <xdr:col>71</xdr:col>
      <xdr:colOff>177800</xdr:colOff>
      <xdr:row>79</xdr:row>
      <xdr:rowOff>8872</xdr:rowOff>
    </xdr:to>
    <xdr:cxnSp macro="">
      <xdr:nvCxnSpPr>
        <xdr:cNvPr id="641" name="直線コネクタ 640"/>
        <xdr:cNvCxnSpPr/>
      </xdr:nvCxnSpPr>
      <xdr:spPr>
        <a:xfrm flipV="1">
          <a:off x="12814300" y="1354546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1963</xdr:rowOff>
    </xdr:from>
    <xdr:to>
      <xdr:col>85</xdr:col>
      <xdr:colOff>177800</xdr:colOff>
      <xdr:row>78</xdr:row>
      <xdr:rowOff>103563</xdr:rowOff>
    </xdr:to>
    <xdr:sp macro="" textlink="">
      <xdr:nvSpPr>
        <xdr:cNvPr id="651" name="楕円 650"/>
        <xdr:cNvSpPr/>
      </xdr:nvSpPr>
      <xdr:spPr>
        <a:xfrm>
          <a:off x="162687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88340</xdr:rowOff>
    </xdr:from>
    <xdr:ext cx="534377" cy="259045"/>
    <xdr:sp macro="" textlink="">
      <xdr:nvSpPr>
        <xdr:cNvPr id="652" name="公債費該当値テキスト"/>
        <xdr:cNvSpPr txBox="1"/>
      </xdr:nvSpPr>
      <xdr:spPr>
        <a:xfrm>
          <a:off x="16370300" y="132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55936</xdr:rowOff>
    </xdr:from>
    <xdr:to>
      <xdr:col>81</xdr:col>
      <xdr:colOff>101600</xdr:colOff>
      <xdr:row>78</xdr:row>
      <xdr:rowOff>157536</xdr:rowOff>
    </xdr:to>
    <xdr:sp macro="" textlink="">
      <xdr:nvSpPr>
        <xdr:cNvPr id="653" name="楕円 652"/>
        <xdr:cNvSpPr/>
      </xdr:nvSpPr>
      <xdr:spPr>
        <a:xfrm>
          <a:off x="15430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148663</xdr:rowOff>
    </xdr:from>
    <xdr:ext cx="534377" cy="259045"/>
    <xdr:sp macro="" textlink="">
      <xdr:nvSpPr>
        <xdr:cNvPr id="654" name="テキスト ボックス 653"/>
        <xdr:cNvSpPr txBox="1"/>
      </xdr:nvSpPr>
      <xdr:spPr>
        <a:xfrm>
          <a:off x="15214111" y="135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77608</xdr:rowOff>
    </xdr:from>
    <xdr:to>
      <xdr:col>76</xdr:col>
      <xdr:colOff>165100</xdr:colOff>
      <xdr:row>79</xdr:row>
      <xdr:rowOff>7758</xdr:rowOff>
    </xdr:to>
    <xdr:sp macro="" textlink="">
      <xdr:nvSpPr>
        <xdr:cNvPr id="655" name="楕円 654"/>
        <xdr:cNvSpPr/>
      </xdr:nvSpPr>
      <xdr:spPr>
        <a:xfrm>
          <a:off x="14541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170335</xdr:rowOff>
    </xdr:from>
    <xdr:ext cx="534377" cy="259045"/>
    <xdr:sp macro="" textlink="">
      <xdr:nvSpPr>
        <xdr:cNvPr id="656" name="テキスト ボックス 655"/>
        <xdr:cNvSpPr txBox="1"/>
      </xdr:nvSpPr>
      <xdr:spPr>
        <a:xfrm>
          <a:off x="14325111" y="1354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121566</xdr:rowOff>
    </xdr:from>
    <xdr:to>
      <xdr:col>72</xdr:col>
      <xdr:colOff>38100</xdr:colOff>
      <xdr:row>79</xdr:row>
      <xdr:rowOff>51716</xdr:rowOff>
    </xdr:to>
    <xdr:sp macro="" textlink="">
      <xdr:nvSpPr>
        <xdr:cNvPr id="657" name="楕円 656"/>
        <xdr:cNvSpPr/>
      </xdr:nvSpPr>
      <xdr:spPr>
        <a:xfrm>
          <a:off x="13652500" y="134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42843</xdr:rowOff>
    </xdr:from>
    <xdr:ext cx="534377" cy="259045"/>
    <xdr:sp macro="" textlink="">
      <xdr:nvSpPr>
        <xdr:cNvPr id="658" name="テキスト ボックス 657"/>
        <xdr:cNvSpPr txBox="1"/>
      </xdr:nvSpPr>
      <xdr:spPr>
        <a:xfrm>
          <a:off x="13436111" y="135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129522</xdr:rowOff>
    </xdr:from>
    <xdr:to>
      <xdr:col>67</xdr:col>
      <xdr:colOff>101600</xdr:colOff>
      <xdr:row>79</xdr:row>
      <xdr:rowOff>59672</xdr:rowOff>
    </xdr:to>
    <xdr:sp macro="" textlink="">
      <xdr:nvSpPr>
        <xdr:cNvPr id="659" name="楕円 658"/>
        <xdr:cNvSpPr/>
      </xdr:nvSpPr>
      <xdr:spPr>
        <a:xfrm>
          <a:off x="12763500" y="135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50799</xdr:rowOff>
    </xdr:from>
    <xdr:ext cx="534377" cy="259045"/>
    <xdr:sp macro="" textlink="">
      <xdr:nvSpPr>
        <xdr:cNvPr id="660" name="テキスト ボックス 659"/>
        <xdr:cNvSpPr txBox="1"/>
      </xdr:nvSpPr>
      <xdr:spPr>
        <a:xfrm>
          <a:off x="12547111" y="135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142149</xdr:rowOff>
    </xdr:from>
    <xdr:to>
      <xdr:col>85</xdr:col>
      <xdr:colOff>127000</xdr:colOff>
      <xdr:row>96</xdr:row>
      <xdr:rowOff>155017</xdr:rowOff>
    </xdr:to>
    <xdr:cxnSp macro="">
      <xdr:nvCxnSpPr>
        <xdr:cNvPr id="691" name="直線コネクタ 690"/>
        <xdr:cNvCxnSpPr/>
      </xdr:nvCxnSpPr>
      <xdr:spPr>
        <a:xfrm flipV="1">
          <a:off x="15481300" y="16258449"/>
          <a:ext cx="838200" cy="35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2" name="積立金平均値テキスト"/>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155017</xdr:rowOff>
    </xdr:from>
    <xdr:to>
      <xdr:col>81</xdr:col>
      <xdr:colOff>50800</xdr:colOff>
      <xdr:row>99</xdr:row>
      <xdr:rowOff>6231</xdr:rowOff>
    </xdr:to>
    <xdr:cxnSp macro="">
      <xdr:nvCxnSpPr>
        <xdr:cNvPr id="694" name="直線コネクタ 693"/>
        <xdr:cNvCxnSpPr/>
      </xdr:nvCxnSpPr>
      <xdr:spPr>
        <a:xfrm flipV="1">
          <a:off x="14592300" y="16614217"/>
          <a:ext cx="889000" cy="36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6" name="テキスト ボックス 695"/>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92608</xdr:rowOff>
    </xdr:from>
    <xdr:to>
      <xdr:col>76</xdr:col>
      <xdr:colOff>114300</xdr:colOff>
      <xdr:row>99</xdr:row>
      <xdr:rowOff>6231</xdr:rowOff>
    </xdr:to>
    <xdr:cxnSp macro="">
      <xdr:nvCxnSpPr>
        <xdr:cNvPr id="697" name="直線コネクタ 696"/>
        <xdr:cNvCxnSpPr/>
      </xdr:nvCxnSpPr>
      <xdr:spPr>
        <a:xfrm>
          <a:off x="13703300" y="16894708"/>
          <a:ext cx="889000" cy="8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92608</xdr:rowOff>
    </xdr:from>
    <xdr:to>
      <xdr:col>71</xdr:col>
      <xdr:colOff>177800</xdr:colOff>
      <xdr:row>99</xdr:row>
      <xdr:rowOff>20534</xdr:rowOff>
    </xdr:to>
    <xdr:cxnSp macro="">
      <xdr:nvCxnSpPr>
        <xdr:cNvPr id="700" name="直線コネクタ 699"/>
        <xdr:cNvCxnSpPr/>
      </xdr:nvCxnSpPr>
      <xdr:spPr>
        <a:xfrm flipV="1">
          <a:off x="12814300" y="16894708"/>
          <a:ext cx="889000" cy="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4" name="テキスト ボックス 703"/>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91349</xdr:rowOff>
    </xdr:from>
    <xdr:to>
      <xdr:col>85</xdr:col>
      <xdr:colOff>177800</xdr:colOff>
      <xdr:row>95</xdr:row>
      <xdr:rowOff>21499</xdr:rowOff>
    </xdr:to>
    <xdr:sp macro="" textlink="">
      <xdr:nvSpPr>
        <xdr:cNvPr id="710" name="楕円 709"/>
        <xdr:cNvSpPr/>
      </xdr:nvSpPr>
      <xdr:spPr>
        <a:xfrm>
          <a:off x="16268700" y="162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114226</xdr:rowOff>
    </xdr:from>
    <xdr:ext cx="534377" cy="259045"/>
    <xdr:sp macro="" textlink="">
      <xdr:nvSpPr>
        <xdr:cNvPr id="711" name="積立金該当値テキスト"/>
        <xdr:cNvSpPr txBox="1"/>
      </xdr:nvSpPr>
      <xdr:spPr>
        <a:xfrm>
          <a:off x="16370300" y="160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104217</xdr:rowOff>
    </xdr:from>
    <xdr:to>
      <xdr:col>81</xdr:col>
      <xdr:colOff>101600</xdr:colOff>
      <xdr:row>97</xdr:row>
      <xdr:rowOff>34367</xdr:rowOff>
    </xdr:to>
    <xdr:sp macro="" textlink="">
      <xdr:nvSpPr>
        <xdr:cNvPr id="712" name="楕円 711"/>
        <xdr:cNvSpPr/>
      </xdr:nvSpPr>
      <xdr:spPr>
        <a:xfrm>
          <a:off x="15430500" y="16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50894</xdr:rowOff>
    </xdr:from>
    <xdr:ext cx="534377" cy="259045"/>
    <xdr:sp macro="" textlink="">
      <xdr:nvSpPr>
        <xdr:cNvPr id="713" name="テキスト ボックス 712"/>
        <xdr:cNvSpPr txBox="1"/>
      </xdr:nvSpPr>
      <xdr:spPr>
        <a:xfrm>
          <a:off x="15214111" y="163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126881</xdr:rowOff>
    </xdr:from>
    <xdr:to>
      <xdr:col>76</xdr:col>
      <xdr:colOff>165100</xdr:colOff>
      <xdr:row>99</xdr:row>
      <xdr:rowOff>57031</xdr:rowOff>
    </xdr:to>
    <xdr:sp macro="" textlink="">
      <xdr:nvSpPr>
        <xdr:cNvPr id="714" name="楕円 713"/>
        <xdr:cNvSpPr/>
      </xdr:nvSpPr>
      <xdr:spPr>
        <a:xfrm>
          <a:off x="14541500" y="169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48158</xdr:rowOff>
    </xdr:from>
    <xdr:ext cx="469744" cy="259045"/>
    <xdr:sp macro="" textlink="">
      <xdr:nvSpPr>
        <xdr:cNvPr id="715" name="テキスト ボックス 714"/>
        <xdr:cNvSpPr txBox="1"/>
      </xdr:nvSpPr>
      <xdr:spPr>
        <a:xfrm>
          <a:off x="14357428" y="1702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41808</xdr:rowOff>
    </xdr:from>
    <xdr:to>
      <xdr:col>72</xdr:col>
      <xdr:colOff>38100</xdr:colOff>
      <xdr:row>98</xdr:row>
      <xdr:rowOff>143408</xdr:rowOff>
    </xdr:to>
    <xdr:sp macro="" textlink="">
      <xdr:nvSpPr>
        <xdr:cNvPr id="716" name="楕円 715"/>
        <xdr:cNvSpPr/>
      </xdr:nvSpPr>
      <xdr:spPr>
        <a:xfrm>
          <a:off x="13652500" y="168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134535</xdr:rowOff>
    </xdr:from>
    <xdr:ext cx="469744" cy="259045"/>
    <xdr:sp macro="" textlink="">
      <xdr:nvSpPr>
        <xdr:cNvPr id="717" name="テキスト ボックス 716"/>
        <xdr:cNvSpPr txBox="1"/>
      </xdr:nvSpPr>
      <xdr:spPr>
        <a:xfrm>
          <a:off x="13468428" y="1693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141184</xdr:rowOff>
    </xdr:from>
    <xdr:to>
      <xdr:col>67</xdr:col>
      <xdr:colOff>101600</xdr:colOff>
      <xdr:row>99</xdr:row>
      <xdr:rowOff>71334</xdr:rowOff>
    </xdr:to>
    <xdr:sp macro="" textlink="">
      <xdr:nvSpPr>
        <xdr:cNvPr id="718" name="楕円 717"/>
        <xdr:cNvSpPr/>
      </xdr:nvSpPr>
      <xdr:spPr>
        <a:xfrm>
          <a:off x="12763500" y="169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62461</xdr:rowOff>
    </xdr:from>
    <xdr:ext cx="469744" cy="259045"/>
    <xdr:sp macro="" textlink="">
      <xdr:nvSpPr>
        <xdr:cNvPr id="719" name="テキスト ボックス 718"/>
        <xdr:cNvSpPr txBox="1"/>
      </xdr:nvSpPr>
      <xdr:spPr>
        <a:xfrm>
          <a:off x="12579428" y="1703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53022</xdr:rowOff>
    </xdr:from>
    <xdr:to>
      <xdr:col>116</xdr:col>
      <xdr:colOff>63500</xdr:colOff>
      <xdr:row>38</xdr:row>
      <xdr:rowOff>115888</xdr:rowOff>
    </xdr:to>
    <xdr:cxnSp macro="">
      <xdr:nvCxnSpPr>
        <xdr:cNvPr id="748" name="直線コネクタ 747"/>
        <xdr:cNvCxnSpPr/>
      </xdr:nvCxnSpPr>
      <xdr:spPr>
        <a:xfrm flipV="1">
          <a:off x="21323300" y="6568122"/>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44069</xdr:rowOff>
    </xdr:from>
    <xdr:to>
      <xdr:col>111</xdr:col>
      <xdr:colOff>177800</xdr:colOff>
      <xdr:row>38</xdr:row>
      <xdr:rowOff>115888</xdr:rowOff>
    </xdr:to>
    <xdr:cxnSp macro="">
      <xdr:nvCxnSpPr>
        <xdr:cNvPr id="751" name="直線コネクタ 750"/>
        <xdr:cNvCxnSpPr/>
      </xdr:nvCxnSpPr>
      <xdr:spPr>
        <a:xfrm>
          <a:off x="20434300" y="6559169"/>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44069</xdr:rowOff>
    </xdr:from>
    <xdr:to>
      <xdr:col>107</xdr:col>
      <xdr:colOff>50800</xdr:colOff>
      <xdr:row>38</xdr:row>
      <xdr:rowOff>51689</xdr:rowOff>
    </xdr:to>
    <xdr:cxnSp macro="">
      <xdr:nvCxnSpPr>
        <xdr:cNvPr id="754" name="直線コネクタ 753"/>
        <xdr:cNvCxnSpPr/>
      </xdr:nvCxnSpPr>
      <xdr:spPr>
        <a:xfrm flipV="1">
          <a:off x="19545300" y="655916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6" name="テキスト ボックス 755"/>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46545</xdr:rowOff>
    </xdr:from>
    <xdr:to>
      <xdr:col>102</xdr:col>
      <xdr:colOff>114300</xdr:colOff>
      <xdr:row>38</xdr:row>
      <xdr:rowOff>51689</xdr:rowOff>
    </xdr:to>
    <xdr:cxnSp macro="">
      <xdr:nvCxnSpPr>
        <xdr:cNvPr id="757" name="直線コネクタ 756"/>
        <xdr:cNvCxnSpPr/>
      </xdr:nvCxnSpPr>
      <xdr:spPr>
        <a:xfrm>
          <a:off x="18656300" y="656164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2222</xdr:rowOff>
    </xdr:from>
    <xdr:to>
      <xdr:col>116</xdr:col>
      <xdr:colOff>114300</xdr:colOff>
      <xdr:row>38</xdr:row>
      <xdr:rowOff>103822</xdr:rowOff>
    </xdr:to>
    <xdr:sp macro="" textlink="">
      <xdr:nvSpPr>
        <xdr:cNvPr id="767" name="楕円 766"/>
        <xdr:cNvSpPr/>
      </xdr:nvSpPr>
      <xdr:spPr>
        <a:xfrm>
          <a:off x="221107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152099</xdr:rowOff>
    </xdr:from>
    <xdr:ext cx="378565" cy="259045"/>
    <xdr:sp macro="" textlink="">
      <xdr:nvSpPr>
        <xdr:cNvPr id="768" name="投資及び出資金該当値テキスト"/>
        <xdr:cNvSpPr txBox="1"/>
      </xdr:nvSpPr>
      <xdr:spPr>
        <a:xfrm>
          <a:off x="22212300" y="649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65088</xdr:rowOff>
    </xdr:from>
    <xdr:to>
      <xdr:col>112</xdr:col>
      <xdr:colOff>38100</xdr:colOff>
      <xdr:row>38</xdr:row>
      <xdr:rowOff>166688</xdr:rowOff>
    </xdr:to>
    <xdr:sp macro="" textlink="">
      <xdr:nvSpPr>
        <xdr:cNvPr id="769" name="楕円 768"/>
        <xdr:cNvSpPr/>
      </xdr:nvSpPr>
      <xdr:spPr>
        <a:xfrm>
          <a:off x="21272500" y="65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157815</xdr:rowOff>
    </xdr:from>
    <xdr:ext cx="378565" cy="259045"/>
    <xdr:sp macro="" textlink="">
      <xdr:nvSpPr>
        <xdr:cNvPr id="770" name="テキスト ボックス 769"/>
        <xdr:cNvSpPr txBox="1"/>
      </xdr:nvSpPr>
      <xdr:spPr>
        <a:xfrm>
          <a:off x="21134017" y="667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164719</xdr:rowOff>
    </xdr:from>
    <xdr:to>
      <xdr:col>107</xdr:col>
      <xdr:colOff>101600</xdr:colOff>
      <xdr:row>38</xdr:row>
      <xdr:rowOff>94869</xdr:rowOff>
    </xdr:to>
    <xdr:sp macro="" textlink="">
      <xdr:nvSpPr>
        <xdr:cNvPr id="771" name="楕円 770"/>
        <xdr:cNvSpPr/>
      </xdr:nvSpPr>
      <xdr:spPr>
        <a:xfrm>
          <a:off x="20383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85996</xdr:rowOff>
    </xdr:from>
    <xdr:ext cx="378565" cy="259045"/>
    <xdr:sp macro="" textlink="">
      <xdr:nvSpPr>
        <xdr:cNvPr id="772" name="テキスト ボックス 771"/>
        <xdr:cNvSpPr txBox="1"/>
      </xdr:nvSpPr>
      <xdr:spPr>
        <a:xfrm>
          <a:off x="20245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xdr:rowOff>
    </xdr:from>
    <xdr:to>
      <xdr:col>102</xdr:col>
      <xdr:colOff>165100</xdr:colOff>
      <xdr:row>38</xdr:row>
      <xdr:rowOff>102489</xdr:rowOff>
    </xdr:to>
    <xdr:sp macro="" textlink="">
      <xdr:nvSpPr>
        <xdr:cNvPr id="773" name="楕円 772"/>
        <xdr:cNvSpPr/>
      </xdr:nvSpPr>
      <xdr:spPr>
        <a:xfrm>
          <a:off x="19494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93616</xdr:rowOff>
    </xdr:from>
    <xdr:ext cx="378565" cy="259045"/>
    <xdr:sp macro="" textlink="">
      <xdr:nvSpPr>
        <xdr:cNvPr id="774" name="テキスト ボックス 773"/>
        <xdr:cNvSpPr txBox="1"/>
      </xdr:nvSpPr>
      <xdr:spPr>
        <a:xfrm>
          <a:off x="19356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167195</xdr:rowOff>
    </xdr:from>
    <xdr:to>
      <xdr:col>98</xdr:col>
      <xdr:colOff>38100</xdr:colOff>
      <xdr:row>38</xdr:row>
      <xdr:rowOff>97345</xdr:rowOff>
    </xdr:to>
    <xdr:sp macro="" textlink="">
      <xdr:nvSpPr>
        <xdr:cNvPr id="775" name="楕円 774"/>
        <xdr:cNvSpPr/>
      </xdr:nvSpPr>
      <xdr:spPr>
        <a:xfrm>
          <a:off x="18605500" y="65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88472</xdr:rowOff>
    </xdr:from>
    <xdr:ext cx="378565" cy="259045"/>
    <xdr:sp macro="" textlink="">
      <xdr:nvSpPr>
        <xdr:cNvPr id="776" name="テキスト ボックス 775"/>
        <xdr:cNvSpPr txBox="1"/>
      </xdr:nvSpPr>
      <xdr:spPr>
        <a:xfrm>
          <a:off x="18467017" y="660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119240</xdr:rowOff>
    </xdr:from>
    <xdr:to>
      <xdr:col>116</xdr:col>
      <xdr:colOff>63500</xdr:colOff>
      <xdr:row>55</xdr:row>
      <xdr:rowOff>120155</xdr:rowOff>
    </xdr:to>
    <xdr:cxnSp macro="">
      <xdr:nvCxnSpPr>
        <xdr:cNvPr id="801" name="直線コネクタ 800"/>
        <xdr:cNvCxnSpPr/>
      </xdr:nvCxnSpPr>
      <xdr:spPr>
        <a:xfrm>
          <a:off x="21323300" y="954899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2" name="貸付金平均値テキスト"/>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116898</xdr:rowOff>
    </xdr:from>
    <xdr:to>
      <xdr:col>111</xdr:col>
      <xdr:colOff>177800</xdr:colOff>
      <xdr:row>55</xdr:row>
      <xdr:rowOff>119240</xdr:rowOff>
    </xdr:to>
    <xdr:cxnSp macro="">
      <xdr:nvCxnSpPr>
        <xdr:cNvPr id="804" name="直線コネクタ 803"/>
        <xdr:cNvCxnSpPr/>
      </xdr:nvCxnSpPr>
      <xdr:spPr>
        <a:xfrm>
          <a:off x="20434300" y="954664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6" name="テキスト ボックス 805"/>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115868</xdr:rowOff>
    </xdr:from>
    <xdr:to>
      <xdr:col>107</xdr:col>
      <xdr:colOff>50800</xdr:colOff>
      <xdr:row>55</xdr:row>
      <xdr:rowOff>116898</xdr:rowOff>
    </xdr:to>
    <xdr:cxnSp macro="">
      <xdr:nvCxnSpPr>
        <xdr:cNvPr id="807" name="直線コネクタ 806"/>
        <xdr:cNvCxnSpPr/>
      </xdr:nvCxnSpPr>
      <xdr:spPr>
        <a:xfrm>
          <a:off x="19545300" y="9545618"/>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9" name="テキスト ボックス 808"/>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115868</xdr:rowOff>
    </xdr:from>
    <xdr:to>
      <xdr:col>102</xdr:col>
      <xdr:colOff>114300</xdr:colOff>
      <xdr:row>55</xdr:row>
      <xdr:rowOff>115925</xdr:rowOff>
    </xdr:to>
    <xdr:cxnSp macro="">
      <xdr:nvCxnSpPr>
        <xdr:cNvPr id="810" name="直線コネクタ 809"/>
        <xdr:cNvCxnSpPr/>
      </xdr:nvCxnSpPr>
      <xdr:spPr>
        <a:xfrm flipV="1">
          <a:off x="18656300" y="954561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2" name="テキスト ボックス 811"/>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89958</xdr:rowOff>
    </xdr:from>
    <xdr:ext cx="469744" cy="259045"/>
    <xdr:sp macro="" textlink="">
      <xdr:nvSpPr>
        <xdr:cNvPr id="814" name="テキスト ボックス 813"/>
        <xdr:cNvSpPr txBox="1"/>
      </xdr:nvSpPr>
      <xdr:spPr>
        <a:xfrm>
          <a:off x="18421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69355</xdr:rowOff>
    </xdr:from>
    <xdr:to>
      <xdr:col>116</xdr:col>
      <xdr:colOff>114300</xdr:colOff>
      <xdr:row>55</xdr:row>
      <xdr:rowOff>170955</xdr:rowOff>
    </xdr:to>
    <xdr:sp macro="" textlink="">
      <xdr:nvSpPr>
        <xdr:cNvPr id="820" name="楕円 819"/>
        <xdr:cNvSpPr/>
      </xdr:nvSpPr>
      <xdr:spPr>
        <a:xfrm>
          <a:off x="22110700" y="94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92232</xdr:rowOff>
    </xdr:from>
    <xdr:ext cx="469744" cy="259045"/>
    <xdr:sp macro="" textlink="">
      <xdr:nvSpPr>
        <xdr:cNvPr id="821" name="貸付金該当値テキスト"/>
        <xdr:cNvSpPr txBox="1"/>
      </xdr:nvSpPr>
      <xdr:spPr>
        <a:xfrm>
          <a:off x="22212300" y="93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68440</xdr:rowOff>
    </xdr:from>
    <xdr:to>
      <xdr:col>112</xdr:col>
      <xdr:colOff>38100</xdr:colOff>
      <xdr:row>55</xdr:row>
      <xdr:rowOff>170040</xdr:rowOff>
    </xdr:to>
    <xdr:sp macro="" textlink="">
      <xdr:nvSpPr>
        <xdr:cNvPr id="822" name="楕円 821"/>
        <xdr:cNvSpPr/>
      </xdr:nvSpPr>
      <xdr:spPr>
        <a:xfrm>
          <a:off x="21272500" y="94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15117</xdr:rowOff>
    </xdr:from>
    <xdr:ext cx="469744" cy="259045"/>
    <xdr:sp macro="" textlink="">
      <xdr:nvSpPr>
        <xdr:cNvPr id="823" name="テキスト ボックス 822"/>
        <xdr:cNvSpPr txBox="1"/>
      </xdr:nvSpPr>
      <xdr:spPr>
        <a:xfrm>
          <a:off x="21088428" y="92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66098</xdr:rowOff>
    </xdr:from>
    <xdr:to>
      <xdr:col>107</xdr:col>
      <xdr:colOff>101600</xdr:colOff>
      <xdr:row>55</xdr:row>
      <xdr:rowOff>167698</xdr:rowOff>
    </xdr:to>
    <xdr:sp macro="" textlink="">
      <xdr:nvSpPr>
        <xdr:cNvPr id="824" name="楕円 823"/>
        <xdr:cNvSpPr/>
      </xdr:nvSpPr>
      <xdr:spPr>
        <a:xfrm>
          <a:off x="20383500" y="94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12775</xdr:rowOff>
    </xdr:from>
    <xdr:ext cx="469744" cy="259045"/>
    <xdr:sp macro="" textlink="">
      <xdr:nvSpPr>
        <xdr:cNvPr id="825" name="テキスト ボックス 824"/>
        <xdr:cNvSpPr txBox="1"/>
      </xdr:nvSpPr>
      <xdr:spPr>
        <a:xfrm>
          <a:off x="20199428" y="927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65068</xdr:rowOff>
    </xdr:from>
    <xdr:to>
      <xdr:col>102</xdr:col>
      <xdr:colOff>165100</xdr:colOff>
      <xdr:row>55</xdr:row>
      <xdr:rowOff>166668</xdr:rowOff>
    </xdr:to>
    <xdr:sp macro="" textlink="">
      <xdr:nvSpPr>
        <xdr:cNvPr id="826" name="楕円 825"/>
        <xdr:cNvSpPr/>
      </xdr:nvSpPr>
      <xdr:spPr>
        <a:xfrm>
          <a:off x="19494500" y="94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11745</xdr:rowOff>
    </xdr:from>
    <xdr:ext cx="469744" cy="259045"/>
    <xdr:sp macro="" textlink="">
      <xdr:nvSpPr>
        <xdr:cNvPr id="827" name="テキスト ボックス 826"/>
        <xdr:cNvSpPr txBox="1"/>
      </xdr:nvSpPr>
      <xdr:spPr>
        <a:xfrm>
          <a:off x="19310428" y="927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65125</xdr:rowOff>
    </xdr:from>
    <xdr:to>
      <xdr:col>98</xdr:col>
      <xdr:colOff>38100</xdr:colOff>
      <xdr:row>55</xdr:row>
      <xdr:rowOff>166725</xdr:rowOff>
    </xdr:to>
    <xdr:sp macro="" textlink="">
      <xdr:nvSpPr>
        <xdr:cNvPr id="828" name="楕円 827"/>
        <xdr:cNvSpPr/>
      </xdr:nvSpPr>
      <xdr:spPr>
        <a:xfrm>
          <a:off x="18605500" y="94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11802</xdr:rowOff>
    </xdr:from>
    <xdr:ext cx="469744" cy="259045"/>
    <xdr:sp macro="" textlink="">
      <xdr:nvSpPr>
        <xdr:cNvPr id="829" name="テキスト ボックス 828"/>
        <xdr:cNvSpPr txBox="1"/>
      </xdr:nvSpPr>
      <xdr:spPr>
        <a:xfrm>
          <a:off x="18421428" y="92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74457</xdr:rowOff>
    </xdr:from>
    <xdr:to>
      <xdr:col>116</xdr:col>
      <xdr:colOff>63500</xdr:colOff>
      <xdr:row>76</xdr:row>
      <xdr:rowOff>120543</xdr:rowOff>
    </xdr:to>
    <xdr:cxnSp macro="">
      <xdr:nvCxnSpPr>
        <xdr:cNvPr id="857" name="直線コネクタ 856"/>
        <xdr:cNvCxnSpPr/>
      </xdr:nvCxnSpPr>
      <xdr:spPr>
        <a:xfrm flipV="1">
          <a:off x="21323300" y="13104657"/>
          <a:ext cx="8382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8" name="繰出金平均値テキスト"/>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120543</xdr:rowOff>
    </xdr:from>
    <xdr:to>
      <xdr:col>111</xdr:col>
      <xdr:colOff>177800</xdr:colOff>
      <xdr:row>76</xdr:row>
      <xdr:rowOff>131973</xdr:rowOff>
    </xdr:to>
    <xdr:cxnSp macro="">
      <xdr:nvCxnSpPr>
        <xdr:cNvPr id="860" name="直線コネクタ 859"/>
        <xdr:cNvCxnSpPr/>
      </xdr:nvCxnSpPr>
      <xdr:spPr>
        <a:xfrm flipV="1">
          <a:off x="20434300" y="13150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2" name="テキスト ボックス 861"/>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131973</xdr:rowOff>
    </xdr:from>
    <xdr:to>
      <xdr:col>107</xdr:col>
      <xdr:colOff>50800</xdr:colOff>
      <xdr:row>77</xdr:row>
      <xdr:rowOff>10358</xdr:rowOff>
    </xdr:to>
    <xdr:cxnSp macro="">
      <xdr:nvCxnSpPr>
        <xdr:cNvPr id="863" name="直線コネクタ 862"/>
        <xdr:cNvCxnSpPr/>
      </xdr:nvCxnSpPr>
      <xdr:spPr>
        <a:xfrm flipV="1">
          <a:off x="19545300" y="13162173"/>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5" name="テキスト ボックス 864"/>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10358</xdr:rowOff>
    </xdr:from>
    <xdr:to>
      <xdr:col>102</xdr:col>
      <xdr:colOff>114300</xdr:colOff>
      <xdr:row>77</xdr:row>
      <xdr:rowOff>71394</xdr:rowOff>
    </xdr:to>
    <xdr:cxnSp macro="">
      <xdr:nvCxnSpPr>
        <xdr:cNvPr id="866" name="直線コネクタ 865"/>
        <xdr:cNvCxnSpPr/>
      </xdr:nvCxnSpPr>
      <xdr:spPr>
        <a:xfrm flipV="1">
          <a:off x="18656300" y="13212008"/>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8" name="テキスト ボックス 867"/>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70" name="テキスト ボックス 869"/>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23657</xdr:rowOff>
    </xdr:from>
    <xdr:to>
      <xdr:col>116</xdr:col>
      <xdr:colOff>114300</xdr:colOff>
      <xdr:row>76</xdr:row>
      <xdr:rowOff>125257</xdr:rowOff>
    </xdr:to>
    <xdr:sp macro="" textlink="">
      <xdr:nvSpPr>
        <xdr:cNvPr id="876" name="楕円 875"/>
        <xdr:cNvSpPr/>
      </xdr:nvSpPr>
      <xdr:spPr>
        <a:xfrm>
          <a:off x="22110700" y="130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2084</xdr:rowOff>
    </xdr:from>
    <xdr:ext cx="534377" cy="259045"/>
    <xdr:sp macro="" textlink="">
      <xdr:nvSpPr>
        <xdr:cNvPr id="877" name="繰出金該当値テキスト"/>
        <xdr:cNvSpPr txBox="1"/>
      </xdr:nvSpPr>
      <xdr:spPr>
        <a:xfrm>
          <a:off x="22212300" y="130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69743</xdr:rowOff>
    </xdr:from>
    <xdr:to>
      <xdr:col>112</xdr:col>
      <xdr:colOff>38100</xdr:colOff>
      <xdr:row>76</xdr:row>
      <xdr:rowOff>171343</xdr:rowOff>
    </xdr:to>
    <xdr:sp macro="" textlink="">
      <xdr:nvSpPr>
        <xdr:cNvPr id="878" name="楕円 877"/>
        <xdr:cNvSpPr/>
      </xdr:nvSpPr>
      <xdr:spPr>
        <a:xfrm>
          <a:off x="21272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162470</xdr:rowOff>
    </xdr:from>
    <xdr:ext cx="534377" cy="259045"/>
    <xdr:sp macro="" textlink="">
      <xdr:nvSpPr>
        <xdr:cNvPr id="879" name="テキスト ボックス 878"/>
        <xdr:cNvSpPr txBox="1"/>
      </xdr:nvSpPr>
      <xdr:spPr>
        <a:xfrm>
          <a:off x="21056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81173</xdr:rowOff>
    </xdr:from>
    <xdr:to>
      <xdr:col>107</xdr:col>
      <xdr:colOff>101600</xdr:colOff>
      <xdr:row>77</xdr:row>
      <xdr:rowOff>11323</xdr:rowOff>
    </xdr:to>
    <xdr:sp macro="" textlink="">
      <xdr:nvSpPr>
        <xdr:cNvPr id="880" name="楕円 879"/>
        <xdr:cNvSpPr/>
      </xdr:nvSpPr>
      <xdr:spPr>
        <a:xfrm>
          <a:off x="20383500" y="131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2450</xdr:rowOff>
    </xdr:from>
    <xdr:ext cx="534377" cy="259045"/>
    <xdr:sp macro="" textlink="">
      <xdr:nvSpPr>
        <xdr:cNvPr id="881" name="テキスト ボックス 880"/>
        <xdr:cNvSpPr txBox="1"/>
      </xdr:nvSpPr>
      <xdr:spPr>
        <a:xfrm>
          <a:off x="20167111" y="132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131008</xdr:rowOff>
    </xdr:from>
    <xdr:to>
      <xdr:col>102</xdr:col>
      <xdr:colOff>165100</xdr:colOff>
      <xdr:row>77</xdr:row>
      <xdr:rowOff>61158</xdr:rowOff>
    </xdr:to>
    <xdr:sp macro="" textlink="">
      <xdr:nvSpPr>
        <xdr:cNvPr id="882" name="楕円 881"/>
        <xdr:cNvSpPr/>
      </xdr:nvSpPr>
      <xdr:spPr>
        <a:xfrm>
          <a:off x="19494500" y="131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52285</xdr:rowOff>
    </xdr:from>
    <xdr:ext cx="534377" cy="259045"/>
    <xdr:sp macro="" textlink="">
      <xdr:nvSpPr>
        <xdr:cNvPr id="883" name="テキスト ボックス 882"/>
        <xdr:cNvSpPr txBox="1"/>
      </xdr:nvSpPr>
      <xdr:spPr>
        <a:xfrm>
          <a:off x="19278111" y="132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20594</xdr:rowOff>
    </xdr:from>
    <xdr:to>
      <xdr:col>98</xdr:col>
      <xdr:colOff>38100</xdr:colOff>
      <xdr:row>77</xdr:row>
      <xdr:rowOff>122194</xdr:rowOff>
    </xdr:to>
    <xdr:sp macro="" textlink="">
      <xdr:nvSpPr>
        <xdr:cNvPr id="884" name="楕円 883"/>
        <xdr:cNvSpPr/>
      </xdr:nvSpPr>
      <xdr:spPr>
        <a:xfrm>
          <a:off x="18605500" y="132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113321</xdr:rowOff>
    </xdr:from>
    <xdr:ext cx="534377" cy="259045"/>
    <xdr:sp macro="" textlink="">
      <xdr:nvSpPr>
        <xdr:cNvPr id="885" name="テキスト ボックス 884"/>
        <xdr:cNvSpPr txBox="1"/>
      </xdr:nvSpPr>
      <xdr:spPr>
        <a:xfrm>
          <a:off x="18389111" y="133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人件費については、退職手当の増などに伴う職員給与費の増に伴い、増となった。</a:t>
          </a:r>
        </a:p>
        <a:p>
          <a:r>
            <a:rPr kumimoji="1" lang="ja-JP" altLang="en-US" sz="1100">
              <a:latin typeface="ＭＳ Ｐゴシック" panose="020B0600070205080204" pitchFamily="50" charset="-128"/>
              <a:ea typeface="ＭＳ Ｐゴシック" panose="020B0600070205080204" pitchFamily="50" charset="-128"/>
            </a:rPr>
            <a:t>扶助費については、子育て世帯への臨時特別給付金や住民税非課税世帯等臨時特別給付金の減に伴い、減となった。</a:t>
          </a:r>
        </a:p>
        <a:p>
          <a:r>
            <a:rPr kumimoji="1" lang="ja-JP" altLang="en-US" sz="1100">
              <a:latin typeface="ＭＳ Ｐゴシック" panose="020B0600070205080204" pitchFamily="50" charset="-128"/>
              <a:ea typeface="ＭＳ Ｐゴシック" panose="020B0600070205080204" pitchFamily="50" charset="-128"/>
            </a:rPr>
            <a:t>公債費については、近年実施した大型事業に対して発行した市債の償還の本格化に伴い、増となった。</a:t>
          </a:r>
        </a:p>
        <a:p>
          <a:r>
            <a:rPr kumimoji="1" lang="ja-JP" altLang="en-US" sz="1100">
              <a:latin typeface="ＭＳ Ｐゴシック" panose="020B0600070205080204" pitchFamily="50" charset="-128"/>
              <a:ea typeface="ＭＳ Ｐゴシック" panose="020B0600070205080204" pitchFamily="50" charset="-128"/>
            </a:rPr>
            <a:t>普通建設事業費については、総合計画実施計画の延伸に伴う事業の抑制などを受けて、減となった。</a:t>
          </a:r>
        </a:p>
        <a:p>
          <a:r>
            <a:rPr kumimoji="1" lang="ja-JP" altLang="en-US" sz="1100">
              <a:latin typeface="ＭＳ Ｐゴシック" panose="020B0600070205080204" pitchFamily="50" charset="-128"/>
              <a:ea typeface="ＭＳ Ｐゴシック" panose="020B0600070205080204" pitchFamily="50" charset="-128"/>
            </a:rPr>
            <a:t>物件費については、新型コロナウイルス感染症対策事業費の増等を受けて、増となった。</a:t>
          </a:r>
        </a:p>
        <a:p>
          <a:r>
            <a:rPr kumimoji="1" lang="ja-JP" altLang="en-US" sz="1100">
              <a:latin typeface="ＭＳ Ｐゴシック" panose="020B0600070205080204" pitchFamily="50" charset="-128"/>
              <a:ea typeface="ＭＳ Ｐゴシック" panose="020B0600070205080204" pitchFamily="50" charset="-128"/>
            </a:rPr>
            <a:t>補助費等については、新型コロナウイルスワクチン接種事業費返還金の皆増などにより、増となった。</a:t>
          </a:r>
        </a:p>
        <a:p>
          <a:r>
            <a:rPr kumimoji="1" lang="ja-JP" altLang="en-US" sz="1100">
              <a:latin typeface="ＭＳ Ｐゴシック" panose="020B0600070205080204" pitchFamily="50" charset="-128"/>
              <a:ea typeface="ＭＳ Ｐゴシック" panose="020B0600070205080204" pitchFamily="50" charset="-128"/>
            </a:rPr>
            <a:t>繰出金については、高齢化の進行に伴う後期高齢者医療関係経費や介護保険関係経費の増に伴い、増となった。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246,394
244,260
35.70
96,409,004
88,840,438
7,250,090
45,357,420
61,709,726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146050</xdr:rowOff>
    </xdr:from>
    <xdr:to>
      <xdr:col>24</xdr:col>
      <xdr:colOff>62865</xdr:colOff>
      <xdr:row>37</xdr:row>
      <xdr:rowOff>74930</xdr:rowOff>
    </xdr:to>
    <xdr:cxnSp macro="">
      <xdr:nvCxnSpPr>
        <xdr:cNvPr id="56" name="直線コネクタ 55"/>
        <xdr:cNvCxnSpPr/>
      </xdr:nvCxnSpPr>
      <xdr:spPr>
        <a:xfrm flipV="1">
          <a:off x="4633595" y="5118100"/>
          <a:ext cx="1270" cy="130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78757</xdr:rowOff>
    </xdr:from>
    <xdr:ext cx="469744" cy="259045"/>
    <xdr:sp macro="" textlink="">
      <xdr:nvSpPr>
        <xdr:cNvPr id="57" name="議会費最小値テキスト"/>
        <xdr:cNvSpPr txBox="1"/>
      </xdr:nvSpPr>
      <xdr:spPr>
        <a:xfrm>
          <a:off x="46863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74930</xdr:rowOff>
    </xdr:from>
    <xdr:to>
      <xdr:col>24</xdr:col>
      <xdr:colOff>152400</xdr:colOff>
      <xdr:row>37</xdr:row>
      <xdr:rowOff>74930</xdr:rowOff>
    </xdr:to>
    <xdr:cxnSp macro="">
      <xdr:nvCxnSpPr>
        <xdr:cNvPr id="58" name="直線コネクタ 57"/>
        <xdr:cNvCxnSpPr/>
      </xdr:nvCxnSpPr>
      <xdr:spPr>
        <a:xfrm>
          <a:off x="4546600" y="641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92727</xdr:rowOff>
    </xdr:from>
    <xdr:ext cx="469744" cy="259045"/>
    <xdr:sp macro="" textlink="">
      <xdr:nvSpPr>
        <xdr:cNvPr id="59" name="議会費最大値テキスト"/>
        <xdr:cNvSpPr txBox="1"/>
      </xdr:nvSpPr>
      <xdr:spPr>
        <a:xfrm>
          <a:off x="4686300" y="48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146050</xdr:rowOff>
    </xdr:from>
    <xdr:to>
      <xdr:col>24</xdr:col>
      <xdr:colOff>152400</xdr:colOff>
      <xdr:row>29</xdr:row>
      <xdr:rowOff>146050</xdr:rowOff>
    </xdr:to>
    <xdr:cxnSp macro="">
      <xdr:nvCxnSpPr>
        <xdr:cNvPr id="60" name="直線コネクタ 59"/>
        <xdr:cNvCxnSpPr/>
      </xdr:nvCxnSpPr>
      <xdr:spPr>
        <a:xfrm>
          <a:off x="4546600" y="511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5080</xdr:rowOff>
    </xdr:from>
    <xdr:to>
      <xdr:col>24</xdr:col>
      <xdr:colOff>63500</xdr:colOff>
      <xdr:row>36</xdr:row>
      <xdr:rowOff>54610</xdr:rowOff>
    </xdr:to>
    <xdr:cxnSp macro="">
      <xdr:nvCxnSpPr>
        <xdr:cNvPr id="61" name="直線コネクタ 60"/>
        <xdr:cNvCxnSpPr/>
      </xdr:nvCxnSpPr>
      <xdr:spPr>
        <a:xfrm flipV="1">
          <a:off x="3797300" y="61772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38117</xdr:rowOff>
    </xdr:from>
    <xdr:ext cx="469744" cy="259045"/>
    <xdr:sp macro="" textlink="">
      <xdr:nvSpPr>
        <xdr:cNvPr id="62" name="議会費平均値テキスト"/>
        <xdr:cNvSpPr txBox="1"/>
      </xdr:nvSpPr>
      <xdr:spPr>
        <a:xfrm>
          <a:off x="4686300" y="5695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xdr:rowOff>
    </xdr:from>
    <xdr:to>
      <xdr:col>24</xdr:col>
      <xdr:colOff>114300</xdr:colOff>
      <xdr:row>34</xdr:row>
      <xdr:rowOff>116840</xdr:rowOff>
    </xdr:to>
    <xdr:sp macro="" textlink="">
      <xdr:nvSpPr>
        <xdr:cNvPr id="63" name="フローチャート: 判断 62"/>
        <xdr:cNvSpPr/>
      </xdr:nvSpPr>
      <xdr:spPr>
        <a:xfrm>
          <a:off x="45847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54610</xdr:rowOff>
    </xdr:from>
    <xdr:to>
      <xdr:col>19</xdr:col>
      <xdr:colOff>177800</xdr:colOff>
      <xdr:row>37</xdr:row>
      <xdr:rowOff>128270</xdr:rowOff>
    </xdr:to>
    <xdr:cxnSp macro="">
      <xdr:nvCxnSpPr>
        <xdr:cNvPr id="64" name="直線コネクタ 63"/>
        <xdr:cNvCxnSpPr/>
      </xdr:nvCxnSpPr>
      <xdr:spPr>
        <a:xfrm flipV="1">
          <a:off x="2908300" y="6226810"/>
          <a:ext cx="889000"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17780</xdr:rowOff>
    </xdr:from>
    <xdr:to>
      <xdr:col>20</xdr:col>
      <xdr:colOff>38100</xdr:colOff>
      <xdr:row>34</xdr:row>
      <xdr:rowOff>119380</xdr:rowOff>
    </xdr:to>
    <xdr:sp macro="" textlink="">
      <xdr:nvSpPr>
        <xdr:cNvPr id="65" name="フローチャート: 判断 64"/>
        <xdr:cNvSpPr/>
      </xdr:nvSpPr>
      <xdr:spPr>
        <a:xfrm>
          <a:off x="3746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135907</xdr:rowOff>
    </xdr:from>
    <xdr:ext cx="469744" cy="259045"/>
    <xdr:sp macro="" textlink="">
      <xdr:nvSpPr>
        <xdr:cNvPr id="66" name="テキスト ボックス 65"/>
        <xdr:cNvSpPr txBox="1"/>
      </xdr:nvSpPr>
      <xdr:spPr>
        <a:xfrm>
          <a:off x="3562428"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19050</xdr:rowOff>
    </xdr:from>
    <xdr:to>
      <xdr:col>15</xdr:col>
      <xdr:colOff>50800</xdr:colOff>
      <xdr:row>37</xdr:row>
      <xdr:rowOff>128270</xdr:rowOff>
    </xdr:to>
    <xdr:cxnSp macro="">
      <xdr:nvCxnSpPr>
        <xdr:cNvPr id="67" name="直線コネクタ 66"/>
        <xdr:cNvCxnSpPr/>
      </xdr:nvCxnSpPr>
      <xdr:spPr>
        <a:xfrm>
          <a:off x="2019300" y="6191250"/>
          <a:ext cx="889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52070</xdr:rowOff>
    </xdr:from>
    <xdr:to>
      <xdr:col>15</xdr:col>
      <xdr:colOff>101600</xdr:colOff>
      <xdr:row>34</xdr:row>
      <xdr:rowOff>153670</xdr:rowOff>
    </xdr:to>
    <xdr:sp macro="" textlink="">
      <xdr:nvSpPr>
        <xdr:cNvPr id="68" name="フローチャート: 判断 67"/>
        <xdr:cNvSpPr/>
      </xdr:nvSpPr>
      <xdr:spPr>
        <a:xfrm>
          <a:off x="2857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170197</xdr:rowOff>
    </xdr:from>
    <xdr:ext cx="469744" cy="259045"/>
    <xdr:sp macro="" textlink="">
      <xdr:nvSpPr>
        <xdr:cNvPr id="69" name="テキスト ボックス 68"/>
        <xdr:cNvSpPr txBox="1"/>
      </xdr:nvSpPr>
      <xdr:spPr>
        <a:xfrm>
          <a:off x="2673428"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134620</xdr:rowOff>
    </xdr:from>
    <xdr:to>
      <xdr:col>10</xdr:col>
      <xdr:colOff>114300</xdr:colOff>
      <xdr:row>36</xdr:row>
      <xdr:rowOff>19050</xdr:rowOff>
    </xdr:to>
    <xdr:cxnSp macro="">
      <xdr:nvCxnSpPr>
        <xdr:cNvPr id="70" name="直線コネクタ 69"/>
        <xdr:cNvCxnSpPr/>
      </xdr:nvCxnSpPr>
      <xdr:spPr>
        <a:xfrm>
          <a:off x="1130300" y="613537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165100</xdr:rowOff>
    </xdr:from>
    <xdr:to>
      <xdr:col>10</xdr:col>
      <xdr:colOff>165100</xdr:colOff>
      <xdr:row>34</xdr:row>
      <xdr:rowOff>95250</xdr:rowOff>
    </xdr:to>
    <xdr:sp macro="" textlink="">
      <xdr:nvSpPr>
        <xdr:cNvPr id="71" name="フローチャート: 判断 70"/>
        <xdr:cNvSpPr/>
      </xdr:nvSpPr>
      <xdr:spPr>
        <a:xfrm>
          <a:off x="1968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111777</xdr:rowOff>
    </xdr:from>
    <xdr:ext cx="469744" cy="259045"/>
    <xdr:sp macro="" textlink="">
      <xdr:nvSpPr>
        <xdr:cNvPr id="72" name="テキスト ボックス 71"/>
        <xdr:cNvSpPr txBox="1"/>
      </xdr:nvSpPr>
      <xdr:spPr>
        <a:xfrm>
          <a:off x="1784428"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57150</xdr:rowOff>
    </xdr:from>
    <xdr:to>
      <xdr:col>6</xdr:col>
      <xdr:colOff>38100</xdr:colOff>
      <xdr:row>33</xdr:row>
      <xdr:rowOff>158750</xdr:rowOff>
    </xdr:to>
    <xdr:sp macro="" textlink="">
      <xdr:nvSpPr>
        <xdr:cNvPr id="73" name="フローチャート: 判断 72"/>
        <xdr:cNvSpPr/>
      </xdr:nvSpPr>
      <xdr:spPr>
        <a:xfrm>
          <a:off x="1079500" y="57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3827</xdr:rowOff>
    </xdr:from>
    <xdr:ext cx="469744" cy="259045"/>
    <xdr:sp macro="" textlink="">
      <xdr:nvSpPr>
        <xdr:cNvPr id="74" name="テキスト ボックス 73"/>
        <xdr:cNvSpPr txBox="1"/>
      </xdr:nvSpPr>
      <xdr:spPr>
        <a:xfrm>
          <a:off x="895428"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80" name="楕円 79"/>
        <xdr:cNvSpPr/>
      </xdr:nvSpPr>
      <xdr:spPr>
        <a:xfrm>
          <a:off x="45847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104157</xdr:rowOff>
    </xdr:from>
    <xdr:ext cx="469744" cy="259045"/>
    <xdr:sp macro="" textlink="">
      <xdr:nvSpPr>
        <xdr:cNvPr id="81" name="議会費該当値テキスト"/>
        <xdr:cNvSpPr txBox="1"/>
      </xdr:nvSpPr>
      <xdr:spPr>
        <a:xfrm>
          <a:off x="4686300"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3810</xdr:rowOff>
    </xdr:from>
    <xdr:to>
      <xdr:col>20</xdr:col>
      <xdr:colOff>38100</xdr:colOff>
      <xdr:row>36</xdr:row>
      <xdr:rowOff>105410</xdr:rowOff>
    </xdr:to>
    <xdr:sp macro="" textlink="">
      <xdr:nvSpPr>
        <xdr:cNvPr id="82" name="楕円 81"/>
        <xdr:cNvSpPr/>
      </xdr:nvSpPr>
      <xdr:spPr>
        <a:xfrm>
          <a:off x="374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96537</xdr:rowOff>
    </xdr:from>
    <xdr:ext cx="469744" cy="259045"/>
    <xdr:sp macro="" textlink="">
      <xdr:nvSpPr>
        <xdr:cNvPr id="83" name="テキスト ボックス 82"/>
        <xdr:cNvSpPr txBox="1"/>
      </xdr:nvSpPr>
      <xdr:spPr>
        <a:xfrm>
          <a:off x="3562428"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77470</xdr:rowOff>
    </xdr:from>
    <xdr:to>
      <xdr:col>15</xdr:col>
      <xdr:colOff>101600</xdr:colOff>
      <xdr:row>38</xdr:row>
      <xdr:rowOff>7620</xdr:rowOff>
    </xdr:to>
    <xdr:sp macro="" textlink="">
      <xdr:nvSpPr>
        <xdr:cNvPr id="84" name="楕円 83"/>
        <xdr:cNvSpPr/>
      </xdr:nvSpPr>
      <xdr:spPr>
        <a:xfrm>
          <a:off x="2857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170197</xdr:rowOff>
    </xdr:from>
    <xdr:ext cx="469744" cy="259045"/>
    <xdr:sp macro="" textlink="">
      <xdr:nvSpPr>
        <xdr:cNvPr id="85" name="テキスト ボックス 84"/>
        <xdr:cNvSpPr txBox="1"/>
      </xdr:nvSpPr>
      <xdr:spPr>
        <a:xfrm>
          <a:off x="2673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139700</xdr:rowOff>
    </xdr:from>
    <xdr:to>
      <xdr:col>10</xdr:col>
      <xdr:colOff>165100</xdr:colOff>
      <xdr:row>36</xdr:row>
      <xdr:rowOff>69850</xdr:rowOff>
    </xdr:to>
    <xdr:sp macro="" textlink="">
      <xdr:nvSpPr>
        <xdr:cNvPr id="86" name="楕円 85"/>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60977</xdr:rowOff>
    </xdr:from>
    <xdr:ext cx="469744" cy="259045"/>
    <xdr:sp macro="" textlink="">
      <xdr:nvSpPr>
        <xdr:cNvPr id="87" name="テキスト ボックス 86"/>
        <xdr:cNvSpPr txBox="1"/>
      </xdr:nvSpPr>
      <xdr:spPr>
        <a:xfrm>
          <a:off x="1784428" y="623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83820</xdr:rowOff>
    </xdr:from>
    <xdr:to>
      <xdr:col>6</xdr:col>
      <xdr:colOff>38100</xdr:colOff>
      <xdr:row>36</xdr:row>
      <xdr:rowOff>13970</xdr:rowOff>
    </xdr:to>
    <xdr:sp macro="" textlink="">
      <xdr:nvSpPr>
        <xdr:cNvPr id="88" name="楕円 87"/>
        <xdr:cNvSpPr/>
      </xdr:nvSpPr>
      <xdr:spPr>
        <a:xfrm>
          <a:off x="1079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5097</xdr:rowOff>
    </xdr:from>
    <xdr:ext cx="469744" cy="259045"/>
    <xdr:sp macro="" textlink="">
      <xdr:nvSpPr>
        <xdr:cNvPr id="89" name="テキスト ボックス 88"/>
        <xdr:cNvSpPr txBox="1"/>
      </xdr:nvSpPr>
      <xdr:spPr>
        <a:xfrm>
          <a:off x="895428" y="617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4" name="直線コネクタ 113"/>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5"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6" name="直線コネクタ 115"/>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7"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8" name="直線コネクタ 117"/>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104928</xdr:rowOff>
    </xdr:from>
    <xdr:to>
      <xdr:col>24</xdr:col>
      <xdr:colOff>63500</xdr:colOff>
      <xdr:row>58</xdr:row>
      <xdr:rowOff>166306</xdr:rowOff>
    </xdr:to>
    <xdr:cxnSp macro="">
      <xdr:nvCxnSpPr>
        <xdr:cNvPr id="119" name="直線コネクタ 118"/>
        <xdr:cNvCxnSpPr/>
      </xdr:nvCxnSpPr>
      <xdr:spPr>
        <a:xfrm>
          <a:off x="3797300" y="10049028"/>
          <a:ext cx="838200" cy="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20" name="総務費平均値テキスト"/>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21" name="フローチャート: 判断 120"/>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116725</xdr:rowOff>
    </xdr:from>
    <xdr:to>
      <xdr:col>19</xdr:col>
      <xdr:colOff>177800</xdr:colOff>
      <xdr:row>58</xdr:row>
      <xdr:rowOff>104928</xdr:rowOff>
    </xdr:to>
    <xdr:cxnSp macro="">
      <xdr:nvCxnSpPr>
        <xdr:cNvPr id="122" name="直線コネクタ 121"/>
        <xdr:cNvCxnSpPr/>
      </xdr:nvCxnSpPr>
      <xdr:spPr>
        <a:xfrm>
          <a:off x="2908300" y="8860675"/>
          <a:ext cx="889000" cy="11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3" name="フローチャート: 判断 122"/>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4" name="テキスト ボックス 123"/>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116725</xdr:rowOff>
    </xdr:from>
    <xdr:to>
      <xdr:col>15</xdr:col>
      <xdr:colOff>50800</xdr:colOff>
      <xdr:row>58</xdr:row>
      <xdr:rowOff>144538</xdr:rowOff>
    </xdr:to>
    <xdr:cxnSp macro="">
      <xdr:nvCxnSpPr>
        <xdr:cNvPr id="125" name="直線コネクタ 124"/>
        <xdr:cNvCxnSpPr/>
      </xdr:nvCxnSpPr>
      <xdr:spPr>
        <a:xfrm flipV="1">
          <a:off x="2019300" y="8860675"/>
          <a:ext cx="889000" cy="12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6" name="フローチャート: 判断 125"/>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7" name="テキスト ボックス 126"/>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157582</xdr:rowOff>
    </xdr:from>
    <xdr:to>
      <xdr:col>10</xdr:col>
      <xdr:colOff>114300</xdr:colOff>
      <xdr:row>58</xdr:row>
      <xdr:rowOff>144538</xdr:rowOff>
    </xdr:to>
    <xdr:cxnSp macro="">
      <xdr:nvCxnSpPr>
        <xdr:cNvPr id="128" name="直線コネクタ 127"/>
        <xdr:cNvCxnSpPr/>
      </xdr:nvCxnSpPr>
      <xdr:spPr>
        <a:xfrm>
          <a:off x="1130300" y="9930232"/>
          <a:ext cx="889000" cy="1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9" name="フローチャート: 判断 128"/>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30" name="テキスト ボックス 129"/>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31" name="フローチャート: 判断 130"/>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2" name="テキスト ボックス 131"/>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115506</xdr:rowOff>
    </xdr:from>
    <xdr:to>
      <xdr:col>24</xdr:col>
      <xdr:colOff>114300</xdr:colOff>
      <xdr:row>59</xdr:row>
      <xdr:rowOff>45656</xdr:rowOff>
    </xdr:to>
    <xdr:sp macro="" textlink="">
      <xdr:nvSpPr>
        <xdr:cNvPr id="138" name="楕円 137"/>
        <xdr:cNvSpPr/>
      </xdr:nvSpPr>
      <xdr:spPr>
        <a:xfrm>
          <a:off x="4584700" y="100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30433</xdr:rowOff>
    </xdr:from>
    <xdr:ext cx="534377" cy="259045"/>
    <xdr:sp macro="" textlink="">
      <xdr:nvSpPr>
        <xdr:cNvPr id="139" name="総務費該当値テキスト"/>
        <xdr:cNvSpPr txBox="1"/>
      </xdr:nvSpPr>
      <xdr:spPr>
        <a:xfrm>
          <a:off x="4686300" y="99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54128</xdr:rowOff>
    </xdr:from>
    <xdr:to>
      <xdr:col>20</xdr:col>
      <xdr:colOff>38100</xdr:colOff>
      <xdr:row>58</xdr:row>
      <xdr:rowOff>155728</xdr:rowOff>
    </xdr:to>
    <xdr:sp macro="" textlink="">
      <xdr:nvSpPr>
        <xdr:cNvPr id="140" name="楕円 139"/>
        <xdr:cNvSpPr/>
      </xdr:nvSpPr>
      <xdr:spPr>
        <a:xfrm>
          <a:off x="3746500" y="99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146855</xdr:rowOff>
    </xdr:from>
    <xdr:ext cx="534377" cy="259045"/>
    <xdr:sp macro="" textlink="">
      <xdr:nvSpPr>
        <xdr:cNvPr id="141" name="テキスト ボックス 140"/>
        <xdr:cNvSpPr txBox="1"/>
      </xdr:nvSpPr>
      <xdr:spPr>
        <a:xfrm>
          <a:off x="3530111" y="100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65925</xdr:rowOff>
    </xdr:from>
    <xdr:to>
      <xdr:col>15</xdr:col>
      <xdr:colOff>101600</xdr:colOff>
      <xdr:row>51</xdr:row>
      <xdr:rowOff>167525</xdr:rowOff>
    </xdr:to>
    <xdr:sp macro="" textlink="">
      <xdr:nvSpPr>
        <xdr:cNvPr id="142" name="楕円 141"/>
        <xdr:cNvSpPr/>
      </xdr:nvSpPr>
      <xdr:spPr>
        <a:xfrm>
          <a:off x="2857500" y="8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158652</xdr:rowOff>
    </xdr:from>
    <xdr:ext cx="599010" cy="259045"/>
    <xdr:sp macro="" textlink="">
      <xdr:nvSpPr>
        <xdr:cNvPr id="143" name="テキスト ボックス 142"/>
        <xdr:cNvSpPr txBox="1"/>
      </xdr:nvSpPr>
      <xdr:spPr>
        <a:xfrm>
          <a:off x="2608795" y="890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93738</xdr:rowOff>
    </xdr:from>
    <xdr:to>
      <xdr:col>10</xdr:col>
      <xdr:colOff>165100</xdr:colOff>
      <xdr:row>59</xdr:row>
      <xdr:rowOff>23888</xdr:rowOff>
    </xdr:to>
    <xdr:sp macro="" textlink="">
      <xdr:nvSpPr>
        <xdr:cNvPr id="144" name="楕円 143"/>
        <xdr:cNvSpPr/>
      </xdr:nvSpPr>
      <xdr:spPr>
        <a:xfrm>
          <a:off x="1968500" y="100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15015</xdr:rowOff>
    </xdr:from>
    <xdr:ext cx="534377" cy="259045"/>
    <xdr:sp macro="" textlink="">
      <xdr:nvSpPr>
        <xdr:cNvPr id="145" name="テキスト ボックス 144"/>
        <xdr:cNvSpPr txBox="1"/>
      </xdr:nvSpPr>
      <xdr:spPr>
        <a:xfrm>
          <a:off x="1752111" y="101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106782</xdr:rowOff>
    </xdr:from>
    <xdr:to>
      <xdr:col>6</xdr:col>
      <xdr:colOff>38100</xdr:colOff>
      <xdr:row>58</xdr:row>
      <xdr:rowOff>36932</xdr:rowOff>
    </xdr:to>
    <xdr:sp macro="" textlink="">
      <xdr:nvSpPr>
        <xdr:cNvPr id="146" name="楕円 145"/>
        <xdr:cNvSpPr/>
      </xdr:nvSpPr>
      <xdr:spPr>
        <a:xfrm>
          <a:off x="1079500" y="98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53459</xdr:rowOff>
    </xdr:from>
    <xdr:ext cx="534377" cy="259045"/>
    <xdr:sp macro="" textlink="">
      <xdr:nvSpPr>
        <xdr:cNvPr id="147" name="テキスト ボックス 146"/>
        <xdr:cNvSpPr txBox="1"/>
      </xdr:nvSpPr>
      <xdr:spPr>
        <a:xfrm>
          <a:off x="863111" y="96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53987</xdr:rowOff>
    </xdr:from>
    <xdr:to>
      <xdr:col>24</xdr:col>
      <xdr:colOff>62865</xdr:colOff>
      <xdr:row>77</xdr:row>
      <xdr:rowOff>39497</xdr:rowOff>
    </xdr:to>
    <xdr:cxnSp macro="">
      <xdr:nvCxnSpPr>
        <xdr:cNvPr id="172" name="直線コネクタ 171"/>
        <xdr:cNvCxnSpPr/>
      </xdr:nvCxnSpPr>
      <xdr:spPr>
        <a:xfrm flipV="1">
          <a:off x="4633595" y="12226937"/>
          <a:ext cx="1270" cy="1014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43324</xdr:rowOff>
    </xdr:from>
    <xdr:ext cx="599010" cy="259045"/>
    <xdr:sp macro="" textlink="">
      <xdr:nvSpPr>
        <xdr:cNvPr id="173" name="民生費最小値テキスト"/>
        <xdr:cNvSpPr txBox="1"/>
      </xdr:nvSpPr>
      <xdr:spPr>
        <a:xfrm>
          <a:off x="4686300" y="1324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39497</xdr:rowOff>
    </xdr:from>
    <xdr:to>
      <xdr:col>24</xdr:col>
      <xdr:colOff>152400</xdr:colOff>
      <xdr:row>77</xdr:row>
      <xdr:rowOff>39497</xdr:rowOff>
    </xdr:to>
    <xdr:cxnSp macro="">
      <xdr:nvCxnSpPr>
        <xdr:cNvPr id="174" name="直線コネクタ 173"/>
        <xdr:cNvCxnSpPr/>
      </xdr:nvCxnSpPr>
      <xdr:spPr>
        <a:xfrm>
          <a:off x="4546600" y="132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664</xdr:rowOff>
    </xdr:from>
    <xdr:ext cx="599010" cy="259045"/>
    <xdr:sp macro="" textlink="">
      <xdr:nvSpPr>
        <xdr:cNvPr id="175" name="民生費最大値テキスト"/>
        <xdr:cNvSpPr txBox="1"/>
      </xdr:nvSpPr>
      <xdr:spPr>
        <a:xfrm>
          <a:off x="4686300" y="120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53987</xdr:rowOff>
    </xdr:from>
    <xdr:to>
      <xdr:col>24</xdr:col>
      <xdr:colOff>152400</xdr:colOff>
      <xdr:row>71</xdr:row>
      <xdr:rowOff>53987</xdr:rowOff>
    </xdr:to>
    <xdr:cxnSp macro="">
      <xdr:nvCxnSpPr>
        <xdr:cNvPr id="176" name="直線コネクタ 175"/>
        <xdr:cNvCxnSpPr/>
      </xdr:nvCxnSpPr>
      <xdr:spPr>
        <a:xfrm>
          <a:off x="4546600" y="122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3480</xdr:rowOff>
    </xdr:from>
    <xdr:to>
      <xdr:col>24</xdr:col>
      <xdr:colOff>63500</xdr:colOff>
      <xdr:row>77</xdr:row>
      <xdr:rowOff>13233</xdr:rowOff>
    </xdr:to>
    <xdr:cxnSp macro="">
      <xdr:nvCxnSpPr>
        <xdr:cNvPr id="177" name="直線コネクタ 176"/>
        <xdr:cNvCxnSpPr/>
      </xdr:nvCxnSpPr>
      <xdr:spPr>
        <a:xfrm>
          <a:off x="3797300" y="13205130"/>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111993</xdr:rowOff>
    </xdr:from>
    <xdr:ext cx="599010" cy="259045"/>
    <xdr:sp macro="" textlink="">
      <xdr:nvSpPr>
        <xdr:cNvPr id="178" name="民生費平均値テキスト"/>
        <xdr:cNvSpPr txBox="1"/>
      </xdr:nvSpPr>
      <xdr:spPr>
        <a:xfrm>
          <a:off x="4686300" y="12799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89116</xdr:rowOff>
    </xdr:from>
    <xdr:to>
      <xdr:col>24</xdr:col>
      <xdr:colOff>114300</xdr:colOff>
      <xdr:row>76</xdr:row>
      <xdr:rowOff>19267</xdr:rowOff>
    </xdr:to>
    <xdr:sp macro="" textlink="">
      <xdr:nvSpPr>
        <xdr:cNvPr id="179" name="フローチャート: 判断 178"/>
        <xdr:cNvSpPr/>
      </xdr:nvSpPr>
      <xdr:spPr>
        <a:xfrm>
          <a:off x="4584700" y="129478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3480</xdr:rowOff>
    </xdr:from>
    <xdr:to>
      <xdr:col>19</xdr:col>
      <xdr:colOff>177800</xdr:colOff>
      <xdr:row>78</xdr:row>
      <xdr:rowOff>110630</xdr:rowOff>
    </xdr:to>
    <xdr:cxnSp macro="">
      <xdr:nvCxnSpPr>
        <xdr:cNvPr id="180" name="直線コネクタ 179"/>
        <xdr:cNvCxnSpPr/>
      </xdr:nvCxnSpPr>
      <xdr:spPr>
        <a:xfrm flipV="1">
          <a:off x="2908300" y="13205130"/>
          <a:ext cx="889000" cy="2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12878</xdr:rowOff>
    </xdr:from>
    <xdr:to>
      <xdr:col>20</xdr:col>
      <xdr:colOff>38100</xdr:colOff>
      <xdr:row>75</xdr:row>
      <xdr:rowOff>114478</xdr:rowOff>
    </xdr:to>
    <xdr:sp macro="" textlink="">
      <xdr:nvSpPr>
        <xdr:cNvPr id="181" name="フローチャート: 判断 180"/>
        <xdr:cNvSpPr/>
      </xdr:nvSpPr>
      <xdr:spPr>
        <a:xfrm>
          <a:off x="3746500" y="128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131005</xdr:rowOff>
    </xdr:from>
    <xdr:ext cx="599010" cy="259045"/>
    <xdr:sp macro="" textlink="">
      <xdr:nvSpPr>
        <xdr:cNvPr id="182" name="テキスト ボックス 181"/>
        <xdr:cNvSpPr txBox="1"/>
      </xdr:nvSpPr>
      <xdr:spPr>
        <a:xfrm>
          <a:off x="3497795" y="126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110630</xdr:rowOff>
    </xdr:from>
    <xdr:to>
      <xdr:col>15</xdr:col>
      <xdr:colOff>50800</xdr:colOff>
      <xdr:row>78</xdr:row>
      <xdr:rowOff>139878</xdr:rowOff>
    </xdr:to>
    <xdr:cxnSp macro="">
      <xdr:nvCxnSpPr>
        <xdr:cNvPr id="183" name="直線コネクタ 182"/>
        <xdr:cNvCxnSpPr/>
      </xdr:nvCxnSpPr>
      <xdr:spPr>
        <a:xfrm flipV="1">
          <a:off x="2019300" y="13483730"/>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145287</xdr:rowOff>
    </xdr:from>
    <xdr:to>
      <xdr:col>15</xdr:col>
      <xdr:colOff>101600</xdr:colOff>
      <xdr:row>77</xdr:row>
      <xdr:rowOff>75437</xdr:rowOff>
    </xdr:to>
    <xdr:sp macro="" textlink="">
      <xdr:nvSpPr>
        <xdr:cNvPr id="184" name="フローチャート: 判断 183"/>
        <xdr:cNvSpPr/>
      </xdr:nvSpPr>
      <xdr:spPr>
        <a:xfrm>
          <a:off x="2857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91965</xdr:rowOff>
    </xdr:from>
    <xdr:ext cx="599010" cy="259045"/>
    <xdr:sp macro="" textlink="">
      <xdr:nvSpPr>
        <xdr:cNvPr id="185" name="テキスト ボックス 184"/>
        <xdr:cNvSpPr txBox="1"/>
      </xdr:nvSpPr>
      <xdr:spPr>
        <a:xfrm>
          <a:off x="2608795" y="129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139878</xdr:rowOff>
    </xdr:from>
    <xdr:to>
      <xdr:col>10</xdr:col>
      <xdr:colOff>114300</xdr:colOff>
      <xdr:row>79</xdr:row>
      <xdr:rowOff>16511</xdr:rowOff>
    </xdr:to>
    <xdr:cxnSp macro="">
      <xdr:nvCxnSpPr>
        <xdr:cNvPr id="186" name="直線コネクタ 185"/>
        <xdr:cNvCxnSpPr/>
      </xdr:nvCxnSpPr>
      <xdr:spPr>
        <a:xfrm flipV="1">
          <a:off x="1130300" y="13512978"/>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25158</xdr:rowOff>
    </xdr:from>
    <xdr:to>
      <xdr:col>10</xdr:col>
      <xdr:colOff>165100</xdr:colOff>
      <xdr:row>77</xdr:row>
      <xdr:rowOff>126758</xdr:rowOff>
    </xdr:to>
    <xdr:sp macro="" textlink="">
      <xdr:nvSpPr>
        <xdr:cNvPr id="187" name="フローチャート: 判断 186"/>
        <xdr:cNvSpPr/>
      </xdr:nvSpPr>
      <xdr:spPr>
        <a:xfrm>
          <a:off x="1968500" y="132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143285</xdr:rowOff>
    </xdr:from>
    <xdr:ext cx="599010" cy="259045"/>
    <xdr:sp macro="" textlink="">
      <xdr:nvSpPr>
        <xdr:cNvPr id="188" name="テキスト ボックス 187"/>
        <xdr:cNvSpPr txBox="1"/>
      </xdr:nvSpPr>
      <xdr:spPr>
        <a:xfrm>
          <a:off x="1719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57150</xdr:rowOff>
    </xdr:from>
    <xdr:to>
      <xdr:col>6</xdr:col>
      <xdr:colOff>38100</xdr:colOff>
      <xdr:row>77</xdr:row>
      <xdr:rowOff>158750</xdr:rowOff>
    </xdr:to>
    <xdr:sp macro="" textlink="">
      <xdr:nvSpPr>
        <xdr:cNvPr id="189" name="フローチャート: 判断 188"/>
        <xdr:cNvSpPr/>
      </xdr:nvSpPr>
      <xdr:spPr>
        <a:xfrm>
          <a:off x="1079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3827</xdr:rowOff>
    </xdr:from>
    <xdr:ext cx="599010" cy="259045"/>
    <xdr:sp macro="" textlink="">
      <xdr:nvSpPr>
        <xdr:cNvPr id="190" name="テキスト ボックス 189"/>
        <xdr:cNvSpPr txBox="1"/>
      </xdr:nvSpPr>
      <xdr:spPr>
        <a:xfrm>
          <a:off x="830795" y="130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133883</xdr:rowOff>
    </xdr:from>
    <xdr:to>
      <xdr:col>24</xdr:col>
      <xdr:colOff>114300</xdr:colOff>
      <xdr:row>77</xdr:row>
      <xdr:rowOff>64033</xdr:rowOff>
    </xdr:to>
    <xdr:sp macro="" textlink="">
      <xdr:nvSpPr>
        <xdr:cNvPr id="196" name="楕円 195"/>
        <xdr:cNvSpPr/>
      </xdr:nvSpPr>
      <xdr:spPr>
        <a:xfrm>
          <a:off x="4584700" y="131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48810</xdr:rowOff>
    </xdr:from>
    <xdr:ext cx="599010" cy="259045"/>
    <xdr:sp macro="" textlink="">
      <xdr:nvSpPr>
        <xdr:cNvPr id="197" name="民生費該当値テキスト"/>
        <xdr:cNvSpPr txBox="1"/>
      </xdr:nvSpPr>
      <xdr:spPr>
        <a:xfrm>
          <a:off x="4686300" y="1307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124130</xdr:rowOff>
    </xdr:from>
    <xdr:to>
      <xdr:col>20</xdr:col>
      <xdr:colOff>38100</xdr:colOff>
      <xdr:row>77</xdr:row>
      <xdr:rowOff>54280</xdr:rowOff>
    </xdr:to>
    <xdr:sp macro="" textlink="">
      <xdr:nvSpPr>
        <xdr:cNvPr id="198" name="楕円 197"/>
        <xdr:cNvSpPr/>
      </xdr:nvSpPr>
      <xdr:spPr>
        <a:xfrm>
          <a:off x="3746500" y="131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45407</xdr:rowOff>
    </xdr:from>
    <xdr:ext cx="599010" cy="259045"/>
    <xdr:sp macro="" textlink="">
      <xdr:nvSpPr>
        <xdr:cNvPr id="199" name="テキスト ボックス 198"/>
        <xdr:cNvSpPr txBox="1"/>
      </xdr:nvSpPr>
      <xdr:spPr>
        <a:xfrm>
          <a:off x="3497795" y="1324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59830</xdr:rowOff>
    </xdr:from>
    <xdr:to>
      <xdr:col>15</xdr:col>
      <xdr:colOff>101600</xdr:colOff>
      <xdr:row>78</xdr:row>
      <xdr:rowOff>161430</xdr:rowOff>
    </xdr:to>
    <xdr:sp macro="" textlink="">
      <xdr:nvSpPr>
        <xdr:cNvPr id="200" name="楕円 199"/>
        <xdr:cNvSpPr/>
      </xdr:nvSpPr>
      <xdr:spPr>
        <a:xfrm>
          <a:off x="2857500" y="134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152557</xdr:rowOff>
    </xdr:from>
    <xdr:ext cx="599010" cy="259045"/>
    <xdr:sp macro="" textlink="">
      <xdr:nvSpPr>
        <xdr:cNvPr id="201" name="テキスト ボックス 200"/>
        <xdr:cNvSpPr txBox="1"/>
      </xdr:nvSpPr>
      <xdr:spPr>
        <a:xfrm>
          <a:off x="2608795" y="135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89078</xdr:rowOff>
    </xdr:from>
    <xdr:to>
      <xdr:col>10</xdr:col>
      <xdr:colOff>165100</xdr:colOff>
      <xdr:row>79</xdr:row>
      <xdr:rowOff>19228</xdr:rowOff>
    </xdr:to>
    <xdr:sp macro="" textlink="">
      <xdr:nvSpPr>
        <xdr:cNvPr id="202" name="楕円 201"/>
        <xdr:cNvSpPr/>
      </xdr:nvSpPr>
      <xdr:spPr>
        <a:xfrm>
          <a:off x="1968500" y="134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10355</xdr:rowOff>
    </xdr:from>
    <xdr:ext cx="599010" cy="259045"/>
    <xdr:sp macro="" textlink="">
      <xdr:nvSpPr>
        <xdr:cNvPr id="203" name="テキスト ボックス 202"/>
        <xdr:cNvSpPr txBox="1"/>
      </xdr:nvSpPr>
      <xdr:spPr>
        <a:xfrm>
          <a:off x="1719795" y="135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137161</xdr:rowOff>
    </xdr:from>
    <xdr:to>
      <xdr:col>6</xdr:col>
      <xdr:colOff>38100</xdr:colOff>
      <xdr:row>79</xdr:row>
      <xdr:rowOff>67311</xdr:rowOff>
    </xdr:to>
    <xdr:sp macro="" textlink="">
      <xdr:nvSpPr>
        <xdr:cNvPr id="204" name="楕円 203"/>
        <xdr:cNvSpPr/>
      </xdr:nvSpPr>
      <xdr:spPr>
        <a:xfrm>
          <a:off x="10795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58438</xdr:rowOff>
    </xdr:from>
    <xdr:ext cx="599010" cy="259045"/>
    <xdr:sp macro="" textlink="">
      <xdr:nvSpPr>
        <xdr:cNvPr id="205" name="テキスト ボックス 204"/>
        <xdr:cNvSpPr txBox="1"/>
      </xdr:nvSpPr>
      <xdr:spPr>
        <a:xfrm>
          <a:off x="830795" y="1360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92791</xdr:rowOff>
    </xdr:from>
    <xdr:to>
      <xdr:col>24</xdr:col>
      <xdr:colOff>63500</xdr:colOff>
      <xdr:row>94</xdr:row>
      <xdr:rowOff>58410</xdr:rowOff>
    </xdr:to>
    <xdr:cxnSp macro="">
      <xdr:nvCxnSpPr>
        <xdr:cNvPr id="233" name="直線コネクタ 232"/>
        <xdr:cNvCxnSpPr/>
      </xdr:nvCxnSpPr>
      <xdr:spPr>
        <a:xfrm flipV="1">
          <a:off x="3797300" y="15866191"/>
          <a:ext cx="838200" cy="30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4" name="衛生費平均値テキスト"/>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58410</xdr:rowOff>
    </xdr:from>
    <xdr:to>
      <xdr:col>19</xdr:col>
      <xdr:colOff>177800</xdr:colOff>
      <xdr:row>97</xdr:row>
      <xdr:rowOff>100290</xdr:rowOff>
    </xdr:to>
    <xdr:cxnSp macro="">
      <xdr:nvCxnSpPr>
        <xdr:cNvPr id="236" name="直線コネクタ 235"/>
        <xdr:cNvCxnSpPr/>
      </xdr:nvCxnSpPr>
      <xdr:spPr>
        <a:xfrm flipV="1">
          <a:off x="2908300" y="16174710"/>
          <a:ext cx="889000" cy="55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38" name="テキスト ボックス 237"/>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127172</xdr:rowOff>
    </xdr:from>
    <xdr:to>
      <xdr:col>15</xdr:col>
      <xdr:colOff>50800</xdr:colOff>
      <xdr:row>97</xdr:row>
      <xdr:rowOff>100290</xdr:rowOff>
    </xdr:to>
    <xdr:cxnSp macro="">
      <xdr:nvCxnSpPr>
        <xdr:cNvPr id="239" name="直線コネクタ 238"/>
        <xdr:cNvCxnSpPr/>
      </xdr:nvCxnSpPr>
      <xdr:spPr>
        <a:xfrm>
          <a:off x="2019300" y="16586372"/>
          <a:ext cx="889000" cy="14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1" name="テキスト ボックス 240"/>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127172</xdr:rowOff>
    </xdr:from>
    <xdr:to>
      <xdr:col>10</xdr:col>
      <xdr:colOff>114300</xdr:colOff>
      <xdr:row>97</xdr:row>
      <xdr:rowOff>144821</xdr:rowOff>
    </xdr:to>
    <xdr:cxnSp macro="">
      <xdr:nvCxnSpPr>
        <xdr:cNvPr id="242" name="直線コネクタ 241"/>
        <xdr:cNvCxnSpPr/>
      </xdr:nvCxnSpPr>
      <xdr:spPr>
        <a:xfrm flipV="1">
          <a:off x="1130300" y="16586372"/>
          <a:ext cx="889000" cy="1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91467</xdr:rowOff>
    </xdr:from>
    <xdr:ext cx="534377" cy="259045"/>
    <xdr:sp macro="" textlink="">
      <xdr:nvSpPr>
        <xdr:cNvPr id="244" name="テキスト ボックス 243"/>
        <xdr:cNvSpPr txBox="1"/>
      </xdr:nvSpPr>
      <xdr:spPr>
        <a:xfrm>
          <a:off x="1752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6" name="テキスト ボックス 245"/>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41991</xdr:rowOff>
    </xdr:from>
    <xdr:to>
      <xdr:col>24</xdr:col>
      <xdr:colOff>114300</xdr:colOff>
      <xdr:row>92</xdr:row>
      <xdr:rowOff>143591</xdr:rowOff>
    </xdr:to>
    <xdr:sp macro="" textlink="">
      <xdr:nvSpPr>
        <xdr:cNvPr id="252" name="楕円 251"/>
        <xdr:cNvSpPr/>
      </xdr:nvSpPr>
      <xdr:spPr>
        <a:xfrm>
          <a:off x="4584700" y="158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64868</xdr:rowOff>
    </xdr:from>
    <xdr:ext cx="534377" cy="259045"/>
    <xdr:sp macro="" textlink="">
      <xdr:nvSpPr>
        <xdr:cNvPr id="253" name="衛生費該当値テキスト"/>
        <xdr:cNvSpPr txBox="1"/>
      </xdr:nvSpPr>
      <xdr:spPr>
        <a:xfrm>
          <a:off x="4686300" y="156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7610</xdr:rowOff>
    </xdr:from>
    <xdr:to>
      <xdr:col>20</xdr:col>
      <xdr:colOff>38100</xdr:colOff>
      <xdr:row>94</xdr:row>
      <xdr:rowOff>109210</xdr:rowOff>
    </xdr:to>
    <xdr:sp macro="" textlink="">
      <xdr:nvSpPr>
        <xdr:cNvPr id="254" name="楕円 253"/>
        <xdr:cNvSpPr/>
      </xdr:nvSpPr>
      <xdr:spPr>
        <a:xfrm>
          <a:off x="3746500" y="161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125737</xdr:rowOff>
    </xdr:from>
    <xdr:ext cx="534377" cy="259045"/>
    <xdr:sp macro="" textlink="">
      <xdr:nvSpPr>
        <xdr:cNvPr id="255" name="テキスト ボックス 254"/>
        <xdr:cNvSpPr txBox="1"/>
      </xdr:nvSpPr>
      <xdr:spPr>
        <a:xfrm>
          <a:off x="3530111" y="1589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49490</xdr:rowOff>
    </xdr:from>
    <xdr:to>
      <xdr:col>15</xdr:col>
      <xdr:colOff>101600</xdr:colOff>
      <xdr:row>97</xdr:row>
      <xdr:rowOff>151090</xdr:rowOff>
    </xdr:to>
    <xdr:sp macro="" textlink="">
      <xdr:nvSpPr>
        <xdr:cNvPr id="256" name="楕円 255"/>
        <xdr:cNvSpPr/>
      </xdr:nvSpPr>
      <xdr:spPr>
        <a:xfrm>
          <a:off x="2857500" y="166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167617</xdr:rowOff>
    </xdr:from>
    <xdr:ext cx="534377" cy="259045"/>
    <xdr:sp macro="" textlink="">
      <xdr:nvSpPr>
        <xdr:cNvPr id="257" name="テキスト ボックス 256"/>
        <xdr:cNvSpPr txBox="1"/>
      </xdr:nvSpPr>
      <xdr:spPr>
        <a:xfrm>
          <a:off x="2641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76372</xdr:rowOff>
    </xdr:from>
    <xdr:to>
      <xdr:col>10</xdr:col>
      <xdr:colOff>165100</xdr:colOff>
      <xdr:row>97</xdr:row>
      <xdr:rowOff>6522</xdr:rowOff>
    </xdr:to>
    <xdr:sp macro="" textlink="">
      <xdr:nvSpPr>
        <xdr:cNvPr id="258" name="楕円 257"/>
        <xdr:cNvSpPr/>
      </xdr:nvSpPr>
      <xdr:spPr>
        <a:xfrm>
          <a:off x="1968500" y="165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23049</xdr:rowOff>
    </xdr:from>
    <xdr:ext cx="534377" cy="259045"/>
    <xdr:sp macro="" textlink="">
      <xdr:nvSpPr>
        <xdr:cNvPr id="259" name="テキスト ボックス 258"/>
        <xdr:cNvSpPr txBox="1"/>
      </xdr:nvSpPr>
      <xdr:spPr>
        <a:xfrm>
          <a:off x="1752111" y="163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94021</xdr:rowOff>
    </xdr:from>
    <xdr:to>
      <xdr:col>6</xdr:col>
      <xdr:colOff>38100</xdr:colOff>
      <xdr:row>98</xdr:row>
      <xdr:rowOff>24171</xdr:rowOff>
    </xdr:to>
    <xdr:sp macro="" textlink="">
      <xdr:nvSpPr>
        <xdr:cNvPr id="260" name="楕円 259"/>
        <xdr:cNvSpPr/>
      </xdr:nvSpPr>
      <xdr:spPr>
        <a:xfrm>
          <a:off x="1079500" y="16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40698</xdr:rowOff>
    </xdr:from>
    <xdr:ext cx="534377" cy="259045"/>
    <xdr:sp macro="" textlink="">
      <xdr:nvSpPr>
        <xdr:cNvPr id="261" name="テキスト ボックス 260"/>
        <xdr:cNvSpPr txBox="1"/>
      </xdr:nvSpPr>
      <xdr:spPr>
        <a:xfrm>
          <a:off x="863111" y="164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5" name="直線コネクタ 284"/>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6" name="労働費最小値テキスト"/>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7" name="直線コネクタ 286"/>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8" name="労働費最大値テキスト"/>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9" name="直線コネクタ 288"/>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78740</xdr:rowOff>
    </xdr:from>
    <xdr:to>
      <xdr:col>55</xdr:col>
      <xdr:colOff>0</xdr:colOff>
      <xdr:row>31</xdr:row>
      <xdr:rowOff>135890</xdr:rowOff>
    </xdr:to>
    <xdr:cxnSp macro="">
      <xdr:nvCxnSpPr>
        <xdr:cNvPr id="290" name="直線コネクタ 289"/>
        <xdr:cNvCxnSpPr/>
      </xdr:nvCxnSpPr>
      <xdr:spPr>
        <a:xfrm>
          <a:off x="9639300" y="5393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49547</xdr:rowOff>
    </xdr:from>
    <xdr:ext cx="378565" cy="259045"/>
    <xdr:sp macro="" textlink="">
      <xdr:nvSpPr>
        <xdr:cNvPr id="291" name="労働費平均値テキスト"/>
        <xdr:cNvSpPr txBox="1"/>
      </xdr:nvSpPr>
      <xdr:spPr>
        <a:xfrm>
          <a:off x="10528300" y="5878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2" name="フローチャート: 判断 291"/>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78740</xdr:rowOff>
    </xdr:from>
    <xdr:to>
      <xdr:col>50</xdr:col>
      <xdr:colOff>114300</xdr:colOff>
      <xdr:row>31</xdr:row>
      <xdr:rowOff>86360</xdr:rowOff>
    </xdr:to>
    <xdr:cxnSp macro="">
      <xdr:nvCxnSpPr>
        <xdr:cNvPr id="293" name="直線コネクタ 292"/>
        <xdr:cNvCxnSpPr/>
      </xdr:nvCxnSpPr>
      <xdr:spPr>
        <a:xfrm flipV="1">
          <a:off x="8750300" y="5393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4" name="フローチャート: 判断 293"/>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158767</xdr:rowOff>
    </xdr:from>
    <xdr:ext cx="378565" cy="259045"/>
    <xdr:sp macro="" textlink="">
      <xdr:nvSpPr>
        <xdr:cNvPr id="295" name="テキスト ボックス 294"/>
        <xdr:cNvSpPr txBox="1"/>
      </xdr:nvSpPr>
      <xdr:spPr>
        <a:xfrm>
          <a:off x="9450017" y="564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147320</xdr:rowOff>
    </xdr:from>
    <xdr:to>
      <xdr:col>45</xdr:col>
      <xdr:colOff>177800</xdr:colOff>
      <xdr:row>31</xdr:row>
      <xdr:rowOff>86360</xdr:rowOff>
    </xdr:to>
    <xdr:cxnSp macro="">
      <xdr:nvCxnSpPr>
        <xdr:cNvPr id="296" name="直線コネクタ 295"/>
        <xdr:cNvCxnSpPr/>
      </xdr:nvCxnSpPr>
      <xdr:spPr>
        <a:xfrm>
          <a:off x="7861300" y="511937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7" name="フローチャート: 判断 296"/>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124477</xdr:rowOff>
    </xdr:from>
    <xdr:ext cx="378565" cy="259045"/>
    <xdr:sp macro="" textlink="">
      <xdr:nvSpPr>
        <xdr:cNvPr id="298" name="テキスト ボックス 297"/>
        <xdr:cNvSpPr txBox="1"/>
      </xdr:nvSpPr>
      <xdr:spPr>
        <a:xfrm>
          <a:off x="8561017" y="578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147320</xdr:rowOff>
    </xdr:from>
    <xdr:to>
      <xdr:col>41</xdr:col>
      <xdr:colOff>50800</xdr:colOff>
      <xdr:row>29</xdr:row>
      <xdr:rowOff>165100</xdr:rowOff>
    </xdr:to>
    <xdr:cxnSp macro="">
      <xdr:nvCxnSpPr>
        <xdr:cNvPr id="299" name="直線コネクタ 298"/>
        <xdr:cNvCxnSpPr/>
      </xdr:nvCxnSpPr>
      <xdr:spPr>
        <a:xfrm flipV="1">
          <a:off x="6972300" y="51193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0" name="フローチャート: 判断 299"/>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91457</xdr:rowOff>
    </xdr:from>
    <xdr:ext cx="378565" cy="259045"/>
    <xdr:sp macro="" textlink="">
      <xdr:nvSpPr>
        <xdr:cNvPr id="301" name="テキスト ボックス 300"/>
        <xdr:cNvSpPr txBox="1"/>
      </xdr:nvSpPr>
      <xdr:spPr>
        <a:xfrm>
          <a:off x="7672017" y="5749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2" name="フローチャート: 判断 301"/>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135907</xdr:rowOff>
    </xdr:from>
    <xdr:ext cx="378565" cy="259045"/>
    <xdr:sp macro="" textlink="">
      <xdr:nvSpPr>
        <xdr:cNvPr id="303" name="テキスト ボックス 302"/>
        <xdr:cNvSpPr txBox="1"/>
      </xdr:nvSpPr>
      <xdr:spPr>
        <a:xfrm>
          <a:off x="6783017" y="562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85090</xdr:rowOff>
    </xdr:from>
    <xdr:to>
      <xdr:col>55</xdr:col>
      <xdr:colOff>50800</xdr:colOff>
      <xdr:row>32</xdr:row>
      <xdr:rowOff>15240</xdr:rowOff>
    </xdr:to>
    <xdr:sp macro="" textlink="">
      <xdr:nvSpPr>
        <xdr:cNvPr id="309" name="楕円 308"/>
        <xdr:cNvSpPr/>
      </xdr:nvSpPr>
      <xdr:spPr>
        <a:xfrm>
          <a:off x="10426700" y="5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107967</xdr:rowOff>
    </xdr:from>
    <xdr:ext cx="469744" cy="259045"/>
    <xdr:sp macro="" textlink="">
      <xdr:nvSpPr>
        <xdr:cNvPr id="310" name="労働費該当値テキスト"/>
        <xdr:cNvSpPr txBox="1"/>
      </xdr:nvSpPr>
      <xdr:spPr>
        <a:xfrm>
          <a:off x="10528300" y="52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27940</xdr:rowOff>
    </xdr:from>
    <xdr:to>
      <xdr:col>50</xdr:col>
      <xdr:colOff>165100</xdr:colOff>
      <xdr:row>31</xdr:row>
      <xdr:rowOff>129540</xdr:rowOff>
    </xdr:to>
    <xdr:sp macro="" textlink="">
      <xdr:nvSpPr>
        <xdr:cNvPr id="311" name="楕円 310"/>
        <xdr:cNvSpPr/>
      </xdr:nvSpPr>
      <xdr:spPr>
        <a:xfrm>
          <a:off x="9588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146067</xdr:rowOff>
    </xdr:from>
    <xdr:ext cx="469744" cy="259045"/>
    <xdr:sp macro="" textlink="">
      <xdr:nvSpPr>
        <xdr:cNvPr id="312" name="テキスト ボックス 311"/>
        <xdr:cNvSpPr txBox="1"/>
      </xdr:nvSpPr>
      <xdr:spPr>
        <a:xfrm>
          <a:off x="9404428" y="511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35560</xdr:rowOff>
    </xdr:from>
    <xdr:to>
      <xdr:col>46</xdr:col>
      <xdr:colOff>38100</xdr:colOff>
      <xdr:row>31</xdr:row>
      <xdr:rowOff>137160</xdr:rowOff>
    </xdr:to>
    <xdr:sp macro="" textlink="">
      <xdr:nvSpPr>
        <xdr:cNvPr id="313" name="楕円 312"/>
        <xdr:cNvSpPr/>
      </xdr:nvSpPr>
      <xdr:spPr>
        <a:xfrm>
          <a:off x="8699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153687</xdr:rowOff>
    </xdr:from>
    <xdr:ext cx="469744" cy="259045"/>
    <xdr:sp macro="" textlink="">
      <xdr:nvSpPr>
        <xdr:cNvPr id="314" name="テキスト ボックス 313"/>
        <xdr:cNvSpPr txBox="1"/>
      </xdr:nvSpPr>
      <xdr:spPr>
        <a:xfrm>
          <a:off x="8515428" y="51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96520</xdr:rowOff>
    </xdr:from>
    <xdr:to>
      <xdr:col>41</xdr:col>
      <xdr:colOff>101600</xdr:colOff>
      <xdr:row>30</xdr:row>
      <xdr:rowOff>26670</xdr:rowOff>
    </xdr:to>
    <xdr:sp macro="" textlink="">
      <xdr:nvSpPr>
        <xdr:cNvPr id="315" name="楕円 314"/>
        <xdr:cNvSpPr/>
      </xdr:nvSpPr>
      <xdr:spPr>
        <a:xfrm>
          <a:off x="7810500" y="50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43197</xdr:rowOff>
    </xdr:from>
    <xdr:ext cx="469744" cy="259045"/>
    <xdr:sp macro="" textlink="">
      <xdr:nvSpPr>
        <xdr:cNvPr id="316" name="テキスト ボックス 315"/>
        <xdr:cNvSpPr txBox="1"/>
      </xdr:nvSpPr>
      <xdr:spPr>
        <a:xfrm>
          <a:off x="7626428" y="48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114300</xdr:rowOff>
    </xdr:from>
    <xdr:to>
      <xdr:col>36</xdr:col>
      <xdr:colOff>165100</xdr:colOff>
      <xdr:row>30</xdr:row>
      <xdr:rowOff>44450</xdr:rowOff>
    </xdr:to>
    <xdr:sp macro="" textlink="">
      <xdr:nvSpPr>
        <xdr:cNvPr id="317" name="楕円 316"/>
        <xdr:cNvSpPr/>
      </xdr:nvSpPr>
      <xdr:spPr>
        <a:xfrm>
          <a:off x="6921500" y="50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60977</xdr:rowOff>
    </xdr:from>
    <xdr:ext cx="469744" cy="259045"/>
    <xdr:sp macro="" textlink="">
      <xdr:nvSpPr>
        <xdr:cNvPr id="318" name="テキスト ボックス 317"/>
        <xdr:cNvSpPr txBox="1"/>
      </xdr:nvSpPr>
      <xdr:spPr>
        <a:xfrm>
          <a:off x="6737428" y="486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82413</xdr:rowOff>
    </xdr:from>
    <xdr:to>
      <xdr:col>55</xdr:col>
      <xdr:colOff>0</xdr:colOff>
      <xdr:row>58</xdr:row>
      <xdr:rowOff>91191</xdr:rowOff>
    </xdr:to>
    <xdr:cxnSp macro="">
      <xdr:nvCxnSpPr>
        <xdr:cNvPr id="345" name="直線コネクタ 344"/>
        <xdr:cNvCxnSpPr/>
      </xdr:nvCxnSpPr>
      <xdr:spPr>
        <a:xfrm>
          <a:off x="9639300" y="10026513"/>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82413</xdr:rowOff>
    </xdr:from>
    <xdr:to>
      <xdr:col>50</xdr:col>
      <xdr:colOff>114300</xdr:colOff>
      <xdr:row>58</xdr:row>
      <xdr:rowOff>85842</xdr:rowOff>
    </xdr:to>
    <xdr:cxnSp macro="">
      <xdr:nvCxnSpPr>
        <xdr:cNvPr id="348" name="直線コネクタ 347"/>
        <xdr:cNvCxnSpPr/>
      </xdr:nvCxnSpPr>
      <xdr:spPr>
        <a:xfrm flipV="1">
          <a:off x="8750300" y="100265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75647</xdr:rowOff>
    </xdr:from>
    <xdr:to>
      <xdr:col>45</xdr:col>
      <xdr:colOff>177800</xdr:colOff>
      <xdr:row>58</xdr:row>
      <xdr:rowOff>85842</xdr:rowOff>
    </xdr:to>
    <xdr:cxnSp macro="">
      <xdr:nvCxnSpPr>
        <xdr:cNvPr id="351" name="直線コネクタ 350"/>
        <xdr:cNvCxnSpPr/>
      </xdr:nvCxnSpPr>
      <xdr:spPr>
        <a:xfrm>
          <a:off x="7861300" y="10019747"/>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75647</xdr:rowOff>
    </xdr:from>
    <xdr:to>
      <xdr:col>41</xdr:col>
      <xdr:colOff>50800</xdr:colOff>
      <xdr:row>58</xdr:row>
      <xdr:rowOff>79670</xdr:rowOff>
    </xdr:to>
    <xdr:cxnSp macro="">
      <xdr:nvCxnSpPr>
        <xdr:cNvPr id="354" name="直線コネクタ 353"/>
        <xdr:cNvCxnSpPr/>
      </xdr:nvCxnSpPr>
      <xdr:spPr>
        <a:xfrm flipV="1">
          <a:off x="6972300" y="1001974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40391</xdr:rowOff>
    </xdr:from>
    <xdr:to>
      <xdr:col>55</xdr:col>
      <xdr:colOff>50800</xdr:colOff>
      <xdr:row>58</xdr:row>
      <xdr:rowOff>141991</xdr:rowOff>
    </xdr:to>
    <xdr:sp macro="" textlink="">
      <xdr:nvSpPr>
        <xdr:cNvPr id="364" name="楕円 363"/>
        <xdr:cNvSpPr/>
      </xdr:nvSpPr>
      <xdr:spPr>
        <a:xfrm>
          <a:off x="104267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126768</xdr:rowOff>
    </xdr:from>
    <xdr:ext cx="469744" cy="259045"/>
    <xdr:sp macro="" textlink="">
      <xdr:nvSpPr>
        <xdr:cNvPr id="365" name="農林水産業費該当値テキスト"/>
        <xdr:cNvSpPr txBox="1"/>
      </xdr:nvSpPr>
      <xdr:spPr>
        <a:xfrm>
          <a:off x="10528300" y="98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31613</xdr:rowOff>
    </xdr:from>
    <xdr:to>
      <xdr:col>50</xdr:col>
      <xdr:colOff>165100</xdr:colOff>
      <xdr:row>58</xdr:row>
      <xdr:rowOff>133213</xdr:rowOff>
    </xdr:to>
    <xdr:sp macro="" textlink="">
      <xdr:nvSpPr>
        <xdr:cNvPr id="366" name="楕円 365"/>
        <xdr:cNvSpPr/>
      </xdr:nvSpPr>
      <xdr:spPr>
        <a:xfrm>
          <a:off x="9588500" y="99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124340</xdr:rowOff>
    </xdr:from>
    <xdr:ext cx="469744" cy="259045"/>
    <xdr:sp macro="" textlink="">
      <xdr:nvSpPr>
        <xdr:cNvPr id="367" name="テキスト ボックス 366"/>
        <xdr:cNvSpPr txBox="1"/>
      </xdr:nvSpPr>
      <xdr:spPr>
        <a:xfrm>
          <a:off x="9404428" y="1006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35042</xdr:rowOff>
    </xdr:from>
    <xdr:to>
      <xdr:col>46</xdr:col>
      <xdr:colOff>38100</xdr:colOff>
      <xdr:row>58</xdr:row>
      <xdr:rowOff>136642</xdr:rowOff>
    </xdr:to>
    <xdr:sp macro="" textlink="">
      <xdr:nvSpPr>
        <xdr:cNvPr id="368" name="楕円 367"/>
        <xdr:cNvSpPr/>
      </xdr:nvSpPr>
      <xdr:spPr>
        <a:xfrm>
          <a:off x="86995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127769</xdr:rowOff>
    </xdr:from>
    <xdr:ext cx="469744" cy="259045"/>
    <xdr:sp macro="" textlink="">
      <xdr:nvSpPr>
        <xdr:cNvPr id="369" name="テキスト ボックス 368"/>
        <xdr:cNvSpPr txBox="1"/>
      </xdr:nvSpPr>
      <xdr:spPr>
        <a:xfrm>
          <a:off x="8515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24847</xdr:rowOff>
    </xdr:from>
    <xdr:to>
      <xdr:col>41</xdr:col>
      <xdr:colOff>101600</xdr:colOff>
      <xdr:row>58</xdr:row>
      <xdr:rowOff>126447</xdr:rowOff>
    </xdr:to>
    <xdr:sp macro="" textlink="">
      <xdr:nvSpPr>
        <xdr:cNvPr id="370" name="楕円 369"/>
        <xdr:cNvSpPr/>
      </xdr:nvSpPr>
      <xdr:spPr>
        <a:xfrm>
          <a:off x="7810500" y="99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117574</xdr:rowOff>
    </xdr:from>
    <xdr:ext cx="469744" cy="259045"/>
    <xdr:sp macro="" textlink="">
      <xdr:nvSpPr>
        <xdr:cNvPr id="371" name="テキスト ボックス 370"/>
        <xdr:cNvSpPr txBox="1"/>
      </xdr:nvSpPr>
      <xdr:spPr>
        <a:xfrm>
          <a:off x="7626428" y="100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28870</xdr:rowOff>
    </xdr:from>
    <xdr:to>
      <xdr:col>36</xdr:col>
      <xdr:colOff>165100</xdr:colOff>
      <xdr:row>58</xdr:row>
      <xdr:rowOff>130470</xdr:rowOff>
    </xdr:to>
    <xdr:sp macro="" textlink="">
      <xdr:nvSpPr>
        <xdr:cNvPr id="372" name="楕円 371"/>
        <xdr:cNvSpPr/>
      </xdr:nvSpPr>
      <xdr:spPr>
        <a:xfrm>
          <a:off x="6921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121597</xdr:rowOff>
    </xdr:from>
    <xdr:ext cx="469744" cy="259045"/>
    <xdr:sp macro="" textlink="">
      <xdr:nvSpPr>
        <xdr:cNvPr id="373" name="テキスト ボックス 372"/>
        <xdr:cNvSpPr txBox="1"/>
      </xdr:nvSpPr>
      <xdr:spPr>
        <a:xfrm>
          <a:off x="6737428" y="100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17360</xdr:rowOff>
    </xdr:from>
    <xdr:to>
      <xdr:col>55</xdr:col>
      <xdr:colOff>0</xdr:colOff>
      <xdr:row>77</xdr:row>
      <xdr:rowOff>24219</xdr:rowOff>
    </xdr:to>
    <xdr:cxnSp macro="">
      <xdr:nvCxnSpPr>
        <xdr:cNvPr id="402" name="直線コネクタ 401"/>
        <xdr:cNvCxnSpPr/>
      </xdr:nvCxnSpPr>
      <xdr:spPr>
        <a:xfrm>
          <a:off x="9639300" y="13219010"/>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161074</xdr:rowOff>
    </xdr:from>
    <xdr:to>
      <xdr:col>50</xdr:col>
      <xdr:colOff>114300</xdr:colOff>
      <xdr:row>77</xdr:row>
      <xdr:rowOff>17360</xdr:rowOff>
    </xdr:to>
    <xdr:cxnSp macro="">
      <xdr:nvCxnSpPr>
        <xdr:cNvPr id="405" name="直線コネクタ 404"/>
        <xdr:cNvCxnSpPr/>
      </xdr:nvCxnSpPr>
      <xdr:spPr>
        <a:xfrm>
          <a:off x="8750300" y="13191274"/>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161074</xdr:rowOff>
    </xdr:from>
    <xdr:to>
      <xdr:col>45</xdr:col>
      <xdr:colOff>177800</xdr:colOff>
      <xdr:row>77</xdr:row>
      <xdr:rowOff>46013</xdr:rowOff>
    </xdr:to>
    <xdr:cxnSp macro="">
      <xdr:nvCxnSpPr>
        <xdr:cNvPr id="408" name="直線コネクタ 407"/>
        <xdr:cNvCxnSpPr/>
      </xdr:nvCxnSpPr>
      <xdr:spPr>
        <a:xfrm flipV="1">
          <a:off x="7861300" y="13191274"/>
          <a:ext cx="8890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46013</xdr:rowOff>
    </xdr:from>
    <xdr:to>
      <xdr:col>41</xdr:col>
      <xdr:colOff>50800</xdr:colOff>
      <xdr:row>77</xdr:row>
      <xdr:rowOff>100991</xdr:rowOff>
    </xdr:to>
    <xdr:cxnSp macro="">
      <xdr:nvCxnSpPr>
        <xdr:cNvPr id="411" name="直線コネクタ 410"/>
        <xdr:cNvCxnSpPr/>
      </xdr:nvCxnSpPr>
      <xdr:spPr>
        <a:xfrm flipV="1">
          <a:off x="6972300" y="1324766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3" name="テキスト ボックス 412"/>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144869</xdr:rowOff>
    </xdr:from>
    <xdr:to>
      <xdr:col>55</xdr:col>
      <xdr:colOff>50800</xdr:colOff>
      <xdr:row>77</xdr:row>
      <xdr:rowOff>75019</xdr:rowOff>
    </xdr:to>
    <xdr:sp macro="" textlink="">
      <xdr:nvSpPr>
        <xdr:cNvPr id="421" name="楕円 420"/>
        <xdr:cNvSpPr/>
      </xdr:nvSpPr>
      <xdr:spPr>
        <a:xfrm>
          <a:off x="104267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123296</xdr:rowOff>
    </xdr:from>
    <xdr:ext cx="469744" cy="259045"/>
    <xdr:sp macro="" textlink="">
      <xdr:nvSpPr>
        <xdr:cNvPr id="422" name="商工費該当値テキスト"/>
        <xdr:cNvSpPr txBox="1"/>
      </xdr:nvSpPr>
      <xdr:spPr>
        <a:xfrm>
          <a:off x="10528300" y="131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138010</xdr:rowOff>
    </xdr:from>
    <xdr:to>
      <xdr:col>50</xdr:col>
      <xdr:colOff>165100</xdr:colOff>
      <xdr:row>77</xdr:row>
      <xdr:rowOff>68160</xdr:rowOff>
    </xdr:to>
    <xdr:sp macro="" textlink="">
      <xdr:nvSpPr>
        <xdr:cNvPr id="423" name="楕円 422"/>
        <xdr:cNvSpPr/>
      </xdr:nvSpPr>
      <xdr:spPr>
        <a:xfrm>
          <a:off x="9588500" y="131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59287</xdr:rowOff>
    </xdr:from>
    <xdr:ext cx="469744" cy="259045"/>
    <xdr:sp macro="" textlink="">
      <xdr:nvSpPr>
        <xdr:cNvPr id="424" name="テキスト ボックス 423"/>
        <xdr:cNvSpPr txBox="1"/>
      </xdr:nvSpPr>
      <xdr:spPr>
        <a:xfrm>
          <a:off x="9404428" y="132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110274</xdr:rowOff>
    </xdr:from>
    <xdr:to>
      <xdr:col>46</xdr:col>
      <xdr:colOff>38100</xdr:colOff>
      <xdr:row>77</xdr:row>
      <xdr:rowOff>40424</xdr:rowOff>
    </xdr:to>
    <xdr:sp macro="" textlink="">
      <xdr:nvSpPr>
        <xdr:cNvPr id="425" name="楕円 424"/>
        <xdr:cNvSpPr/>
      </xdr:nvSpPr>
      <xdr:spPr>
        <a:xfrm>
          <a:off x="8699500" y="131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31551</xdr:rowOff>
    </xdr:from>
    <xdr:ext cx="534377" cy="259045"/>
    <xdr:sp macro="" textlink="">
      <xdr:nvSpPr>
        <xdr:cNvPr id="426" name="テキスト ボックス 425"/>
        <xdr:cNvSpPr txBox="1"/>
      </xdr:nvSpPr>
      <xdr:spPr>
        <a:xfrm>
          <a:off x="8483111" y="132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166663</xdr:rowOff>
    </xdr:from>
    <xdr:to>
      <xdr:col>41</xdr:col>
      <xdr:colOff>101600</xdr:colOff>
      <xdr:row>77</xdr:row>
      <xdr:rowOff>96813</xdr:rowOff>
    </xdr:to>
    <xdr:sp macro="" textlink="">
      <xdr:nvSpPr>
        <xdr:cNvPr id="427" name="楕円 426"/>
        <xdr:cNvSpPr/>
      </xdr:nvSpPr>
      <xdr:spPr>
        <a:xfrm>
          <a:off x="7810500" y="13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113340</xdr:rowOff>
    </xdr:from>
    <xdr:ext cx="469744" cy="259045"/>
    <xdr:sp macro="" textlink="">
      <xdr:nvSpPr>
        <xdr:cNvPr id="428" name="テキスト ボックス 427"/>
        <xdr:cNvSpPr txBox="1"/>
      </xdr:nvSpPr>
      <xdr:spPr>
        <a:xfrm>
          <a:off x="7626428" y="129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50191</xdr:rowOff>
    </xdr:from>
    <xdr:to>
      <xdr:col>36</xdr:col>
      <xdr:colOff>165100</xdr:colOff>
      <xdr:row>77</xdr:row>
      <xdr:rowOff>151791</xdr:rowOff>
    </xdr:to>
    <xdr:sp macro="" textlink="">
      <xdr:nvSpPr>
        <xdr:cNvPr id="429" name="楕円 428"/>
        <xdr:cNvSpPr/>
      </xdr:nvSpPr>
      <xdr:spPr>
        <a:xfrm>
          <a:off x="69215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142918</xdr:rowOff>
    </xdr:from>
    <xdr:ext cx="469744" cy="259045"/>
    <xdr:sp macro="" textlink="">
      <xdr:nvSpPr>
        <xdr:cNvPr id="430" name="テキスト ボックス 429"/>
        <xdr:cNvSpPr txBox="1"/>
      </xdr:nvSpPr>
      <xdr:spPr>
        <a:xfrm>
          <a:off x="6737428" y="133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110420</xdr:rowOff>
    </xdr:from>
    <xdr:to>
      <xdr:col>55</xdr:col>
      <xdr:colOff>0</xdr:colOff>
      <xdr:row>98</xdr:row>
      <xdr:rowOff>122135</xdr:rowOff>
    </xdr:to>
    <xdr:cxnSp macro="">
      <xdr:nvCxnSpPr>
        <xdr:cNvPr id="460" name="直線コネクタ 459"/>
        <xdr:cNvCxnSpPr/>
      </xdr:nvCxnSpPr>
      <xdr:spPr>
        <a:xfrm flipV="1">
          <a:off x="9639300" y="16912520"/>
          <a:ext cx="8382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36697</xdr:rowOff>
    </xdr:from>
    <xdr:to>
      <xdr:col>50</xdr:col>
      <xdr:colOff>114300</xdr:colOff>
      <xdr:row>98</xdr:row>
      <xdr:rowOff>122135</xdr:rowOff>
    </xdr:to>
    <xdr:cxnSp macro="">
      <xdr:nvCxnSpPr>
        <xdr:cNvPr id="463" name="直線コネクタ 462"/>
        <xdr:cNvCxnSpPr/>
      </xdr:nvCxnSpPr>
      <xdr:spPr>
        <a:xfrm>
          <a:off x="8750300" y="16838797"/>
          <a:ext cx="889000" cy="8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36697</xdr:rowOff>
    </xdr:from>
    <xdr:to>
      <xdr:col>45</xdr:col>
      <xdr:colOff>177800</xdr:colOff>
      <xdr:row>98</xdr:row>
      <xdr:rowOff>68568</xdr:rowOff>
    </xdr:to>
    <xdr:cxnSp macro="">
      <xdr:nvCxnSpPr>
        <xdr:cNvPr id="466" name="直線コネクタ 465"/>
        <xdr:cNvCxnSpPr/>
      </xdr:nvCxnSpPr>
      <xdr:spPr>
        <a:xfrm flipV="1">
          <a:off x="7861300" y="16838797"/>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121126</xdr:rowOff>
    </xdr:from>
    <xdr:to>
      <xdr:col>41</xdr:col>
      <xdr:colOff>50800</xdr:colOff>
      <xdr:row>98</xdr:row>
      <xdr:rowOff>68568</xdr:rowOff>
    </xdr:to>
    <xdr:cxnSp macro="">
      <xdr:nvCxnSpPr>
        <xdr:cNvPr id="469" name="直線コネクタ 468"/>
        <xdr:cNvCxnSpPr/>
      </xdr:nvCxnSpPr>
      <xdr:spPr>
        <a:xfrm>
          <a:off x="6972300" y="16751776"/>
          <a:ext cx="889000" cy="1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59620</xdr:rowOff>
    </xdr:from>
    <xdr:to>
      <xdr:col>55</xdr:col>
      <xdr:colOff>50800</xdr:colOff>
      <xdr:row>98</xdr:row>
      <xdr:rowOff>161220</xdr:rowOff>
    </xdr:to>
    <xdr:sp macro="" textlink="">
      <xdr:nvSpPr>
        <xdr:cNvPr id="479" name="楕円 478"/>
        <xdr:cNvSpPr/>
      </xdr:nvSpPr>
      <xdr:spPr>
        <a:xfrm>
          <a:off x="10426700" y="168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145997</xdr:rowOff>
    </xdr:from>
    <xdr:ext cx="534377" cy="259045"/>
    <xdr:sp macro="" textlink="">
      <xdr:nvSpPr>
        <xdr:cNvPr id="480" name="土木費該当値テキスト"/>
        <xdr:cNvSpPr txBox="1"/>
      </xdr:nvSpPr>
      <xdr:spPr>
        <a:xfrm>
          <a:off x="10528300" y="167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71335</xdr:rowOff>
    </xdr:from>
    <xdr:to>
      <xdr:col>50</xdr:col>
      <xdr:colOff>165100</xdr:colOff>
      <xdr:row>99</xdr:row>
      <xdr:rowOff>1485</xdr:rowOff>
    </xdr:to>
    <xdr:sp macro="" textlink="">
      <xdr:nvSpPr>
        <xdr:cNvPr id="481" name="楕円 480"/>
        <xdr:cNvSpPr/>
      </xdr:nvSpPr>
      <xdr:spPr>
        <a:xfrm>
          <a:off x="9588500" y="168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164062</xdr:rowOff>
    </xdr:from>
    <xdr:ext cx="534377" cy="259045"/>
    <xdr:sp macro="" textlink="">
      <xdr:nvSpPr>
        <xdr:cNvPr id="482" name="テキスト ボックス 481"/>
        <xdr:cNvSpPr txBox="1"/>
      </xdr:nvSpPr>
      <xdr:spPr>
        <a:xfrm>
          <a:off x="9372111" y="169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157347</xdr:rowOff>
    </xdr:from>
    <xdr:to>
      <xdr:col>46</xdr:col>
      <xdr:colOff>38100</xdr:colOff>
      <xdr:row>98</xdr:row>
      <xdr:rowOff>87497</xdr:rowOff>
    </xdr:to>
    <xdr:sp macro="" textlink="">
      <xdr:nvSpPr>
        <xdr:cNvPr id="483" name="楕円 482"/>
        <xdr:cNvSpPr/>
      </xdr:nvSpPr>
      <xdr:spPr>
        <a:xfrm>
          <a:off x="8699500" y="167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78624</xdr:rowOff>
    </xdr:from>
    <xdr:ext cx="534377" cy="259045"/>
    <xdr:sp macro="" textlink="">
      <xdr:nvSpPr>
        <xdr:cNvPr id="484" name="テキスト ボックス 483"/>
        <xdr:cNvSpPr txBox="1"/>
      </xdr:nvSpPr>
      <xdr:spPr>
        <a:xfrm>
          <a:off x="8483111" y="168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17768</xdr:rowOff>
    </xdr:from>
    <xdr:to>
      <xdr:col>41</xdr:col>
      <xdr:colOff>101600</xdr:colOff>
      <xdr:row>98</xdr:row>
      <xdr:rowOff>119368</xdr:rowOff>
    </xdr:to>
    <xdr:sp macro="" textlink="">
      <xdr:nvSpPr>
        <xdr:cNvPr id="485" name="楕円 484"/>
        <xdr:cNvSpPr/>
      </xdr:nvSpPr>
      <xdr:spPr>
        <a:xfrm>
          <a:off x="7810500" y="168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110495</xdr:rowOff>
    </xdr:from>
    <xdr:ext cx="534377" cy="259045"/>
    <xdr:sp macro="" textlink="">
      <xdr:nvSpPr>
        <xdr:cNvPr id="486" name="テキスト ボックス 485"/>
        <xdr:cNvSpPr txBox="1"/>
      </xdr:nvSpPr>
      <xdr:spPr>
        <a:xfrm>
          <a:off x="7594111" y="169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70326</xdr:rowOff>
    </xdr:from>
    <xdr:to>
      <xdr:col>36</xdr:col>
      <xdr:colOff>165100</xdr:colOff>
      <xdr:row>98</xdr:row>
      <xdr:rowOff>476</xdr:rowOff>
    </xdr:to>
    <xdr:sp macro="" textlink="">
      <xdr:nvSpPr>
        <xdr:cNvPr id="487" name="楕円 486"/>
        <xdr:cNvSpPr/>
      </xdr:nvSpPr>
      <xdr:spPr>
        <a:xfrm>
          <a:off x="6921500" y="16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163053</xdr:rowOff>
    </xdr:from>
    <xdr:ext cx="534377" cy="259045"/>
    <xdr:sp macro="" textlink="">
      <xdr:nvSpPr>
        <xdr:cNvPr id="488" name="テキスト ボックス 487"/>
        <xdr:cNvSpPr txBox="1"/>
      </xdr:nvSpPr>
      <xdr:spPr>
        <a:xfrm>
          <a:off x="6705111" y="167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93980</xdr:rowOff>
    </xdr:from>
    <xdr:to>
      <xdr:col>85</xdr:col>
      <xdr:colOff>127000</xdr:colOff>
      <xdr:row>38</xdr:row>
      <xdr:rowOff>71120</xdr:rowOff>
    </xdr:to>
    <xdr:cxnSp macro="">
      <xdr:nvCxnSpPr>
        <xdr:cNvPr id="520" name="直線コネクタ 519"/>
        <xdr:cNvCxnSpPr/>
      </xdr:nvCxnSpPr>
      <xdr:spPr>
        <a:xfrm flipV="1">
          <a:off x="15481300" y="62661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78849</xdr:rowOff>
    </xdr:from>
    <xdr:to>
      <xdr:col>81</xdr:col>
      <xdr:colOff>50800</xdr:colOff>
      <xdr:row>38</xdr:row>
      <xdr:rowOff>71120</xdr:rowOff>
    </xdr:to>
    <xdr:cxnSp macro="">
      <xdr:nvCxnSpPr>
        <xdr:cNvPr id="523" name="直線コネクタ 522"/>
        <xdr:cNvCxnSpPr/>
      </xdr:nvCxnSpPr>
      <xdr:spPr>
        <a:xfrm>
          <a:off x="14592300" y="6422499"/>
          <a:ext cx="889000" cy="1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5" name="テキスト ボックス 524"/>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78849</xdr:rowOff>
    </xdr:from>
    <xdr:to>
      <xdr:col>76</xdr:col>
      <xdr:colOff>114300</xdr:colOff>
      <xdr:row>37</xdr:row>
      <xdr:rowOff>165608</xdr:rowOff>
    </xdr:to>
    <xdr:cxnSp macro="">
      <xdr:nvCxnSpPr>
        <xdr:cNvPr id="526" name="直線コネクタ 525"/>
        <xdr:cNvCxnSpPr/>
      </xdr:nvCxnSpPr>
      <xdr:spPr>
        <a:xfrm flipV="1">
          <a:off x="13703300" y="6422499"/>
          <a:ext cx="889000" cy="8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165608</xdr:rowOff>
    </xdr:from>
    <xdr:to>
      <xdr:col>71</xdr:col>
      <xdr:colOff>177800</xdr:colOff>
      <xdr:row>38</xdr:row>
      <xdr:rowOff>57513</xdr:rowOff>
    </xdr:to>
    <xdr:cxnSp macro="">
      <xdr:nvCxnSpPr>
        <xdr:cNvPr id="529" name="直線コネクタ 528"/>
        <xdr:cNvCxnSpPr/>
      </xdr:nvCxnSpPr>
      <xdr:spPr>
        <a:xfrm flipV="1">
          <a:off x="12814300" y="6509258"/>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43180</xdr:rowOff>
    </xdr:from>
    <xdr:to>
      <xdr:col>85</xdr:col>
      <xdr:colOff>177800</xdr:colOff>
      <xdr:row>36</xdr:row>
      <xdr:rowOff>144780</xdr:rowOff>
    </xdr:to>
    <xdr:sp macro="" textlink="">
      <xdr:nvSpPr>
        <xdr:cNvPr id="539" name="楕円 538"/>
        <xdr:cNvSpPr/>
      </xdr:nvSpPr>
      <xdr:spPr>
        <a:xfrm>
          <a:off x="16268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21607</xdr:rowOff>
    </xdr:from>
    <xdr:ext cx="534377" cy="259045"/>
    <xdr:sp macro="" textlink="">
      <xdr:nvSpPr>
        <xdr:cNvPr id="540" name="消防費該当値テキスト"/>
        <xdr:cNvSpPr txBox="1"/>
      </xdr:nvSpPr>
      <xdr:spPr>
        <a:xfrm>
          <a:off x="16370300"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20320</xdr:rowOff>
    </xdr:from>
    <xdr:to>
      <xdr:col>81</xdr:col>
      <xdr:colOff>101600</xdr:colOff>
      <xdr:row>38</xdr:row>
      <xdr:rowOff>121920</xdr:rowOff>
    </xdr:to>
    <xdr:sp macro="" textlink="">
      <xdr:nvSpPr>
        <xdr:cNvPr id="541" name="楕円 540"/>
        <xdr:cNvSpPr/>
      </xdr:nvSpPr>
      <xdr:spPr>
        <a:xfrm>
          <a:off x="1543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113047</xdr:rowOff>
    </xdr:from>
    <xdr:ext cx="534377" cy="259045"/>
    <xdr:sp macro="" textlink="">
      <xdr:nvSpPr>
        <xdr:cNvPr id="542" name="テキスト ボックス 541"/>
        <xdr:cNvSpPr txBox="1"/>
      </xdr:nvSpPr>
      <xdr:spPr>
        <a:xfrm>
          <a:off x="15214111" y="66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28049</xdr:rowOff>
    </xdr:from>
    <xdr:to>
      <xdr:col>76</xdr:col>
      <xdr:colOff>165100</xdr:colOff>
      <xdr:row>37</xdr:row>
      <xdr:rowOff>129649</xdr:rowOff>
    </xdr:to>
    <xdr:sp macro="" textlink="">
      <xdr:nvSpPr>
        <xdr:cNvPr id="543" name="楕円 542"/>
        <xdr:cNvSpPr/>
      </xdr:nvSpPr>
      <xdr:spPr>
        <a:xfrm>
          <a:off x="14541500" y="63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120776</xdr:rowOff>
    </xdr:from>
    <xdr:ext cx="534377" cy="259045"/>
    <xdr:sp macro="" textlink="">
      <xdr:nvSpPr>
        <xdr:cNvPr id="544" name="テキスト ボックス 543"/>
        <xdr:cNvSpPr txBox="1"/>
      </xdr:nvSpPr>
      <xdr:spPr>
        <a:xfrm>
          <a:off x="14325111" y="64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114808</xdr:rowOff>
    </xdr:from>
    <xdr:to>
      <xdr:col>72</xdr:col>
      <xdr:colOff>38100</xdr:colOff>
      <xdr:row>38</xdr:row>
      <xdr:rowOff>44958</xdr:rowOff>
    </xdr:to>
    <xdr:sp macro="" textlink="">
      <xdr:nvSpPr>
        <xdr:cNvPr id="545" name="楕円 544"/>
        <xdr:cNvSpPr/>
      </xdr:nvSpPr>
      <xdr:spPr>
        <a:xfrm>
          <a:off x="13652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36085</xdr:rowOff>
    </xdr:from>
    <xdr:ext cx="534377" cy="259045"/>
    <xdr:sp macro="" textlink="">
      <xdr:nvSpPr>
        <xdr:cNvPr id="546" name="テキスト ボックス 545"/>
        <xdr:cNvSpPr txBox="1"/>
      </xdr:nvSpPr>
      <xdr:spPr>
        <a:xfrm>
          <a:off x="13436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6713</xdr:rowOff>
    </xdr:from>
    <xdr:to>
      <xdr:col>67</xdr:col>
      <xdr:colOff>101600</xdr:colOff>
      <xdr:row>38</xdr:row>
      <xdr:rowOff>108313</xdr:rowOff>
    </xdr:to>
    <xdr:sp macro="" textlink="">
      <xdr:nvSpPr>
        <xdr:cNvPr id="547" name="楕円 546"/>
        <xdr:cNvSpPr/>
      </xdr:nvSpPr>
      <xdr:spPr>
        <a:xfrm>
          <a:off x="12763500" y="65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99440</xdr:rowOff>
    </xdr:from>
    <xdr:ext cx="534377" cy="259045"/>
    <xdr:sp macro="" textlink="">
      <xdr:nvSpPr>
        <xdr:cNvPr id="548" name="テキスト ボックス 547"/>
        <xdr:cNvSpPr txBox="1"/>
      </xdr:nvSpPr>
      <xdr:spPr>
        <a:xfrm>
          <a:off x="12547111" y="66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38182</xdr:rowOff>
    </xdr:from>
    <xdr:to>
      <xdr:col>85</xdr:col>
      <xdr:colOff>127000</xdr:colOff>
      <xdr:row>57</xdr:row>
      <xdr:rowOff>152711</xdr:rowOff>
    </xdr:to>
    <xdr:cxnSp macro="">
      <xdr:nvCxnSpPr>
        <xdr:cNvPr id="578" name="直線コネクタ 577"/>
        <xdr:cNvCxnSpPr/>
      </xdr:nvCxnSpPr>
      <xdr:spPr>
        <a:xfrm flipV="1">
          <a:off x="15481300" y="9639382"/>
          <a:ext cx="838200" cy="2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96551</xdr:rowOff>
    </xdr:from>
    <xdr:to>
      <xdr:col>81</xdr:col>
      <xdr:colOff>50800</xdr:colOff>
      <xdr:row>57</xdr:row>
      <xdr:rowOff>152711</xdr:rowOff>
    </xdr:to>
    <xdr:cxnSp macro="">
      <xdr:nvCxnSpPr>
        <xdr:cNvPr id="581" name="直線コネクタ 580"/>
        <xdr:cNvCxnSpPr/>
      </xdr:nvCxnSpPr>
      <xdr:spPr>
        <a:xfrm>
          <a:off x="14592300" y="9869201"/>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3" name="テキスト ボックス 582"/>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96551</xdr:rowOff>
    </xdr:from>
    <xdr:to>
      <xdr:col>76</xdr:col>
      <xdr:colOff>114300</xdr:colOff>
      <xdr:row>58</xdr:row>
      <xdr:rowOff>33687</xdr:rowOff>
    </xdr:to>
    <xdr:cxnSp macro="">
      <xdr:nvCxnSpPr>
        <xdr:cNvPr id="584" name="直線コネクタ 583"/>
        <xdr:cNvCxnSpPr/>
      </xdr:nvCxnSpPr>
      <xdr:spPr>
        <a:xfrm flipV="1">
          <a:off x="13703300" y="9869201"/>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6" name="テキスト ボックス 585"/>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33687</xdr:rowOff>
    </xdr:from>
    <xdr:to>
      <xdr:col>71</xdr:col>
      <xdr:colOff>177800</xdr:colOff>
      <xdr:row>58</xdr:row>
      <xdr:rowOff>66281</xdr:rowOff>
    </xdr:to>
    <xdr:cxnSp macro="">
      <xdr:nvCxnSpPr>
        <xdr:cNvPr id="587" name="直線コネクタ 586"/>
        <xdr:cNvCxnSpPr/>
      </xdr:nvCxnSpPr>
      <xdr:spPr>
        <a:xfrm flipV="1">
          <a:off x="12814300" y="9977787"/>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9" name="テキスト ボックス 588"/>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158832</xdr:rowOff>
    </xdr:from>
    <xdr:to>
      <xdr:col>85</xdr:col>
      <xdr:colOff>177800</xdr:colOff>
      <xdr:row>56</xdr:row>
      <xdr:rowOff>88982</xdr:rowOff>
    </xdr:to>
    <xdr:sp macro="" textlink="">
      <xdr:nvSpPr>
        <xdr:cNvPr id="597" name="楕円 596"/>
        <xdr:cNvSpPr/>
      </xdr:nvSpPr>
      <xdr:spPr>
        <a:xfrm>
          <a:off x="16268700" y="95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137259</xdr:rowOff>
    </xdr:from>
    <xdr:ext cx="534377" cy="259045"/>
    <xdr:sp macro="" textlink="">
      <xdr:nvSpPr>
        <xdr:cNvPr id="598" name="教育費該当値テキスト"/>
        <xdr:cNvSpPr txBox="1"/>
      </xdr:nvSpPr>
      <xdr:spPr>
        <a:xfrm>
          <a:off x="16370300" y="95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101911</xdr:rowOff>
    </xdr:from>
    <xdr:to>
      <xdr:col>81</xdr:col>
      <xdr:colOff>101600</xdr:colOff>
      <xdr:row>58</xdr:row>
      <xdr:rowOff>32061</xdr:rowOff>
    </xdr:to>
    <xdr:sp macro="" textlink="">
      <xdr:nvSpPr>
        <xdr:cNvPr id="599" name="楕円 598"/>
        <xdr:cNvSpPr/>
      </xdr:nvSpPr>
      <xdr:spPr>
        <a:xfrm>
          <a:off x="15430500" y="98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23188</xdr:rowOff>
    </xdr:from>
    <xdr:ext cx="534377" cy="259045"/>
    <xdr:sp macro="" textlink="">
      <xdr:nvSpPr>
        <xdr:cNvPr id="600" name="テキスト ボックス 599"/>
        <xdr:cNvSpPr txBox="1"/>
      </xdr:nvSpPr>
      <xdr:spPr>
        <a:xfrm>
          <a:off x="15214111" y="99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45751</xdr:rowOff>
    </xdr:from>
    <xdr:to>
      <xdr:col>76</xdr:col>
      <xdr:colOff>165100</xdr:colOff>
      <xdr:row>57</xdr:row>
      <xdr:rowOff>147351</xdr:rowOff>
    </xdr:to>
    <xdr:sp macro="" textlink="">
      <xdr:nvSpPr>
        <xdr:cNvPr id="601" name="楕円 600"/>
        <xdr:cNvSpPr/>
      </xdr:nvSpPr>
      <xdr:spPr>
        <a:xfrm>
          <a:off x="14541500" y="98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138478</xdr:rowOff>
    </xdr:from>
    <xdr:ext cx="534377" cy="259045"/>
    <xdr:sp macro="" textlink="">
      <xdr:nvSpPr>
        <xdr:cNvPr id="602" name="テキスト ボックス 601"/>
        <xdr:cNvSpPr txBox="1"/>
      </xdr:nvSpPr>
      <xdr:spPr>
        <a:xfrm>
          <a:off x="14325111" y="99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154337</xdr:rowOff>
    </xdr:from>
    <xdr:to>
      <xdr:col>72</xdr:col>
      <xdr:colOff>38100</xdr:colOff>
      <xdr:row>58</xdr:row>
      <xdr:rowOff>84487</xdr:rowOff>
    </xdr:to>
    <xdr:sp macro="" textlink="">
      <xdr:nvSpPr>
        <xdr:cNvPr id="603" name="楕円 602"/>
        <xdr:cNvSpPr/>
      </xdr:nvSpPr>
      <xdr:spPr>
        <a:xfrm>
          <a:off x="13652500" y="99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75614</xdr:rowOff>
    </xdr:from>
    <xdr:ext cx="534377" cy="259045"/>
    <xdr:sp macro="" textlink="">
      <xdr:nvSpPr>
        <xdr:cNvPr id="604" name="テキスト ボックス 603"/>
        <xdr:cNvSpPr txBox="1"/>
      </xdr:nvSpPr>
      <xdr:spPr>
        <a:xfrm>
          <a:off x="13436111" y="100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15481</xdr:rowOff>
    </xdr:from>
    <xdr:to>
      <xdr:col>67</xdr:col>
      <xdr:colOff>101600</xdr:colOff>
      <xdr:row>58</xdr:row>
      <xdr:rowOff>117081</xdr:rowOff>
    </xdr:to>
    <xdr:sp macro="" textlink="">
      <xdr:nvSpPr>
        <xdr:cNvPr id="605" name="楕円 604"/>
        <xdr:cNvSpPr/>
      </xdr:nvSpPr>
      <xdr:spPr>
        <a:xfrm>
          <a:off x="12763500" y="99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108208</xdr:rowOff>
    </xdr:from>
    <xdr:ext cx="534377" cy="259045"/>
    <xdr:sp macro="" textlink="">
      <xdr:nvSpPr>
        <xdr:cNvPr id="606" name="テキスト ボックス 605"/>
        <xdr:cNvSpPr txBox="1"/>
      </xdr:nvSpPr>
      <xdr:spPr>
        <a:xfrm>
          <a:off x="12547111" y="100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96920</xdr:rowOff>
    </xdr:from>
    <xdr:to>
      <xdr:col>85</xdr:col>
      <xdr:colOff>127000</xdr:colOff>
      <xdr:row>79</xdr:row>
      <xdr:rowOff>98879</xdr:rowOff>
    </xdr:to>
    <xdr:cxnSp macro="">
      <xdr:nvCxnSpPr>
        <xdr:cNvPr id="637" name="直線コネクタ 636"/>
        <xdr:cNvCxnSpPr/>
      </xdr:nvCxnSpPr>
      <xdr:spPr>
        <a:xfrm>
          <a:off x="15481300" y="1364147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38" name="災害復旧費平均値テキスト"/>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96920</xdr:rowOff>
    </xdr:from>
    <xdr:to>
      <xdr:col>81</xdr:col>
      <xdr:colOff>50800</xdr:colOff>
      <xdr:row>79</xdr:row>
      <xdr:rowOff>98879</xdr:rowOff>
    </xdr:to>
    <xdr:cxnSp macro="">
      <xdr:nvCxnSpPr>
        <xdr:cNvPr id="640" name="直線コネクタ 639"/>
        <xdr:cNvCxnSpPr/>
      </xdr:nvCxnSpPr>
      <xdr:spPr>
        <a:xfrm flipV="1">
          <a:off x="14592300" y="1364147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2" name="テキスト ボックス 641"/>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52178</xdr:rowOff>
    </xdr:from>
    <xdr:to>
      <xdr:col>76</xdr:col>
      <xdr:colOff>114300</xdr:colOff>
      <xdr:row>79</xdr:row>
      <xdr:rowOff>98879</xdr:rowOff>
    </xdr:to>
    <xdr:cxnSp macro="">
      <xdr:nvCxnSpPr>
        <xdr:cNvPr id="643" name="直線コネクタ 642"/>
        <xdr:cNvCxnSpPr/>
      </xdr:nvCxnSpPr>
      <xdr:spPr>
        <a:xfrm>
          <a:off x="13703300" y="13596728"/>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52178</xdr:rowOff>
    </xdr:from>
    <xdr:to>
      <xdr:col>71</xdr:col>
      <xdr:colOff>177800</xdr:colOff>
      <xdr:row>79</xdr:row>
      <xdr:rowOff>96593</xdr:rowOff>
    </xdr:to>
    <xdr:cxnSp macro="">
      <xdr:nvCxnSpPr>
        <xdr:cNvPr id="646" name="直線コネクタ 645"/>
        <xdr:cNvCxnSpPr/>
      </xdr:nvCxnSpPr>
      <xdr:spPr>
        <a:xfrm flipV="1">
          <a:off x="12814300" y="13596728"/>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48" name="テキスト ボックス 647"/>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0" name="テキスト ボックス 649"/>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46120</xdr:rowOff>
    </xdr:from>
    <xdr:to>
      <xdr:col>81</xdr:col>
      <xdr:colOff>101600</xdr:colOff>
      <xdr:row>79</xdr:row>
      <xdr:rowOff>147720</xdr:rowOff>
    </xdr:to>
    <xdr:sp macro="" textlink="">
      <xdr:nvSpPr>
        <xdr:cNvPr id="658" name="楕円 657"/>
        <xdr:cNvSpPr/>
      </xdr:nvSpPr>
      <xdr:spPr>
        <a:xfrm>
          <a:off x="15430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138847</xdr:rowOff>
    </xdr:from>
    <xdr:ext cx="249299" cy="259045"/>
    <xdr:sp macro="" textlink="">
      <xdr:nvSpPr>
        <xdr:cNvPr id="659" name="テキスト ボックス 658"/>
        <xdr:cNvSpPr txBox="1"/>
      </xdr:nvSpPr>
      <xdr:spPr>
        <a:xfrm>
          <a:off x="15356650" y="13683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1378</xdr:rowOff>
    </xdr:from>
    <xdr:to>
      <xdr:col>72</xdr:col>
      <xdr:colOff>38100</xdr:colOff>
      <xdr:row>79</xdr:row>
      <xdr:rowOff>102978</xdr:rowOff>
    </xdr:to>
    <xdr:sp macro="" textlink="">
      <xdr:nvSpPr>
        <xdr:cNvPr id="662" name="楕円 661"/>
        <xdr:cNvSpPr/>
      </xdr:nvSpPr>
      <xdr:spPr>
        <a:xfrm>
          <a:off x="13652500" y="13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94105</xdr:rowOff>
    </xdr:from>
    <xdr:ext cx="378565" cy="259045"/>
    <xdr:sp macro="" textlink="">
      <xdr:nvSpPr>
        <xdr:cNvPr id="663" name="テキスト ボックス 662"/>
        <xdr:cNvSpPr txBox="1"/>
      </xdr:nvSpPr>
      <xdr:spPr>
        <a:xfrm>
          <a:off x="13514017" y="1363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45793</xdr:rowOff>
    </xdr:from>
    <xdr:to>
      <xdr:col>67</xdr:col>
      <xdr:colOff>101600</xdr:colOff>
      <xdr:row>79</xdr:row>
      <xdr:rowOff>147393</xdr:rowOff>
    </xdr:to>
    <xdr:sp macro="" textlink="">
      <xdr:nvSpPr>
        <xdr:cNvPr id="664" name="楕円 663"/>
        <xdr:cNvSpPr/>
      </xdr:nvSpPr>
      <xdr:spPr>
        <a:xfrm>
          <a:off x="127635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138520</xdr:rowOff>
    </xdr:from>
    <xdr:ext cx="249299" cy="259045"/>
    <xdr:sp macro="" textlink="">
      <xdr:nvSpPr>
        <xdr:cNvPr id="665" name="テキスト ボックス 664"/>
        <xdr:cNvSpPr txBox="1"/>
      </xdr:nvSpPr>
      <xdr:spPr>
        <a:xfrm>
          <a:off x="12689650" y="13683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52763</xdr:rowOff>
    </xdr:from>
    <xdr:to>
      <xdr:col>85</xdr:col>
      <xdr:colOff>127000</xdr:colOff>
      <xdr:row>98</xdr:row>
      <xdr:rowOff>106736</xdr:rowOff>
    </xdr:to>
    <xdr:cxnSp macro="">
      <xdr:nvCxnSpPr>
        <xdr:cNvPr id="693" name="直線コネクタ 692"/>
        <xdr:cNvCxnSpPr/>
      </xdr:nvCxnSpPr>
      <xdr:spPr>
        <a:xfrm flipV="1">
          <a:off x="15481300" y="16854863"/>
          <a:ext cx="8382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4" name="公債費平均値テキスト"/>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106736</xdr:rowOff>
    </xdr:from>
    <xdr:to>
      <xdr:col>81</xdr:col>
      <xdr:colOff>50800</xdr:colOff>
      <xdr:row>98</xdr:row>
      <xdr:rowOff>128384</xdr:rowOff>
    </xdr:to>
    <xdr:cxnSp macro="">
      <xdr:nvCxnSpPr>
        <xdr:cNvPr id="696" name="直線コネクタ 695"/>
        <xdr:cNvCxnSpPr/>
      </xdr:nvCxnSpPr>
      <xdr:spPr>
        <a:xfrm flipV="1">
          <a:off x="14592300" y="16908836"/>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698" name="テキスト ボックス 697"/>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128384</xdr:rowOff>
    </xdr:from>
    <xdr:to>
      <xdr:col>76</xdr:col>
      <xdr:colOff>114300</xdr:colOff>
      <xdr:row>99</xdr:row>
      <xdr:rowOff>916</xdr:rowOff>
    </xdr:to>
    <xdr:cxnSp macro="">
      <xdr:nvCxnSpPr>
        <xdr:cNvPr id="699" name="直線コネクタ 698"/>
        <xdr:cNvCxnSpPr/>
      </xdr:nvCxnSpPr>
      <xdr:spPr>
        <a:xfrm flipV="1">
          <a:off x="13703300" y="16930484"/>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1" name="テキスト ボックス 700"/>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916</xdr:rowOff>
    </xdr:from>
    <xdr:to>
      <xdr:col>71</xdr:col>
      <xdr:colOff>177800</xdr:colOff>
      <xdr:row>99</xdr:row>
      <xdr:rowOff>8872</xdr:rowOff>
    </xdr:to>
    <xdr:cxnSp macro="">
      <xdr:nvCxnSpPr>
        <xdr:cNvPr id="702" name="直線コネクタ 701"/>
        <xdr:cNvCxnSpPr/>
      </xdr:nvCxnSpPr>
      <xdr:spPr>
        <a:xfrm flipV="1">
          <a:off x="12814300" y="16974466"/>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4" name="テキスト ボックス 703"/>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6" name="テキスト ボックス 705"/>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1963</xdr:rowOff>
    </xdr:from>
    <xdr:to>
      <xdr:col>85</xdr:col>
      <xdr:colOff>177800</xdr:colOff>
      <xdr:row>98</xdr:row>
      <xdr:rowOff>103563</xdr:rowOff>
    </xdr:to>
    <xdr:sp macro="" textlink="">
      <xdr:nvSpPr>
        <xdr:cNvPr id="712" name="楕円 711"/>
        <xdr:cNvSpPr/>
      </xdr:nvSpPr>
      <xdr:spPr>
        <a:xfrm>
          <a:off x="16268700" y="168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88340</xdr:rowOff>
    </xdr:from>
    <xdr:ext cx="534377" cy="259045"/>
    <xdr:sp macro="" textlink="">
      <xdr:nvSpPr>
        <xdr:cNvPr id="713" name="公債費該当値テキスト"/>
        <xdr:cNvSpPr txBox="1"/>
      </xdr:nvSpPr>
      <xdr:spPr>
        <a:xfrm>
          <a:off x="16370300" y="167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55936</xdr:rowOff>
    </xdr:from>
    <xdr:to>
      <xdr:col>81</xdr:col>
      <xdr:colOff>101600</xdr:colOff>
      <xdr:row>98</xdr:row>
      <xdr:rowOff>157536</xdr:rowOff>
    </xdr:to>
    <xdr:sp macro="" textlink="">
      <xdr:nvSpPr>
        <xdr:cNvPr id="714" name="楕円 713"/>
        <xdr:cNvSpPr/>
      </xdr:nvSpPr>
      <xdr:spPr>
        <a:xfrm>
          <a:off x="15430500" y="168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148663</xdr:rowOff>
    </xdr:from>
    <xdr:ext cx="534377" cy="259045"/>
    <xdr:sp macro="" textlink="">
      <xdr:nvSpPr>
        <xdr:cNvPr id="715" name="テキスト ボックス 714"/>
        <xdr:cNvSpPr txBox="1"/>
      </xdr:nvSpPr>
      <xdr:spPr>
        <a:xfrm>
          <a:off x="15214111" y="169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77584</xdr:rowOff>
    </xdr:from>
    <xdr:to>
      <xdr:col>76</xdr:col>
      <xdr:colOff>165100</xdr:colOff>
      <xdr:row>99</xdr:row>
      <xdr:rowOff>7734</xdr:rowOff>
    </xdr:to>
    <xdr:sp macro="" textlink="">
      <xdr:nvSpPr>
        <xdr:cNvPr id="716" name="楕円 715"/>
        <xdr:cNvSpPr/>
      </xdr:nvSpPr>
      <xdr:spPr>
        <a:xfrm>
          <a:off x="14541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170311</xdr:rowOff>
    </xdr:from>
    <xdr:ext cx="534377" cy="259045"/>
    <xdr:sp macro="" textlink="">
      <xdr:nvSpPr>
        <xdr:cNvPr id="717" name="テキスト ボックス 716"/>
        <xdr:cNvSpPr txBox="1"/>
      </xdr:nvSpPr>
      <xdr:spPr>
        <a:xfrm>
          <a:off x="14325111" y="169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121566</xdr:rowOff>
    </xdr:from>
    <xdr:to>
      <xdr:col>72</xdr:col>
      <xdr:colOff>38100</xdr:colOff>
      <xdr:row>99</xdr:row>
      <xdr:rowOff>51716</xdr:rowOff>
    </xdr:to>
    <xdr:sp macro="" textlink="">
      <xdr:nvSpPr>
        <xdr:cNvPr id="718" name="楕円 717"/>
        <xdr:cNvSpPr/>
      </xdr:nvSpPr>
      <xdr:spPr>
        <a:xfrm>
          <a:off x="13652500" y="169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42843</xdr:rowOff>
    </xdr:from>
    <xdr:ext cx="534377" cy="259045"/>
    <xdr:sp macro="" textlink="">
      <xdr:nvSpPr>
        <xdr:cNvPr id="719" name="テキスト ボックス 718"/>
        <xdr:cNvSpPr txBox="1"/>
      </xdr:nvSpPr>
      <xdr:spPr>
        <a:xfrm>
          <a:off x="13436111" y="170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129522</xdr:rowOff>
    </xdr:from>
    <xdr:to>
      <xdr:col>67</xdr:col>
      <xdr:colOff>101600</xdr:colOff>
      <xdr:row>99</xdr:row>
      <xdr:rowOff>59672</xdr:rowOff>
    </xdr:to>
    <xdr:sp macro="" textlink="">
      <xdr:nvSpPr>
        <xdr:cNvPr id="720" name="楕円 719"/>
        <xdr:cNvSpPr/>
      </xdr:nvSpPr>
      <xdr:spPr>
        <a:xfrm>
          <a:off x="12763500" y="16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50799</xdr:rowOff>
    </xdr:from>
    <xdr:ext cx="534377" cy="259045"/>
    <xdr:sp macro="" textlink="">
      <xdr:nvSpPr>
        <xdr:cNvPr id="721" name="テキスト ボックス 720"/>
        <xdr:cNvSpPr txBox="1"/>
      </xdr:nvSpPr>
      <xdr:spPr>
        <a:xfrm>
          <a:off x="12547111" y="170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3" name="直線コネクタ 742"/>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6" name="諸支出金最大値テキスト"/>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7" name="直線コネクタ 746"/>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9"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0" name="フローチャート: 判断 749"/>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2" name="フローチャート: 判断 751"/>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3" name="テキスト ボックス 752"/>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5" name="フローチャート: 判断 754"/>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6" name="テキスト ボックス 755"/>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8" name="フローチャート: 判断 757"/>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9" name="テキスト ボックス 758"/>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0" name="フローチャート: 判断 759"/>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1" name="テキスト ボックス 760"/>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総務費については、財政調整基金積立金の減などにより、大幅な減となった。</a:t>
          </a:r>
        </a:p>
        <a:p>
          <a:r>
            <a:rPr kumimoji="1" lang="ja-JP" altLang="en-US" sz="1200">
              <a:latin typeface="ＭＳ Ｐゴシック" panose="020B0600070205080204" pitchFamily="50" charset="-128"/>
              <a:ea typeface="ＭＳ Ｐゴシック" panose="020B0600070205080204" pitchFamily="50" charset="-128"/>
            </a:rPr>
            <a:t>民生費については、子育て世帯への臨時特別給付金の皆減などの影響もありましたが、全体としては微減となった。</a:t>
          </a:r>
        </a:p>
        <a:p>
          <a:r>
            <a:rPr kumimoji="1" lang="ja-JP" altLang="en-US" sz="1200">
              <a:latin typeface="ＭＳ Ｐゴシック" panose="020B0600070205080204" pitchFamily="50" charset="-128"/>
              <a:ea typeface="ＭＳ Ｐゴシック" panose="020B0600070205080204" pitchFamily="50" charset="-128"/>
            </a:rPr>
            <a:t>衛生費については、新型コロナウイルスワクチン接種事業費返還金の皆増の影響などにより、増となった。</a:t>
          </a:r>
        </a:p>
        <a:p>
          <a:r>
            <a:rPr kumimoji="1" lang="ja-JP" altLang="en-US" sz="1200">
              <a:latin typeface="ＭＳ Ｐゴシック" panose="020B0600070205080204" pitchFamily="50" charset="-128"/>
              <a:ea typeface="ＭＳ Ｐゴシック" panose="020B0600070205080204" pitchFamily="50" charset="-128"/>
            </a:rPr>
            <a:t>商工費については、新型コロナウイルス感染症対策事業費（繰越分）の皆減の影響などにより、減となった。</a:t>
          </a:r>
        </a:p>
        <a:p>
          <a:r>
            <a:rPr kumimoji="1" lang="ja-JP" altLang="en-US" sz="1200">
              <a:latin typeface="ＭＳ Ｐゴシック" panose="020B0600070205080204" pitchFamily="50" charset="-128"/>
              <a:ea typeface="ＭＳ Ｐゴシック" panose="020B0600070205080204" pitchFamily="50" charset="-128"/>
            </a:rPr>
            <a:t>土木費については、臨時的な普通建設事業の計上額の増減に応じて毎年度ごとに増減しており、令和４年度については、新国道線街路事業費の増などにより、増となった。</a:t>
          </a:r>
        </a:p>
        <a:p>
          <a:r>
            <a:rPr kumimoji="1" lang="ja-JP" altLang="en-US" sz="1200">
              <a:latin typeface="ＭＳ Ｐゴシック" panose="020B0600070205080204" pitchFamily="50" charset="-128"/>
              <a:ea typeface="ＭＳ Ｐゴシック" panose="020B0600070205080204" pitchFamily="50" charset="-128"/>
            </a:rPr>
            <a:t>教育費については、学校施設整備基金積立金の皆増などの影響により、大幅な増となった。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新型コロナウイルス感染症対策事業等による支出の増があったものの、市税や新型コロナウイルス感染症緊急包括支援補助金等の県支出金が増となったことなどから、前年度より１０１百万円の増となり、実質収支額の標準財政規模に対する割合が前年度より０．３４ポイント増の１５．９８％となった。</a:t>
          </a:r>
        </a:p>
        <a:p>
          <a:r>
            <a:rPr kumimoji="1" lang="ja-JP" altLang="en-US" sz="1200">
              <a:latin typeface="ＭＳ ゴシック" pitchFamily="49" charset="-128"/>
              <a:ea typeface="ＭＳ ゴシック" pitchFamily="49" charset="-128"/>
            </a:rPr>
            <a:t>　また、財政調整基金残高は、３，０００百万円の減となり、財政調整基金残高の標準財政規模に対する割合は前年度より６．４７ポイント減の１１．６１％となった。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ける実質収支額は、一般会計が新型コロナウイルス感染症対策事業等による支出の増があったものの、市税や新型コロナウイルス感染症緊急包括支援補助金等の県支出金が増となったことなどから、前年度より１０１百万円の増となったほか、病院事業会計の資金剰余額が前年度より７７９百万円の増となるなど、実質収支額及び資金剰余額の合計は５２２百万円の増となった。</a:t>
          </a:r>
        </a:p>
        <a:p>
          <a:r>
            <a:rPr kumimoji="1" lang="ja-JP" altLang="en-US" sz="1400">
              <a:latin typeface="ＭＳ ゴシック" pitchFamily="49" charset="-128"/>
              <a:ea typeface="ＭＳ ゴシック" pitchFamily="49" charset="-128"/>
            </a:rPr>
            <a:t>　標準財政規模については、３５８百万円の減となり、連結実質赤字比率は前年度の△３２．１１％から１．４１ポイント改善し、△３３．５２％となった。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96409004</v>
      </c>
      <c r="BO4" s="371"/>
      <c r="BP4" s="371"/>
      <c r="BQ4" s="371"/>
      <c r="BR4" s="371"/>
      <c r="BS4" s="371"/>
      <c r="BT4" s="371"/>
      <c r="BU4" s="372"/>
      <c r="BV4" s="370">
        <v>91061220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v>
      </c>
      <c r="CU4" s="377"/>
      <c r="CV4" s="377"/>
      <c r="CW4" s="377"/>
      <c r="CX4" s="377"/>
      <c r="CY4" s="377"/>
      <c r="CZ4" s="377"/>
      <c r="DA4" s="378"/>
      <c r="DB4" s="376">
        <v>15.6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88840438</v>
      </c>
      <c r="BO5" s="408"/>
      <c r="BP5" s="408"/>
      <c r="BQ5" s="408"/>
      <c r="BR5" s="408"/>
      <c r="BS5" s="408"/>
      <c r="BT5" s="408"/>
      <c r="BU5" s="409"/>
      <c r="BV5" s="407">
        <v>83312389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96.3</v>
      </c>
      <c r="CU5" s="405"/>
      <c r="CV5" s="405"/>
      <c r="CW5" s="405"/>
      <c r="CX5" s="405"/>
      <c r="CY5" s="405"/>
      <c r="CZ5" s="405"/>
      <c r="DA5" s="406"/>
      <c r="DB5" s="404">
        <v>95.9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7568566</v>
      </c>
      <c r="BO6" s="408"/>
      <c r="BP6" s="408"/>
      <c r="BQ6" s="408"/>
      <c r="BR6" s="408"/>
      <c r="BS6" s="408"/>
      <c r="BT6" s="408"/>
      <c r="BU6" s="409"/>
      <c r="BV6" s="407">
        <v>7748831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99</v>
      </c>
      <c r="CU6" s="445"/>
      <c r="CV6" s="445"/>
      <c r="CW6" s="445"/>
      <c r="CX6" s="445"/>
      <c r="CY6" s="445"/>
      <c r="CZ6" s="445"/>
      <c r="DA6" s="446"/>
      <c r="DB6" s="444">
        <v>97.2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318476</v>
      </c>
      <c r="BO7" s="408"/>
      <c r="BP7" s="408"/>
      <c r="BQ7" s="408"/>
      <c r="BR7" s="408"/>
      <c r="BS7" s="408"/>
      <c r="BT7" s="408"/>
      <c r="BU7" s="409"/>
      <c r="BV7" s="407">
        <v>599369</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45357420</v>
      </c>
      <c r="CU7" s="408"/>
      <c r="CV7" s="408"/>
      <c r="CW7" s="408"/>
      <c r="CX7" s="408"/>
      <c r="CY7" s="408"/>
      <c r="CZ7" s="408"/>
      <c r="DA7" s="409"/>
      <c r="DB7" s="407">
        <v>45715868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7250090</v>
      </c>
      <c r="BO8" s="408"/>
      <c r="BP8" s="408"/>
      <c r="BQ8" s="408"/>
      <c r="BR8" s="408"/>
      <c r="BS8" s="408"/>
      <c r="BT8" s="408"/>
      <c r="BU8" s="409"/>
      <c r="BV8" s="407">
        <v>7149462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0.92</v>
      </c>
      <c r="CU8" s="448"/>
      <c r="CV8" s="448"/>
      <c r="CW8" s="448"/>
      <c r="CX8" s="448"/>
      <c r="CY8" s="448"/>
      <c r="CZ8" s="448"/>
      <c r="DA8" s="449"/>
      <c r="DB8" s="447">
        <v>0.94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242389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100628</v>
      </c>
      <c r="BO9" s="408"/>
      <c r="BP9" s="408"/>
      <c r="BQ9" s="408"/>
      <c r="BR9" s="408"/>
      <c r="BS9" s="408"/>
      <c r="BT9" s="408"/>
      <c r="BU9" s="409"/>
      <c r="BV9" s="407">
        <v>671687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9.1999999999999993</v>
      </c>
      <c r="CU9" s="405"/>
      <c r="CV9" s="405"/>
      <c r="CW9" s="405"/>
      <c r="CX9" s="405"/>
      <c r="CY9" s="405"/>
      <c r="CZ9" s="405"/>
      <c r="DA9" s="406"/>
      <c r="DB9" s="404">
        <v>9.1999999999999993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239348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493</v>
      </c>
      <c r="BO10" s="408"/>
      <c r="BP10" s="408"/>
      <c r="BQ10" s="408"/>
      <c r="BR10" s="408"/>
      <c r="BS10" s="408"/>
      <c r="BT10" s="408"/>
      <c r="BU10" s="409"/>
      <c r="BV10" s="407">
        <v>3000180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1306</v>
      </c>
      <c r="BO11" s="408"/>
      <c r="BP11" s="408"/>
      <c r="BQ11" s="408"/>
      <c r="BR11" s="408"/>
      <c r="BS11" s="408"/>
      <c r="BT11" s="408"/>
      <c r="BU11" s="409"/>
      <c r="BV11" s="407">
        <v>6294</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246394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128</v>
      </c>
      <c r="AV12" s="440"/>
      <c r="AW12" s="440"/>
      <c r="AX12" s="440"/>
      <c r="AY12" s="441" t="s">
        <v>138</v>
      </c>
      <c r="AZ12" s="442"/>
      <c r="BA12" s="442"/>
      <c r="BB12" s="442"/>
      <c r="BC12" s="442"/>
      <c r="BD12" s="442"/>
      <c r="BE12" s="442"/>
      <c r="BF12" s="442"/>
      <c r="BG12" s="442"/>
      <c r="BH12" s="442"/>
      <c r="BI12" s="442"/>
      <c r="BJ12" s="442"/>
      <c r="BK12" s="442"/>
      <c r="BL12" s="442"/>
      <c r="BM12" s="443"/>
      <c r="BN12" s="407">
        <v>3000000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244260</v>
      </c>
      <c r="S13" s="492"/>
      <c r="T13" s="492"/>
      <c r="U13" s="492"/>
      <c r="V13" s="493"/>
      <c r="W13" s="423" t="s">
        <v>142</v>
      </c>
      <c r="X13" s="424"/>
      <c r="Y13" s="424"/>
      <c r="Z13" s="424"/>
      <c r="AA13" s="424"/>
      <c r="AB13" s="414"/>
      <c r="AC13" s="458">
        <v>854</v>
      </c>
      <c r="AD13" s="459"/>
      <c r="AE13" s="459"/>
      <c r="AF13" s="459"/>
      <c r="AG13" s="501"/>
      <c r="AH13" s="458">
        <v>998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-2897573</v>
      </c>
      <c r="BO13" s="408"/>
      <c r="BP13" s="408"/>
      <c r="BQ13" s="408"/>
      <c r="BR13" s="408"/>
      <c r="BS13" s="408"/>
      <c r="BT13" s="408"/>
      <c r="BU13" s="409"/>
      <c r="BV13" s="407">
        <v>3678161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2.8</v>
      </c>
      <c r="CU13" s="405"/>
      <c r="CV13" s="405"/>
      <c r="CW13" s="405"/>
      <c r="CX13" s="405"/>
      <c r="CY13" s="405"/>
      <c r="CZ13" s="405"/>
      <c r="DA13" s="406"/>
      <c r="DB13" s="404">
        <v>1.9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245852</v>
      </c>
      <c r="S14" s="492"/>
      <c r="T14" s="492"/>
      <c r="U14" s="492"/>
      <c r="V14" s="493"/>
      <c r="W14" s="397"/>
      <c r="X14" s="398"/>
      <c r="Y14" s="398"/>
      <c r="Z14" s="398"/>
      <c r="AA14" s="398"/>
      <c r="AB14" s="387"/>
      <c r="AC14" s="494">
        <v>0.8</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24.7</v>
      </c>
      <c r="CU14" s="506"/>
      <c r="CV14" s="506"/>
      <c r="CW14" s="506"/>
      <c r="CX14" s="506"/>
      <c r="CY14" s="506"/>
      <c r="CZ14" s="506"/>
      <c r="DA14" s="507"/>
      <c r="DB14" s="505">
        <v>33.799999999999997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243851</v>
      </c>
      <c r="S15" s="492"/>
      <c r="T15" s="492"/>
      <c r="U15" s="492"/>
      <c r="V15" s="493"/>
      <c r="W15" s="423" t="s">
        <v>150</v>
      </c>
      <c r="X15" s="424"/>
      <c r="Y15" s="424"/>
      <c r="Z15" s="424"/>
      <c r="AA15" s="424"/>
      <c r="AB15" s="414"/>
      <c r="AC15" s="458">
        <v>21478</v>
      </c>
      <c r="AD15" s="459"/>
      <c r="AE15" s="459"/>
      <c r="AF15" s="459"/>
      <c r="AG15" s="501"/>
      <c r="AH15" s="458">
        <v>23903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31887764</v>
      </c>
      <c r="BO15" s="371"/>
      <c r="BP15" s="371"/>
      <c r="BQ15" s="371"/>
      <c r="BR15" s="371"/>
      <c r="BS15" s="371"/>
      <c r="BT15" s="371"/>
      <c r="BU15" s="372"/>
      <c r="BV15" s="370">
        <v>30101447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21.1</v>
      </c>
      <c r="AD16" s="495"/>
      <c r="AE16" s="495"/>
      <c r="AF16" s="495"/>
      <c r="AG16" s="496"/>
      <c r="AH16" s="494">
        <v>23.4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35180256</v>
      </c>
      <c r="BO16" s="408"/>
      <c r="BP16" s="408"/>
      <c r="BQ16" s="408"/>
      <c r="BR16" s="408"/>
      <c r="BS16" s="408"/>
      <c r="BT16" s="408"/>
      <c r="BU16" s="409"/>
      <c r="BV16" s="407">
        <v>33519034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79522</v>
      </c>
      <c r="AD17" s="459"/>
      <c r="AE17" s="459"/>
      <c r="AF17" s="459"/>
      <c r="AG17" s="501"/>
      <c r="AH17" s="458">
        <v>77257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40797495</v>
      </c>
      <c r="BO17" s="408"/>
      <c r="BP17" s="408"/>
      <c r="BQ17" s="408"/>
      <c r="BR17" s="408"/>
      <c r="BS17" s="408"/>
      <c r="BT17" s="408"/>
      <c r="BU17" s="409"/>
      <c r="BV17" s="407">
        <v>38509395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35.700000000000003</v>
      </c>
      <c r="M18" s="534"/>
      <c r="N18" s="534"/>
      <c r="O18" s="534"/>
      <c r="P18" s="534"/>
      <c r="Q18" s="534"/>
      <c r="R18" s="535"/>
      <c r="S18" s="535"/>
      <c r="T18" s="535"/>
      <c r="U18" s="535"/>
      <c r="V18" s="536"/>
      <c r="W18" s="425"/>
      <c r="X18" s="426"/>
      <c r="Y18" s="426"/>
      <c r="Z18" s="426"/>
      <c r="AA18" s="426"/>
      <c r="AB18" s="417"/>
      <c r="AC18" s="537">
        <v>78.099999999999994</v>
      </c>
      <c r="AD18" s="538"/>
      <c r="AE18" s="538"/>
      <c r="AF18" s="538"/>
      <c r="AG18" s="539"/>
      <c r="AH18" s="537">
        <v>75.599999999999994</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44821840</v>
      </c>
      <c r="BO18" s="408"/>
      <c r="BP18" s="408"/>
      <c r="BQ18" s="408"/>
      <c r="BR18" s="408"/>
      <c r="BS18" s="408"/>
      <c r="BT18" s="408"/>
      <c r="BU18" s="409"/>
      <c r="BV18" s="407">
        <v>42727598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6790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64011367</v>
      </c>
      <c r="BO19" s="408"/>
      <c r="BP19" s="408"/>
      <c r="BQ19" s="408"/>
      <c r="BR19" s="408"/>
      <c r="BS19" s="408"/>
      <c r="BT19" s="408"/>
      <c r="BU19" s="409"/>
      <c r="BV19" s="407">
        <v>57208911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102532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61709726</v>
      </c>
      <c r="BO22" s="371"/>
      <c r="BP22" s="371"/>
      <c r="BQ22" s="371"/>
      <c r="BR22" s="371"/>
      <c r="BS22" s="371"/>
      <c r="BT22" s="371"/>
      <c r="BU22" s="372"/>
      <c r="BV22" s="370">
        <v>64404518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39293738</v>
      </c>
      <c r="BO23" s="408"/>
      <c r="BP23" s="408"/>
      <c r="BQ23" s="408"/>
      <c r="BR23" s="408"/>
      <c r="BS23" s="408"/>
      <c r="BT23" s="408"/>
      <c r="BU23" s="409"/>
      <c r="BV23" s="407">
        <v>41161302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9300</v>
      </c>
      <c r="R24" s="459"/>
      <c r="S24" s="459"/>
      <c r="T24" s="459"/>
      <c r="U24" s="459"/>
      <c r="V24" s="501"/>
      <c r="W24" s="553"/>
      <c r="X24" s="554"/>
      <c r="Y24" s="555"/>
      <c r="Z24" s="457" t="s">
        <v>175</v>
      </c>
      <c r="AA24" s="437"/>
      <c r="AB24" s="437"/>
      <c r="AC24" s="437"/>
      <c r="AD24" s="437"/>
      <c r="AE24" s="437"/>
      <c r="AF24" s="437"/>
      <c r="AG24" s="438"/>
      <c r="AH24" s="458">
        <v>1568</v>
      </c>
      <c r="AI24" s="459"/>
      <c r="AJ24" s="459"/>
      <c r="AK24" s="459"/>
      <c r="AL24" s="501"/>
      <c r="AM24" s="458">
        <v>4854528</v>
      </c>
      <c r="AN24" s="459"/>
      <c r="AO24" s="459"/>
      <c r="AP24" s="459"/>
      <c r="AQ24" s="459"/>
      <c r="AR24" s="501"/>
      <c r="AS24" s="458">
        <v>3096</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36440123</v>
      </c>
      <c r="BO24" s="408"/>
      <c r="BP24" s="408"/>
      <c r="BQ24" s="408"/>
      <c r="BR24" s="408"/>
      <c r="BS24" s="408"/>
      <c r="BT24" s="408"/>
      <c r="BU24" s="409"/>
      <c r="BV24" s="407">
        <v>37981482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7630</v>
      </c>
      <c r="R25" s="459"/>
      <c r="S25" s="459"/>
      <c r="T25" s="459"/>
      <c r="U25" s="459"/>
      <c r="V25" s="501"/>
      <c r="W25" s="553"/>
      <c r="X25" s="554"/>
      <c r="Y25" s="555"/>
      <c r="Z25" s="457" t="s">
        <v>178</v>
      </c>
      <c r="AA25" s="437"/>
      <c r="AB25" s="437"/>
      <c r="AC25" s="437"/>
      <c r="AD25" s="437"/>
      <c r="AE25" s="437"/>
      <c r="AF25" s="437"/>
      <c r="AG25" s="438"/>
      <c r="AH25" s="458">
        <v>312</v>
      </c>
      <c r="AI25" s="459"/>
      <c r="AJ25" s="459"/>
      <c r="AK25" s="459"/>
      <c r="AL25" s="501"/>
      <c r="AM25" s="458">
        <v>974688</v>
      </c>
      <c r="AN25" s="459"/>
      <c r="AO25" s="459"/>
      <c r="AP25" s="459"/>
      <c r="AQ25" s="459"/>
      <c r="AR25" s="501"/>
      <c r="AS25" s="458">
        <v>3124</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21183048</v>
      </c>
      <c r="BO25" s="371"/>
      <c r="BP25" s="371"/>
      <c r="BQ25" s="371"/>
      <c r="BR25" s="371"/>
      <c r="BS25" s="371"/>
      <c r="BT25" s="371"/>
      <c r="BU25" s="372"/>
      <c r="BV25" s="370">
        <v>23438609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6920</v>
      </c>
      <c r="R26" s="459"/>
      <c r="S26" s="459"/>
      <c r="T26" s="459"/>
      <c r="U26" s="459"/>
      <c r="V26" s="501"/>
      <c r="W26" s="553"/>
      <c r="X26" s="554"/>
      <c r="Y26" s="555"/>
      <c r="Z26" s="457" t="s">
        <v>181</v>
      </c>
      <c r="AA26" s="559"/>
      <c r="AB26" s="559"/>
      <c r="AC26" s="559"/>
      <c r="AD26" s="559"/>
      <c r="AE26" s="559"/>
      <c r="AF26" s="559"/>
      <c r="AG26" s="560"/>
      <c r="AH26" s="458">
        <v>196</v>
      </c>
      <c r="AI26" s="459"/>
      <c r="AJ26" s="459"/>
      <c r="AK26" s="459"/>
      <c r="AL26" s="501"/>
      <c r="AM26" s="458">
        <v>608776</v>
      </c>
      <c r="AN26" s="459"/>
      <c r="AO26" s="459"/>
      <c r="AP26" s="459"/>
      <c r="AQ26" s="459"/>
      <c r="AR26" s="501"/>
      <c r="AS26" s="458">
        <v>3106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183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5600</v>
      </c>
      <c r="R27" s="459"/>
      <c r="S27" s="459"/>
      <c r="T27" s="459"/>
      <c r="U27" s="459"/>
      <c r="V27" s="501"/>
      <c r="W27" s="553"/>
      <c r="X27" s="554"/>
      <c r="Y27" s="555"/>
      <c r="Z27" s="457" t="s">
        <v>185</v>
      </c>
      <c r="AA27" s="437"/>
      <c r="AB27" s="437"/>
      <c r="AC27" s="437"/>
      <c r="AD27" s="437"/>
      <c r="AE27" s="437"/>
      <c r="AF27" s="437"/>
      <c r="AG27" s="438"/>
      <c r="AH27" s="458">
        <v>18</v>
      </c>
      <c r="AI27" s="459"/>
      <c r="AJ27" s="459"/>
      <c r="AK27" s="459"/>
      <c r="AL27" s="501"/>
      <c r="AM27" s="458">
        <v>66798</v>
      </c>
      <c r="AN27" s="459"/>
      <c r="AO27" s="459"/>
      <c r="AP27" s="459"/>
      <c r="AQ27" s="459"/>
      <c r="AR27" s="501"/>
      <c r="AS27" s="458">
        <v>3711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183</v>
      </c>
      <c r="BO27" s="530"/>
      <c r="BP27" s="530"/>
      <c r="BQ27" s="530"/>
      <c r="BR27" s="530"/>
      <c r="BS27" s="530"/>
      <c r="BT27" s="530"/>
      <c r="BU27" s="531"/>
      <c r="BV27" s="529" t="s">
        <v>131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4840</v>
      </c>
      <c r="R28" s="459"/>
      <c r="S28" s="459"/>
      <c r="T28" s="459"/>
      <c r="U28" s="459"/>
      <c r="V28" s="501"/>
      <c r="W28" s="553"/>
      <c r="X28" s="554"/>
      <c r="Y28" s="555"/>
      <c r="Z28" s="457" t="s">
        <v>188</v>
      </c>
      <c r="AA28" s="437"/>
      <c r="AB28" s="437"/>
      <c r="AC28" s="437"/>
      <c r="AD28" s="437"/>
      <c r="AE28" s="437"/>
      <c r="AF28" s="437"/>
      <c r="AG28" s="438"/>
      <c r="AH28" s="458" t="s">
        <v>183</v>
      </c>
      <c r="AI28" s="459"/>
      <c r="AJ28" s="459"/>
      <c r="AK28" s="459"/>
      <c r="AL28" s="501"/>
      <c r="AM28" s="458" t="s">
        <v>131</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5264904</v>
      </c>
      <c r="BO28" s="371"/>
      <c r="BP28" s="371"/>
      <c r="BQ28" s="371"/>
      <c r="BR28" s="371"/>
      <c r="BS28" s="371"/>
      <c r="BT28" s="371"/>
      <c r="BU28" s="372"/>
      <c r="BV28" s="370">
        <v>8264411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26</v>
      </c>
      <c r="M29" s="459"/>
      <c r="N29" s="459"/>
      <c r="O29" s="459"/>
      <c r="P29" s="501"/>
      <c r="Q29" s="458">
        <v>4530</v>
      </c>
      <c r="R29" s="459"/>
      <c r="S29" s="459"/>
      <c r="T29" s="459"/>
      <c r="U29" s="459"/>
      <c r="V29" s="501"/>
      <c r="W29" s="556"/>
      <c r="X29" s="557"/>
      <c r="Y29" s="558"/>
      <c r="Z29" s="457" t="s">
        <v>191</v>
      </c>
      <c r="AA29" s="437"/>
      <c r="AB29" s="437"/>
      <c r="AC29" s="437"/>
      <c r="AD29" s="437"/>
      <c r="AE29" s="437"/>
      <c r="AF29" s="437"/>
      <c r="AG29" s="438"/>
      <c r="AH29" s="458">
        <v>1586</v>
      </c>
      <c r="AI29" s="459"/>
      <c r="AJ29" s="459"/>
      <c r="AK29" s="459"/>
      <c r="AL29" s="501"/>
      <c r="AM29" s="458">
        <v>4921326</v>
      </c>
      <c r="AN29" s="459"/>
      <c r="AO29" s="459"/>
      <c r="AP29" s="459"/>
      <c r="AQ29" s="459"/>
      <c r="AR29" s="501"/>
      <c r="AS29" s="458">
        <v>3103</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t="s">
        <v>131</v>
      </c>
      <c r="BO29" s="408"/>
      <c r="BP29" s="408"/>
      <c r="BQ29" s="408"/>
      <c r="BR29" s="408"/>
      <c r="BS29" s="408"/>
      <c r="BT29" s="408"/>
      <c r="BU29" s="409"/>
      <c r="BV29" s="407" t="s">
        <v>131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99.2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8296352</v>
      </c>
      <c r="BO30" s="530"/>
      <c r="BP30" s="530"/>
      <c r="BQ30" s="530"/>
      <c r="BR30" s="530"/>
      <c r="BS30" s="530"/>
      <c r="BT30" s="530"/>
      <c r="BU30" s="531"/>
      <c r="BV30" s="529">
        <v>2684473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公共下水道事業会計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神奈川県後期高齢者医療広域連合（一般会計）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茅ヶ崎市文化・スポーツ振興財団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公共用地先行取得事業特別会計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神奈川県後期高齢者医療広域連合（後期高齢者医療特別会計）</v>
      </c>
      <c r="BZ35" s="598"/>
      <c r="CA35" s="598"/>
      <c r="CB35" s="598"/>
      <c r="CC35" s="598"/>
      <c r="CD35" s="598"/>
      <c r="CE35" s="598"/>
      <c r="CF35" s="598"/>
      <c r="CG35" s="598"/>
      <c r="CH35" s="598"/>
      <c r="CI35" s="598"/>
      <c r="CJ35" s="598"/>
      <c r="CK35" s="598"/>
      <c r="CL35" s="598"/>
      <c r="CM35" s="598"/>
      <c r="CN35" s="181"/>
      <c r="CO35" s="597">
        <f t="shared" ref="CO35:CO43" si="3">IF(CQ35="","",CO34+1)</f>
        <v>11</v>
      </c>
      <c r="CP35" s="597"/>
      <c r="CQ35" s="598" t="str">
        <f>IF('各会計、関係団体の財政状況及び健全化判断比率'!BS8="","",'各会計、関係団体の財政状況及び健全化判断比率'!BS8)</f>
        <v>茅ヶ崎市土地開発公社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12</v>
      </c>
      <c r="CP36" s="597"/>
      <c r="CQ36" s="598" t="str">
        <f>IF('各会計、関係団体の財政状況及び健全化判断比率'!BS9="","",'各会計、関係団体の財政状況及び健全化判断比率'!BS9)</f>
        <v>公益財団法人かながわ海岸美化財団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GTKwFZZTffYbtr+1TGCLk2/XeJ2DFaPg0vcvRPwKshaloFVqyZou45dleDqk4WNMWxjgrFSlajjHG4HAgUbuIA==" saltValue="aXwDApfz8GJhwCCA8CNH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570</v>
      </c>
      <c r="D34" s="1151"/>
      <c r="E34" s="1152"/>
      <c r="F34" s="32">
        <v>10.8</v>
      </c>
      <c r="G34" s="33">
        <v>8.15</v>
      </c>
      <c r="H34" s="33">
        <v>15.04</v>
      </c>
      <c r="I34" s="33">
        <v>15.63</v>
      </c>
      <c r="J34" s="34">
        <v>15.98</v>
      </c>
      <c r="K34" s="22"/>
      <c r="L34" s="22"/>
      <c r="M34" s="22"/>
      <c r="N34" s="22"/>
      <c r="O34" s="22"/>
      <c r="P34" s="22"/>
    </row>
    <row r="35" spans="1:16" ht="39" customHeight="1" x14ac:dyDescent="0.2">
      <c r="A35" s="22"/>
      <c r="B35" s="35"/>
      <c r="C35" s="1145" t="s">
        <v>571</v>
      </c>
      <c r="D35" s="1146"/>
      <c r="E35" s="1147"/>
      <c r="F35" s="36">
        <v>6.07</v>
      </c>
      <c r="G35" s="37">
        <v>5.79</v>
      </c>
      <c r="H35" s="37">
        <v>6.16</v>
      </c>
      <c r="I35" s="37">
        <v>9.09</v>
      </c>
      <c r="J35" s="38">
        <v>10.88</v>
      </c>
      <c r="K35" s="22"/>
      <c r="L35" s="22"/>
      <c r="M35" s="22"/>
      <c r="N35" s="22"/>
      <c r="O35" s="22"/>
      <c r="P35" s="22"/>
    </row>
    <row r="36" spans="1:16" ht="39" customHeight="1" x14ac:dyDescent="0.2">
      <c r="A36" s="22"/>
      <c r="B36" s="35"/>
      <c r="C36" s="1145" t="s">
        <v>572</v>
      </c>
      <c r="D36" s="1146"/>
      <c r="E36" s="1147"/>
      <c r="F36" s="36">
        <v>4.09</v>
      </c>
      <c r="G36" s="37">
        <v>4.29</v>
      </c>
      <c r="H36" s="37">
        <v>4.75</v>
      </c>
      <c r="I36" s="37">
        <v>4.82</v>
      </c>
      <c r="J36" s="38">
        <v>4.67</v>
      </c>
      <c r="K36" s="22"/>
      <c r="L36" s="22"/>
      <c r="M36" s="22"/>
      <c r="N36" s="22"/>
      <c r="O36" s="22"/>
      <c r="P36" s="22"/>
    </row>
    <row r="37" spans="1:16" ht="39" customHeight="1" x14ac:dyDescent="0.2">
      <c r="A37" s="22"/>
      <c r="B37" s="35"/>
      <c r="C37" s="1145" t="s">
        <v>573</v>
      </c>
      <c r="D37" s="1146"/>
      <c r="E37" s="1147"/>
      <c r="F37" s="36">
        <v>1.43</v>
      </c>
      <c r="G37" s="37">
        <v>1.03</v>
      </c>
      <c r="H37" s="37">
        <v>0.96</v>
      </c>
      <c r="I37" s="37">
        <v>1.2</v>
      </c>
      <c r="J37" s="38">
        <v>1.01</v>
      </c>
      <c r="K37" s="22"/>
      <c r="L37" s="22"/>
      <c r="M37" s="22"/>
      <c r="N37" s="22"/>
      <c r="O37" s="22"/>
      <c r="P37" s="22"/>
    </row>
    <row r="38" spans="1:16" ht="39" customHeight="1" x14ac:dyDescent="0.2">
      <c r="A38" s="22"/>
      <c r="B38" s="35"/>
      <c r="C38" s="1145" t="s">
        <v>574</v>
      </c>
      <c r="D38" s="1146"/>
      <c r="E38" s="1147"/>
      <c r="F38" s="36">
        <v>0.91</v>
      </c>
      <c r="G38" s="37">
        <v>0.42</v>
      </c>
      <c r="H38" s="37">
        <v>1.27</v>
      </c>
      <c r="I38" s="37">
        <v>1.34</v>
      </c>
      <c r="J38" s="38">
        <v>0.95</v>
      </c>
      <c r="K38" s="22"/>
      <c r="L38" s="22"/>
      <c r="M38" s="22"/>
      <c r="N38" s="22"/>
      <c r="O38" s="22"/>
      <c r="P38" s="22"/>
    </row>
    <row r="39" spans="1:16" ht="39" customHeight="1" x14ac:dyDescent="0.2">
      <c r="A39" s="22"/>
      <c r="B39" s="35"/>
      <c r="C39" s="1145" t="s">
        <v>575</v>
      </c>
      <c r="D39" s="1146"/>
      <c r="E39" s="1147"/>
      <c r="F39" s="36">
        <v>0</v>
      </c>
      <c r="G39" s="37">
        <v>0</v>
      </c>
      <c r="H39" s="37">
        <v>0.02</v>
      </c>
      <c r="I39" s="37">
        <v>0</v>
      </c>
      <c r="J39" s="38">
        <v>0</v>
      </c>
      <c r="K39" s="22"/>
      <c r="L39" s="22"/>
      <c r="M39" s="22"/>
      <c r="N39" s="22"/>
      <c r="O39" s="22"/>
      <c r="P39" s="22"/>
    </row>
    <row r="40" spans="1:16" ht="39" customHeight="1" x14ac:dyDescent="0.2">
      <c r="A40" s="22"/>
      <c r="B40" s="35"/>
      <c r="C40" s="1145" t="s">
        <v>576</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577</v>
      </c>
      <c r="D42" s="1146"/>
      <c r="E42" s="1147"/>
      <c r="F42" s="36" t="s">
        <v>536</v>
      </c>
      <c r="G42" s="37" t="s">
        <v>536</v>
      </c>
      <c r="H42" s="37" t="s">
        <v>536</v>
      </c>
      <c r="I42" s="37" t="s">
        <v>536</v>
      </c>
      <c r="J42" s="38" t="s">
        <v>536</v>
      </c>
      <c r="K42" s="22"/>
      <c r="L42" s="22"/>
      <c r="M42" s="22"/>
      <c r="N42" s="22"/>
      <c r="O42" s="22"/>
      <c r="P42" s="22"/>
    </row>
    <row r="43" spans="1:16" ht="39" customHeight="1" thickBot="1" x14ac:dyDescent="0.25">
      <c r="A43" s="22"/>
      <c r="B43" s="40"/>
      <c r="C43" s="1148" t="s">
        <v>578</v>
      </c>
      <c r="D43" s="1149"/>
      <c r="E43" s="1150"/>
      <c r="F43" s="41" t="s">
        <v>536</v>
      </c>
      <c r="G43" s="42" t="s">
        <v>536</v>
      </c>
      <c r="H43" s="42" t="s">
        <v>536</v>
      </c>
      <c r="I43" s="42" t="s">
        <v>536</v>
      </c>
      <c r="J43" s="43" t="s">
        <v>536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4KxMF2c8IkMTQaNgzj7J2rZr4ofoCDUVEceOqvTGrQ/mIMYU1zz1Km0GtLqqwI3kXwvZLHhHht934PUCfHqUA==" saltValue="OVgqXNPa5OQT/4AYxGmi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4398</v>
      </c>
      <c r="L45" s="60">
        <v>4551</v>
      </c>
      <c r="M45" s="60">
        <v>4856</v>
      </c>
      <c r="N45" s="60">
        <v>5277</v>
      </c>
      <c r="O45" s="61">
        <v>5865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536</v>
      </c>
      <c r="L46" s="64" t="s">
        <v>536</v>
      </c>
      <c r="M46" s="64" t="s">
        <v>536</v>
      </c>
      <c r="N46" s="64" t="s">
        <v>536</v>
      </c>
      <c r="O46" s="65" t="s">
        <v>536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536</v>
      </c>
      <c r="L47" s="64" t="s">
        <v>536</v>
      </c>
      <c r="M47" s="64" t="s">
        <v>536</v>
      </c>
      <c r="N47" s="64" t="s">
        <v>536</v>
      </c>
      <c r="O47" s="65" t="s">
        <v>536</v>
      </c>
      <c r="P47" s="48"/>
      <c r="Q47" s="48"/>
      <c r="R47" s="48"/>
      <c r="S47" s="48"/>
      <c r="T47" s="48"/>
      <c r="U47" s="48"/>
    </row>
    <row r="48" spans="1:21" ht="30.75" customHeight="1" x14ac:dyDescent="0.2">
      <c r="A48" s="48"/>
      <c r="B48" s="1155"/>
      <c r="C48" s="1156"/>
      <c r="D48" s="62"/>
      <c r="E48" s="1161" t="s">
        <v>15</v>
      </c>
      <c r="F48" s="1161"/>
      <c r="G48" s="1161"/>
      <c r="H48" s="1161"/>
      <c r="I48" s="1161"/>
      <c r="J48" s="1162"/>
      <c r="K48" s="63">
        <v>1725</v>
      </c>
      <c r="L48" s="64">
        <v>1773</v>
      </c>
      <c r="M48" s="64">
        <v>1733</v>
      </c>
      <c r="N48" s="64">
        <v>1722</v>
      </c>
      <c r="O48" s="65">
        <v>1696</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536</v>
      </c>
      <c r="L49" s="64" t="s">
        <v>536</v>
      </c>
      <c r="M49" s="64" t="s">
        <v>536</v>
      </c>
      <c r="N49" s="64" t="s">
        <v>536</v>
      </c>
      <c r="O49" s="65" t="s">
        <v>536</v>
      </c>
      <c r="P49" s="48"/>
      <c r="Q49" s="48"/>
      <c r="R49" s="48"/>
      <c r="S49" s="48"/>
      <c r="T49" s="48"/>
      <c r="U49" s="48"/>
    </row>
    <row r="50" spans="1:21" ht="30.75" customHeight="1" x14ac:dyDescent="0.2">
      <c r="A50" s="48"/>
      <c r="B50" s="1155"/>
      <c r="C50" s="1156"/>
      <c r="D50" s="62"/>
      <c r="E50" s="1161" t="s">
        <v>17</v>
      </c>
      <c r="F50" s="1161"/>
      <c r="G50" s="1161"/>
      <c r="H50" s="1161"/>
      <c r="I50" s="1161"/>
      <c r="J50" s="1162"/>
      <c r="K50" s="63">
        <v>77</v>
      </c>
      <c r="L50" s="64">
        <v>102</v>
      </c>
      <c r="M50" s="64">
        <v>102</v>
      </c>
      <c r="N50" s="64">
        <v>102</v>
      </c>
      <c r="O50" s="65">
        <v>102</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t="s">
        <v>536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5993</v>
      </c>
      <c r="L52" s="64">
        <v>5864</v>
      </c>
      <c r="M52" s="64">
        <v>5993</v>
      </c>
      <c r="N52" s="64">
        <v>6057</v>
      </c>
      <c r="O52" s="65">
        <v>5913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207</v>
      </c>
      <c r="L53" s="69">
        <v>562</v>
      </c>
      <c r="M53" s="69">
        <v>698</v>
      </c>
      <c r="N53" s="69">
        <v>1044</v>
      </c>
      <c r="O53" s="70">
        <v>1750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ng30Yn4DWaFlDx9LvXZDyvGNdnACIkSj+2iSx3dM0w+rLNR9Rj6T/SKLKmZBEduO2e6PRjlR5fZR0LtnY1ueA==" saltValue="i8sZGmNdTiUnaO/CUzQ1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64485</v>
      </c>
      <c r="J41" s="356">
        <v>65763</v>
      </c>
      <c r="K41" s="356">
        <v>66381</v>
      </c>
      <c r="L41" s="356">
        <v>64418</v>
      </c>
      <c r="M41" s="357">
        <v>61721</v>
      </c>
    </row>
    <row r="42" spans="2:13" ht="27.75" customHeight="1" x14ac:dyDescent="0.2">
      <c r="B42" s="1186"/>
      <c r="C42" s="1187"/>
      <c r="D42" s="106"/>
      <c r="E42" s="1192" t="s">
        <v>34</v>
      </c>
      <c r="F42" s="1192"/>
      <c r="G42" s="1192"/>
      <c r="H42" s="1193"/>
      <c r="I42" s="358">
        <v>4379</v>
      </c>
      <c r="J42" s="359">
        <v>4279</v>
      </c>
      <c r="K42" s="359">
        <v>4179</v>
      </c>
      <c r="L42" s="359">
        <v>4078</v>
      </c>
      <c r="M42" s="360">
        <v>3977</v>
      </c>
    </row>
    <row r="43" spans="2:13" ht="27.75" customHeight="1" x14ac:dyDescent="0.2">
      <c r="B43" s="1186"/>
      <c r="C43" s="1187"/>
      <c r="D43" s="106"/>
      <c r="E43" s="1192" t="s">
        <v>35</v>
      </c>
      <c r="F43" s="1192"/>
      <c r="G43" s="1192"/>
      <c r="H43" s="1193"/>
      <c r="I43" s="358">
        <v>19968</v>
      </c>
      <c r="J43" s="359">
        <v>19522</v>
      </c>
      <c r="K43" s="359">
        <v>18965</v>
      </c>
      <c r="L43" s="359">
        <v>18097</v>
      </c>
      <c r="M43" s="360">
        <v>17102</v>
      </c>
    </row>
    <row r="44" spans="2:13" ht="27.75" customHeight="1" x14ac:dyDescent="0.2">
      <c r="B44" s="1186"/>
      <c r="C44" s="1187"/>
      <c r="D44" s="106"/>
      <c r="E44" s="1192" t="s">
        <v>36</v>
      </c>
      <c r="F44" s="1192"/>
      <c r="G44" s="1192"/>
      <c r="H44" s="1193"/>
      <c r="I44" s="358" t="s">
        <v>536</v>
      </c>
      <c r="J44" s="359" t="s">
        <v>536</v>
      </c>
      <c r="K44" s="359" t="s">
        <v>536</v>
      </c>
      <c r="L44" s="359" t="s">
        <v>536</v>
      </c>
      <c r="M44" s="360" t="s">
        <v>536</v>
      </c>
    </row>
    <row r="45" spans="2:13" ht="27.75" customHeight="1" x14ac:dyDescent="0.2">
      <c r="B45" s="1186"/>
      <c r="C45" s="1187"/>
      <c r="D45" s="106"/>
      <c r="E45" s="1192" t="s">
        <v>37</v>
      </c>
      <c r="F45" s="1192"/>
      <c r="G45" s="1192"/>
      <c r="H45" s="1193"/>
      <c r="I45" s="358">
        <v>9270</v>
      </c>
      <c r="J45" s="359">
        <v>8804</v>
      </c>
      <c r="K45" s="359">
        <v>8744</v>
      </c>
      <c r="L45" s="359">
        <v>8916</v>
      </c>
      <c r="M45" s="360">
        <v>9116</v>
      </c>
    </row>
    <row r="46" spans="2:13" ht="27.75" customHeight="1" x14ac:dyDescent="0.2">
      <c r="B46" s="1186"/>
      <c r="C46" s="1187"/>
      <c r="D46" s="107"/>
      <c r="E46" s="1192" t="s">
        <v>38</v>
      </c>
      <c r="F46" s="1192"/>
      <c r="G46" s="1192"/>
      <c r="H46" s="1193"/>
      <c r="I46" s="358" t="s">
        <v>536</v>
      </c>
      <c r="J46" s="359" t="s">
        <v>536</v>
      </c>
      <c r="K46" s="359" t="s">
        <v>536</v>
      </c>
      <c r="L46" s="359" t="s">
        <v>536</v>
      </c>
      <c r="M46" s="360" t="s">
        <v>536</v>
      </c>
    </row>
    <row r="47" spans="2:13" ht="27.75" customHeight="1" x14ac:dyDescent="0.2">
      <c r="B47" s="1186"/>
      <c r="C47" s="1187"/>
      <c r="D47" s="108"/>
      <c r="E47" s="1194" t="s">
        <v>39</v>
      </c>
      <c r="F47" s="1195"/>
      <c r="G47" s="1195"/>
      <c r="H47" s="1196"/>
      <c r="I47" s="358" t="s">
        <v>536</v>
      </c>
      <c r="J47" s="359" t="s">
        <v>536</v>
      </c>
      <c r="K47" s="359" t="s">
        <v>536</v>
      </c>
      <c r="L47" s="359" t="s">
        <v>536</v>
      </c>
      <c r="M47" s="360" t="s">
        <v>536</v>
      </c>
    </row>
    <row r="48" spans="2:13" ht="27.75" customHeight="1" x14ac:dyDescent="0.2">
      <c r="B48" s="1186"/>
      <c r="C48" s="1187"/>
      <c r="D48" s="106"/>
      <c r="E48" s="1192" t="s">
        <v>40</v>
      </c>
      <c r="F48" s="1192"/>
      <c r="G48" s="1192"/>
      <c r="H48" s="1193"/>
      <c r="I48" s="358" t="s">
        <v>536</v>
      </c>
      <c r="J48" s="359" t="s">
        <v>536</v>
      </c>
      <c r="K48" s="359" t="s">
        <v>536</v>
      </c>
      <c r="L48" s="359" t="s">
        <v>536</v>
      </c>
      <c r="M48" s="360" t="s">
        <v>536</v>
      </c>
    </row>
    <row r="49" spans="2:13" ht="27.75" customHeight="1" x14ac:dyDescent="0.2">
      <c r="B49" s="1188"/>
      <c r="C49" s="1189"/>
      <c r="D49" s="106"/>
      <c r="E49" s="1192" t="s">
        <v>41</v>
      </c>
      <c r="F49" s="1192"/>
      <c r="G49" s="1192"/>
      <c r="H49" s="1193"/>
      <c r="I49" s="358" t="s">
        <v>536</v>
      </c>
      <c r="J49" s="359" t="s">
        <v>536</v>
      </c>
      <c r="K49" s="359" t="s">
        <v>536</v>
      </c>
      <c r="L49" s="359" t="s">
        <v>536</v>
      </c>
      <c r="M49" s="360" t="s">
        <v>536</v>
      </c>
    </row>
    <row r="50" spans="2:13" ht="27.75" customHeight="1" x14ac:dyDescent="0.2">
      <c r="B50" s="1197" t="s">
        <v>42</v>
      </c>
      <c r="C50" s="1198"/>
      <c r="D50" s="109"/>
      <c r="E50" s="1192" t="s">
        <v>43</v>
      </c>
      <c r="F50" s="1192"/>
      <c r="G50" s="1192"/>
      <c r="H50" s="1193"/>
      <c r="I50" s="358">
        <v>8308</v>
      </c>
      <c r="J50" s="359">
        <v>9756</v>
      </c>
      <c r="K50" s="359">
        <v>10480</v>
      </c>
      <c r="L50" s="359">
        <v>13711</v>
      </c>
      <c r="M50" s="360">
        <v>16661</v>
      </c>
    </row>
    <row r="51" spans="2:13" ht="27.75" customHeight="1" x14ac:dyDescent="0.2">
      <c r="B51" s="1186"/>
      <c r="C51" s="1187"/>
      <c r="D51" s="106"/>
      <c r="E51" s="1192" t="s">
        <v>44</v>
      </c>
      <c r="F51" s="1192"/>
      <c r="G51" s="1192"/>
      <c r="H51" s="1193"/>
      <c r="I51" s="358">
        <v>20693</v>
      </c>
      <c r="J51" s="359">
        <v>20237</v>
      </c>
      <c r="K51" s="359">
        <v>20200</v>
      </c>
      <c r="L51" s="359">
        <v>19480</v>
      </c>
      <c r="M51" s="360">
        <v>18340</v>
      </c>
    </row>
    <row r="52" spans="2:13" ht="27.75" customHeight="1" x14ac:dyDescent="0.2">
      <c r="B52" s="1188"/>
      <c r="C52" s="1189"/>
      <c r="D52" s="106"/>
      <c r="E52" s="1192" t="s">
        <v>45</v>
      </c>
      <c r="F52" s="1192"/>
      <c r="G52" s="1192"/>
      <c r="H52" s="1193"/>
      <c r="I52" s="358">
        <v>50866</v>
      </c>
      <c r="J52" s="359">
        <v>50012</v>
      </c>
      <c r="K52" s="359">
        <v>48887</v>
      </c>
      <c r="L52" s="359">
        <v>48293</v>
      </c>
      <c r="M52" s="360">
        <v>46753</v>
      </c>
    </row>
    <row r="53" spans="2:13" ht="27.75" customHeight="1" thickBot="1" x14ac:dyDescent="0.25">
      <c r="B53" s="1199" t="s">
        <v>46</v>
      </c>
      <c r="C53" s="1200"/>
      <c r="D53" s="110"/>
      <c r="E53" s="1201" t="s">
        <v>47</v>
      </c>
      <c r="F53" s="1201"/>
      <c r="G53" s="1201"/>
      <c r="H53" s="1202"/>
      <c r="I53" s="361">
        <v>18237</v>
      </c>
      <c r="J53" s="362">
        <v>18364</v>
      </c>
      <c r="K53" s="362">
        <v>18701</v>
      </c>
      <c r="L53" s="362">
        <v>14025</v>
      </c>
      <c r="M53" s="363">
        <v>10163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3SawHPPvKKxOfc8agEl8QZGu/cHmuSYnOqIRfNAJj0sfYqZ8CpHLKkXQQ7EkIQqBlCqGblJf3g7Le6tsW9PAkQ==" saltValue="+NxfGh3ARe60HtMUv/oK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50</v>
      </c>
      <c r="D55" s="1211"/>
      <c r="E55" s="1212"/>
      <c r="F55" s="122">
        <v>5264</v>
      </c>
      <c r="G55" s="122">
        <v>8264</v>
      </c>
      <c r="H55" s="123">
        <v>5265</v>
      </c>
    </row>
    <row r="56" spans="2:8" ht="52.5" customHeight="1" x14ac:dyDescent="0.2">
      <c r="B56" s="124"/>
      <c r="C56" s="1213" t="s">
        <v>51</v>
      </c>
      <c r="D56" s="1213"/>
      <c r="E56" s="1214"/>
      <c r="F56" s="125" t="s">
        <v>536</v>
      </c>
      <c r="G56" s="125" t="s">
        <v>536</v>
      </c>
      <c r="H56" s="126" t="s">
        <v>536</v>
      </c>
    </row>
    <row r="57" spans="2:8" ht="53.25" customHeight="1" x14ac:dyDescent="0.2">
      <c r="B57" s="124"/>
      <c r="C57" s="1215" t="s">
        <v>52</v>
      </c>
      <c r="D57" s="1215"/>
      <c r="E57" s="1216"/>
      <c r="F57" s="127">
        <v>2807</v>
      </c>
      <c r="G57" s="127">
        <v>2684</v>
      </c>
      <c r="H57" s="128">
        <v>8296</v>
      </c>
    </row>
    <row r="58" spans="2:8" ht="45.75" customHeight="1" x14ac:dyDescent="0.2">
      <c r="B58" s="129"/>
      <c r="C58" s="1203" t="s">
        <v>591</v>
      </c>
      <c r="D58" s="1204"/>
      <c r="E58" s="1205"/>
      <c r="F58" s="130" t="s">
        <v>536</v>
      </c>
      <c r="G58" s="130" t="s">
        <v>536</v>
      </c>
      <c r="H58" s="131">
        <v>4001</v>
      </c>
    </row>
    <row r="59" spans="2:8" ht="45.75" customHeight="1" x14ac:dyDescent="0.2">
      <c r="B59" s="129"/>
      <c r="C59" s="1203" t="s">
        <v>592</v>
      </c>
      <c r="D59" s="1204"/>
      <c r="E59" s="1205"/>
      <c r="F59" s="130">
        <v>1933</v>
      </c>
      <c r="G59" s="130">
        <v>1778</v>
      </c>
      <c r="H59" s="131">
        <v>2779</v>
      </c>
    </row>
    <row r="60" spans="2:8" ht="45.75" customHeight="1" x14ac:dyDescent="0.2">
      <c r="B60" s="129"/>
      <c r="C60" s="1203" t="s">
        <v>593</v>
      </c>
      <c r="D60" s="1204"/>
      <c r="E60" s="1205"/>
      <c r="F60" s="130">
        <v>302</v>
      </c>
      <c r="G60" s="130">
        <v>242</v>
      </c>
      <c r="H60" s="131">
        <v>549</v>
      </c>
    </row>
    <row r="61" spans="2:8" ht="45.75" customHeight="1" x14ac:dyDescent="0.2">
      <c r="B61" s="129"/>
      <c r="C61" s="1203" t="s">
        <v>596</v>
      </c>
      <c r="D61" s="1204"/>
      <c r="E61" s="1205"/>
      <c r="F61" s="130">
        <v>396</v>
      </c>
      <c r="G61" s="130">
        <v>386</v>
      </c>
      <c r="H61" s="131">
        <v>388</v>
      </c>
    </row>
    <row r="62" spans="2:8" ht="45.75" customHeight="1" thickBot="1" x14ac:dyDescent="0.25">
      <c r="B62" s="132"/>
      <c r="C62" s="1206" t="s">
        <v>594</v>
      </c>
      <c r="D62" s="1207"/>
      <c r="E62" s="1208"/>
      <c r="F62" s="133">
        <v>19</v>
      </c>
      <c r="G62" s="133">
        <v>38</v>
      </c>
      <c r="H62" s="134">
        <v>362</v>
      </c>
    </row>
    <row r="63" spans="2:8" ht="52.5" customHeight="1" thickBot="1" x14ac:dyDescent="0.25">
      <c r="B63" s="135"/>
      <c r="C63" s="1209" t="s">
        <v>53</v>
      </c>
      <c r="D63" s="1209"/>
      <c r="E63" s="1210"/>
      <c r="F63" s="136">
        <v>8072</v>
      </c>
      <c r="G63" s="136">
        <v>10949</v>
      </c>
      <c r="H63" s="137">
        <v>13561</v>
      </c>
    </row>
    <row r="64" spans="2:8" ht="13.2" x14ac:dyDescent="0.2"/>
  </sheetData>
  <sheetProtection algorithmName="SHA-512" hashValue="cJMIrkNHCUuOF8wsnhyQ4UqmPfiCRVKze/9nKrwsVlRiAf4hER1ji2VaF2vEM6jRzpKYpRpXQRqmcff/Z8hhRg==" saltValue="6MhF8zSUVh35LmXuJnQr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42875</v>
      </c>
      <c r="E3" s="156"/>
      <c r="F3" s="157">
        <v>45022</v>
      </c>
      <c r="G3" s="158"/>
      <c r="H3" s="159"/>
    </row>
    <row r="4" spans="1:8" x14ac:dyDescent="0.2">
      <c r="A4" s="160"/>
      <c r="B4" s="161"/>
      <c r="C4" s="162"/>
      <c r="D4" s="163">
        <v>36802</v>
      </c>
      <c r="E4" s="164"/>
      <c r="F4" s="165">
        <v>25247</v>
      </c>
      <c r="G4" s="166"/>
      <c r="H4" s="167"/>
    </row>
    <row r="5" spans="1:8" x14ac:dyDescent="0.2">
      <c r="A5" s="148" t="s">
        <v>555</v>
      </c>
      <c r="B5" s="153"/>
      <c r="C5" s="154"/>
      <c r="D5" s="155">
        <v>24288</v>
      </c>
      <c r="E5" s="156"/>
      <c r="F5" s="157">
        <v>46035</v>
      </c>
      <c r="G5" s="158"/>
      <c r="H5" s="159"/>
    </row>
    <row r="6" spans="1:8" x14ac:dyDescent="0.2">
      <c r="A6" s="160"/>
      <c r="B6" s="161"/>
      <c r="C6" s="162"/>
      <c r="D6" s="163">
        <v>13996</v>
      </c>
      <c r="E6" s="164"/>
      <c r="F6" s="165">
        <v>25158</v>
      </c>
      <c r="G6" s="166"/>
      <c r="H6" s="167"/>
    </row>
    <row r="7" spans="1:8" x14ac:dyDescent="0.2">
      <c r="A7" s="148" t="s">
        <v>556</v>
      </c>
      <c r="B7" s="153"/>
      <c r="C7" s="154"/>
      <c r="D7" s="155">
        <v>22936</v>
      </c>
      <c r="E7" s="156"/>
      <c r="F7" s="157">
        <v>43261</v>
      </c>
      <c r="G7" s="158"/>
      <c r="H7" s="159"/>
    </row>
    <row r="8" spans="1:8" x14ac:dyDescent="0.2">
      <c r="A8" s="160"/>
      <c r="B8" s="161"/>
      <c r="C8" s="162"/>
      <c r="D8" s="163">
        <v>14455</v>
      </c>
      <c r="E8" s="164"/>
      <c r="F8" s="165">
        <v>24721</v>
      </c>
      <c r="G8" s="166"/>
      <c r="H8" s="167"/>
    </row>
    <row r="9" spans="1:8" x14ac:dyDescent="0.2">
      <c r="A9" s="148" t="s">
        <v>557</v>
      </c>
      <c r="B9" s="153"/>
      <c r="C9" s="154"/>
      <c r="D9" s="155">
        <v>17963</v>
      </c>
      <c r="E9" s="156"/>
      <c r="F9" s="157">
        <v>40626</v>
      </c>
      <c r="G9" s="158"/>
      <c r="H9" s="159"/>
    </row>
    <row r="10" spans="1:8" x14ac:dyDescent="0.2">
      <c r="A10" s="160"/>
      <c r="B10" s="161"/>
      <c r="C10" s="162"/>
      <c r="D10" s="163">
        <v>12654</v>
      </c>
      <c r="E10" s="164"/>
      <c r="F10" s="165">
        <v>24279</v>
      </c>
      <c r="G10" s="166"/>
      <c r="H10" s="167"/>
    </row>
    <row r="11" spans="1:8" x14ac:dyDescent="0.2">
      <c r="A11" s="148" t="s">
        <v>558</v>
      </c>
      <c r="B11" s="153"/>
      <c r="C11" s="154"/>
      <c r="D11" s="155">
        <v>16200</v>
      </c>
      <c r="E11" s="156"/>
      <c r="F11" s="157">
        <v>46133</v>
      </c>
      <c r="G11" s="158"/>
      <c r="H11" s="159"/>
    </row>
    <row r="12" spans="1:8" x14ac:dyDescent="0.2">
      <c r="A12" s="160"/>
      <c r="B12" s="161"/>
      <c r="C12" s="168"/>
      <c r="D12" s="163">
        <v>11268</v>
      </c>
      <c r="E12" s="164"/>
      <c r="F12" s="165">
        <v>27280</v>
      </c>
      <c r="G12" s="166"/>
      <c r="H12" s="167"/>
    </row>
    <row r="13" spans="1:8" x14ac:dyDescent="0.2">
      <c r="A13" s="148"/>
      <c r="B13" s="153"/>
      <c r="C13" s="169"/>
      <c r="D13" s="170">
        <v>24852</v>
      </c>
      <c r="E13" s="171"/>
      <c r="F13" s="172">
        <v>44215</v>
      </c>
      <c r="G13" s="173"/>
      <c r="H13" s="159"/>
    </row>
    <row r="14" spans="1:8" x14ac:dyDescent="0.2">
      <c r="A14" s="160"/>
      <c r="B14" s="161"/>
      <c r="C14" s="162"/>
      <c r="D14" s="163">
        <v>17835</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10.8</v>
      </c>
      <c r="C19" s="174">
        <f>ROUND(VALUE(SUBSTITUTE(実質収支比率等に係る経年分析!G$48,"▲","-")),2)</f>
        <v>8.15</v>
      </c>
      <c r="D19" s="174">
        <f>ROUND(VALUE(SUBSTITUTE(実質収支比率等に係る経年分析!H$48,"▲","-")),2)</f>
        <v>15.05</v>
      </c>
      <c r="E19" s="174">
        <f>ROUND(VALUE(SUBSTITUTE(実質収支比率等に係る経年分析!I$48,"▲","-")),2)</f>
        <v>15.64</v>
      </c>
      <c r="F19" s="174">
        <f>ROUND(VALUE(SUBSTITUTE(実質収支比率等に係る経年分析!J$48,"▲","-")),2)</f>
        <v>15.98</v>
      </c>
    </row>
    <row r="20" spans="1:11" x14ac:dyDescent="0.2">
      <c r="A20" s="174" t="s">
        <v>57</v>
      </c>
      <c r="B20" s="174">
        <f>ROUND(VALUE(SUBSTITUTE(実質収支比率等に係る経年分析!F$47,"▲","-")),2)</f>
        <v>10.36</v>
      </c>
      <c r="C20" s="174">
        <f>ROUND(VALUE(SUBSTITUTE(実質収支比率等に係る経年分析!G$47,"▲","-")),2)</f>
        <v>12.54</v>
      </c>
      <c r="D20" s="174">
        <f>ROUND(VALUE(SUBSTITUTE(実質収支比率等に係る経年分析!H$47,"▲","-")),2)</f>
        <v>12.23</v>
      </c>
      <c r="E20" s="174">
        <f>ROUND(VALUE(SUBSTITUTE(実質収支比率等に係る経年分析!I$47,"▲","-")),2)</f>
        <v>18.079999999999998</v>
      </c>
      <c r="F20" s="174">
        <f>ROUND(VALUE(SUBSTITUTE(実質収支比率等に係る経年分析!J$47,"▲","-")),2)</f>
        <v>11.61</v>
      </c>
    </row>
    <row r="21" spans="1:11" x14ac:dyDescent="0.2">
      <c r="A21" s="174" t="s">
        <v>58</v>
      </c>
      <c r="B21" s="174">
        <f>IF(ISNUMBER(VALUE(SUBSTITUTE(実質収支比率等に係る経年分析!F$49,"▲","-"))),ROUND(VALUE(SUBSTITUTE(実質収支比率等に係る経年分析!F$49,"▲","-")),2),NA())</f>
        <v>1.58</v>
      </c>
      <c r="C21" s="174">
        <f>IF(ISNUMBER(VALUE(SUBSTITUTE(実質収支比率等に係る経年分析!G$49,"▲","-"))),ROUND(VALUE(SUBSTITUTE(実質収支比率等に係る経年分析!G$49,"▲","-")),2),NA())</f>
        <v>-0.3</v>
      </c>
      <c r="D21" s="174">
        <f>IF(ISNUMBER(VALUE(SUBSTITUTE(実質収支比率等に係る経年分析!H$49,"▲","-"))),ROUND(VALUE(SUBSTITUTE(実質収支比率等に係る経年分析!H$49,"▲","-")),2),NA())</f>
        <v>7.5</v>
      </c>
      <c r="E21" s="174">
        <f>IF(ISNUMBER(VALUE(SUBSTITUTE(実質収支比率等に係る経年分析!I$49,"▲","-"))),ROUND(VALUE(SUBSTITUTE(実質収支比率等に係る経年分析!I$49,"▲","-")),2),NA())</f>
        <v>8.0500000000000007</v>
      </c>
      <c r="F21" s="174">
        <f>IF(ISNUMBER(VALUE(SUBSTITUTE(実質収支比率等に係る経年分析!J$49,"▲","-"))),ROUND(VALUE(SUBSTITUTE(実質収支比率等に係る経年分析!J$49,"▲","-")),2),NA())</f>
        <v>-6.39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公共用地先行取得事業特別会計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4.67</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5993</v>
      </c>
      <c r="E42" s="176"/>
      <c r="F42" s="176"/>
      <c r="G42" s="176">
        <f>'実質公債費比率（分子）の構造'!L$52</f>
        <v>5864</v>
      </c>
      <c r="H42" s="176"/>
      <c r="I42" s="176"/>
      <c r="J42" s="176">
        <f>'実質公債費比率（分子）の構造'!M$52</f>
        <v>5993</v>
      </c>
      <c r="K42" s="176"/>
      <c r="L42" s="176"/>
      <c r="M42" s="176">
        <f>'実質公債費比率（分子）の構造'!N$52</f>
        <v>6057</v>
      </c>
      <c r="N42" s="176"/>
      <c r="O42" s="176"/>
      <c r="P42" s="176">
        <f>'実質公債費比率（分子）の構造'!O$52</f>
        <v>5913</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77</v>
      </c>
      <c r="C44" s="176"/>
      <c r="D44" s="176"/>
      <c r="E44" s="176">
        <f>'実質公債費比率（分子）の構造'!L$50</f>
        <v>102</v>
      </c>
      <c r="F44" s="176"/>
      <c r="G44" s="176"/>
      <c r="H44" s="176">
        <f>'実質公債費比率（分子）の構造'!M$50</f>
        <v>102</v>
      </c>
      <c r="I44" s="176"/>
      <c r="J44" s="176"/>
      <c r="K44" s="176">
        <f>'実質公債費比率（分子）の構造'!N$50</f>
        <v>102</v>
      </c>
      <c r="L44" s="176"/>
      <c r="M44" s="176"/>
      <c r="N44" s="176">
        <f>'実質公債費比率（分子）の構造'!O$50</f>
        <v>102</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1725</v>
      </c>
      <c r="C46" s="176"/>
      <c r="D46" s="176"/>
      <c r="E46" s="176">
        <f>'実質公債費比率（分子）の構造'!L$48</f>
        <v>1773</v>
      </c>
      <c r="F46" s="176"/>
      <c r="G46" s="176"/>
      <c r="H46" s="176">
        <f>'実質公債費比率（分子）の構造'!M$48</f>
        <v>1733</v>
      </c>
      <c r="I46" s="176"/>
      <c r="J46" s="176"/>
      <c r="K46" s="176">
        <f>'実質公債費比率（分子）の構造'!N$48</f>
        <v>1722</v>
      </c>
      <c r="L46" s="176"/>
      <c r="M46" s="176"/>
      <c r="N46" s="176">
        <f>'実質公債費比率（分子）の構造'!O$48</f>
        <v>1696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4398</v>
      </c>
      <c r="C49" s="176"/>
      <c r="D49" s="176"/>
      <c r="E49" s="176">
        <f>'実質公債費比率（分子）の構造'!L$45</f>
        <v>4551</v>
      </c>
      <c r="F49" s="176"/>
      <c r="G49" s="176"/>
      <c r="H49" s="176">
        <f>'実質公債費比率（分子）の構造'!M$45</f>
        <v>4856</v>
      </c>
      <c r="I49" s="176"/>
      <c r="J49" s="176"/>
      <c r="K49" s="176">
        <f>'実質公債費比率（分子）の構造'!N$45</f>
        <v>5277</v>
      </c>
      <c r="L49" s="176"/>
      <c r="M49" s="176"/>
      <c r="N49" s="176">
        <f>'実質公債費比率（分子）の構造'!O$45</f>
        <v>5865</v>
      </c>
      <c r="O49" s="176"/>
      <c r="P49" s="176"/>
    </row>
    <row r="50" spans="1:16" x14ac:dyDescent="0.2">
      <c r="A50" s="176" t="s">
        <v>73</v>
      </c>
      <c r="B50" s="176" t="e">
        <f>NA()</f>
        <v>#N/A</v>
      </c>
      <c r="C50" s="176">
        <f>IF(ISNUMBER('実質公債費比率（分子）の構造'!K$53),'実質公債費比率（分子）の構造'!K$53,NA())</f>
        <v>207</v>
      </c>
      <c r="D50" s="176" t="e">
        <f>NA()</f>
        <v>#N/A</v>
      </c>
      <c r="E50" s="176" t="e">
        <f>NA()</f>
        <v>#N/A</v>
      </c>
      <c r="F50" s="176">
        <f>IF(ISNUMBER('実質公債費比率（分子）の構造'!L$53),'実質公債費比率（分子）の構造'!L$53,NA())</f>
        <v>562</v>
      </c>
      <c r="G50" s="176" t="e">
        <f>NA()</f>
        <v>#N/A</v>
      </c>
      <c r="H50" s="176" t="e">
        <f>NA()</f>
        <v>#N/A</v>
      </c>
      <c r="I50" s="176">
        <f>IF(ISNUMBER('実質公債費比率（分子）の構造'!M$53),'実質公債費比率（分子）の構造'!M$53,NA())</f>
        <v>698</v>
      </c>
      <c r="J50" s="176" t="e">
        <f>NA()</f>
        <v>#N/A</v>
      </c>
      <c r="K50" s="176" t="e">
        <f>NA()</f>
        <v>#N/A</v>
      </c>
      <c r="L50" s="176">
        <f>IF(ISNUMBER('実質公債費比率（分子）の構造'!N$53),'実質公債費比率（分子）の構造'!N$53,NA())</f>
        <v>1044</v>
      </c>
      <c r="M50" s="176" t="e">
        <f>NA()</f>
        <v>#N/A</v>
      </c>
      <c r="N50" s="176" t="e">
        <f>NA()</f>
        <v>#N/A</v>
      </c>
      <c r="O50" s="176">
        <f>IF(ISNUMBER('実質公債費比率（分子）の構造'!O$53),'実質公債費比率（分子）の構造'!O$53,NA())</f>
        <v>1750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50866</v>
      </c>
      <c r="E56" s="175"/>
      <c r="F56" s="175"/>
      <c r="G56" s="175">
        <f>'将来負担比率（分子）の構造'!J$52</f>
        <v>50012</v>
      </c>
      <c r="H56" s="175"/>
      <c r="I56" s="175"/>
      <c r="J56" s="175">
        <f>'将来負担比率（分子）の構造'!K$52</f>
        <v>48887</v>
      </c>
      <c r="K56" s="175"/>
      <c r="L56" s="175"/>
      <c r="M56" s="175">
        <f>'将来負担比率（分子）の構造'!L$52</f>
        <v>48293</v>
      </c>
      <c r="N56" s="175"/>
      <c r="O56" s="175"/>
      <c r="P56" s="175">
        <f>'将来負担比率（分子）の構造'!M$52</f>
        <v>46753</v>
      </c>
    </row>
    <row r="57" spans="1:16" x14ac:dyDescent="0.2">
      <c r="A57" s="175" t="s">
        <v>44</v>
      </c>
      <c r="B57" s="175"/>
      <c r="C57" s="175"/>
      <c r="D57" s="175">
        <f>'将来負担比率（分子）の構造'!I$51</f>
        <v>20693</v>
      </c>
      <c r="E57" s="175"/>
      <c r="F57" s="175"/>
      <c r="G57" s="175">
        <f>'将来負担比率（分子）の構造'!J$51</f>
        <v>20237</v>
      </c>
      <c r="H57" s="175"/>
      <c r="I57" s="175"/>
      <c r="J57" s="175">
        <f>'将来負担比率（分子）の構造'!K$51</f>
        <v>20200</v>
      </c>
      <c r="K57" s="175"/>
      <c r="L57" s="175"/>
      <c r="M57" s="175">
        <f>'将来負担比率（分子）の構造'!L$51</f>
        <v>19480</v>
      </c>
      <c r="N57" s="175"/>
      <c r="O57" s="175"/>
      <c r="P57" s="175">
        <f>'将来負担比率（分子）の構造'!M$51</f>
        <v>18340</v>
      </c>
    </row>
    <row r="58" spans="1:16" x14ac:dyDescent="0.2">
      <c r="A58" s="175" t="s">
        <v>43</v>
      </c>
      <c r="B58" s="175"/>
      <c r="C58" s="175"/>
      <c r="D58" s="175">
        <f>'将来負担比率（分子）の構造'!I$50</f>
        <v>8308</v>
      </c>
      <c r="E58" s="175"/>
      <c r="F58" s="175"/>
      <c r="G58" s="175">
        <f>'将来負担比率（分子）の構造'!J$50</f>
        <v>9756</v>
      </c>
      <c r="H58" s="175"/>
      <c r="I58" s="175"/>
      <c r="J58" s="175">
        <f>'将来負担比率（分子）の構造'!K$50</f>
        <v>10480</v>
      </c>
      <c r="K58" s="175"/>
      <c r="L58" s="175"/>
      <c r="M58" s="175">
        <f>'将来負担比率（分子）の構造'!L$50</f>
        <v>13711</v>
      </c>
      <c r="N58" s="175"/>
      <c r="O58" s="175"/>
      <c r="P58" s="175">
        <f>'将来負担比率（分子）の構造'!M$50</f>
        <v>16661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9270</v>
      </c>
      <c r="C62" s="175"/>
      <c r="D62" s="175"/>
      <c r="E62" s="175">
        <f>'将来負担比率（分子）の構造'!J$45</f>
        <v>8804</v>
      </c>
      <c r="F62" s="175"/>
      <c r="G62" s="175"/>
      <c r="H62" s="175">
        <f>'将来負担比率（分子）の構造'!K$45</f>
        <v>8744</v>
      </c>
      <c r="I62" s="175"/>
      <c r="J62" s="175"/>
      <c r="K62" s="175">
        <f>'将来負担比率（分子）の構造'!L$45</f>
        <v>8916</v>
      </c>
      <c r="L62" s="175"/>
      <c r="M62" s="175"/>
      <c r="N62" s="175">
        <f>'将来負担比率（分子）の構造'!M$45</f>
        <v>9116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19968</v>
      </c>
      <c r="C64" s="175"/>
      <c r="D64" s="175"/>
      <c r="E64" s="175">
        <f>'将来負担比率（分子）の構造'!J$43</f>
        <v>19522</v>
      </c>
      <c r="F64" s="175"/>
      <c r="G64" s="175"/>
      <c r="H64" s="175">
        <f>'将来負担比率（分子）の構造'!K$43</f>
        <v>18965</v>
      </c>
      <c r="I64" s="175"/>
      <c r="J64" s="175"/>
      <c r="K64" s="175">
        <f>'将来負担比率（分子）の構造'!L$43</f>
        <v>18097</v>
      </c>
      <c r="L64" s="175"/>
      <c r="M64" s="175"/>
      <c r="N64" s="175">
        <f>'将来負担比率（分子）の構造'!M$43</f>
        <v>17102</v>
      </c>
      <c r="O64" s="175"/>
      <c r="P64" s="175"/>
    </row>
    <row r="65" spans="1:16" x14ac:dyDescent="0.2">
      <c r="A65" s="175" t="s">
        <v>34</v>
      </c>
      <c r="B65" s="175">
        <f>'将来負担比率（分子）の構造'!I$42</f>
        <v>4379</v>
      </c>
      <c r="C65" s="175"/>
      <c r="D65" s="175"/>
      <c r="E65" s="175">
        <f>'将来負担比率（分子）の構造'!J$42</f>
        <v>4279</v>
      </c>
      <c r="F65" s="175"/>
      <c r="G65" s="175"/>
      <c r="H65" s="175">
        <f>'将来負担比率（分子）の構造'!K$42</f>
        <v>4179</v>
      </c>
      <c r="I65" s="175"/>
      <c r="J65" s="175"/>
      <c r="K65" s="175">
        <f>'将来負担比率（分子）の構造'!L$42</f>
        <v>4078</v>
      </c>
      <c r="L65" s="175"/>
      <c r="M65" s="175"/>
      <c r="N65" s="175">
        <f>'将来負担比率（分子）の構造'!M$42</f>
        <v>3977</v>
      </c>
      <c r="O65" s="175"/>
      <c r="P65" s="175"/>
    </row>
    <row r="66" spans="1:16" x14ac:dyDescent="0.2">
      <c r="A66" s="175" t="s">
        <v>33</v>
      </c>
      <c r="B66" s="175">
        <f>'将来負担比率（分子）の構造'!I$41</f>
        <v>64485</v>
      </c>
      <c r="C66" s="175"/>
      <c r="D66" s="175"/>
      <c r="E66" s="175">
        <f>'将来負担比率（分子）の構造'!J$41</f>
        <v>65763</v>
      </c>
      <c r="F66" s="175"/>
      <c r="G66" s="175"/>
      <c r="H66" s="175">
        <f>'将来負担比率（分子）の構造'!K$41</f>
        <v>66381</v>
      </c>
      <c r="I66" s="175"/>
      <c r="J66" s="175"/>
      <c r="K66" s="175">
        <f>'将来負担比率（分子）の構造'!L$41</f>
        <v>64418</v>
      </c>
      <c r="L66" s="175"/>
      <c r="M66" s="175"/>
      <c r="N66" s="175">
        <f>'将来負担比率（分子）の構造'!M$41</f>
        <v>61721</v>
      </c>
      <c r="O66" s="175"/>
      <c r="P66" s="175"/>
    </row>
    <row r="67" spans="1:16" x14ac:dyDescent="0.2">
      <c r="A67" s="175" t="s">
        <v>77</v>
      </c>
      <c r="B67" s="175" t="e">
        <f>NA()</f>
        <v>#N/A</v>
      </c>
      <c r="C67" s="175">
        <f>IF(ISNUMBER('将来負担比率（分子）の構造'!I$53), IF('将来負担比率（分子）の構造'!I$53 &lt; 0, 0, '将来負担比率（分子）の構造'!I$53), NA())</f>
        <v>18237</v>
      </c>
      <c r="D67" s="175" t="e">
        <f>NA()</f>
        <v>#N/A</v>
      </c>
      <c r="E67" s="175" t="e">
        <f>NA()</f>
        <v>#N/A</v>
      </c>
      <c r="F67" s="175">
        <f>IF(ISNUMBER('将来負担比率（分子）の構造'!J$53), IF('将来負担比率（分子）の構造'!J$53 &lt; 0, 0, '将来負担比率（分子）の構造'!J$53), NA())</f>
        <v>18364</v>
      </c>
      <c r="G67" s="175" t="e">
        <f>NA()</f>
        <v>#N/A</v>
      </c>
      <c r="H67" s="175" t="e">
        <f>NA()</f>
        <v>#N/A</v>
      </c>
      <c r="I67" s="175">
        <f>IF(ISNUMBER('将来負担比率（分子）の構造'!K$53), IF('将来負担比率（分子）の構造'!K$53 &lt; 0, 0, '将来負担比率（分子）の構造'!K$53), NA())</f>
        <v>18701</v>
      </c>
      <c r="J67" s="175" t="e">
        <f>NA()</f>
        <v>#N/A</v>
      </c>
      <c r="K67" s="175" t="e">
        <f>NA()</f>
        <v>#N/A</v>
      </c>
      <c r="L67" s="175">
        <f>IF(ISNUMBER('将来負担比率（分子）の構造'!L$53), IF('将来負担比率（分子）の構造'!L$53 &lt; 0, 0, '将来負担比率（分子）の構造'!L$53), NA())</f>
        <v>14025</v>
      </c>
      <c r="M67" s="175" t="e">
        <f>NA()</f>
        <v>#N/A</v>
      </c>
      <c r="N67" s="175" t="e">
        <f>NA()</f>
        <v>#N/A</v>
      </c>
      <c r="O67" s="175">
        <f>IF(ISNUMBER('将来負担比率（分子）の構造'!M$53), IF('将来負担比率（分子）の構造'!M$53 &lt; 0, 0, '将来負担比率（分子）の構造'!M$53), NA())</f>
        <v>10163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5264</v>
      </c>
      <c r="C72" s="179">
        <f>基金残高に係る経年分析!G55</f>
        <v>8264</v>
      </c>
      <c r="D72" s="179">
        <f>基金残高に係る経年分析!H55</f>
        <v>5265</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2807</v>
      </c>
      <c r="C74" s="179">
        <f>基金残高に係る経年分析!G57</f>
        <v>2684</v>
      </c>
      <c r="D74" s="179">
        <f>基金残高に係る経年分析!H57</f>
        <v>8296</v>
      </c>
    </row>
  </sheetData>
  <sheetProtection algorithmName="SHA-512" hashValue="IllScE9xtEKWTltoRpVCttbh61jJelEcazkJyOwp6UC6GE+IacpyuZrNr1vRXMDikPalGfRnJLLEE+S+S216/A==" saltValue="gb/UwNgeIto/gIIFbThI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38237629</v>
      </c>
      <c r="S5" s="613"/>
      <c r="T5" s="613"/>
      <c r="U5" s="613"/>
      <c r="V5" s="613"/>
      <c r="W5" s="613"/>
      <c r="X5" s="613"/>
      <c r="Y5" s="614"/>
      <c r="Z5" s="615">
        <v>39.700000000000003</v>
      </c>
      <c r="AA5" s="615"/>
      <c r="AB5" s="615"/>
      <c r="AC5" s="615"/>
      <c r="AD5" s="616">
        <v>34759198</v>
      </c>
      <c r="AE5" s="616"/>
      <c r="AF5" s="616"/>
      <c r="AG5" s="616"/>
      <c r="AH5" s="616"/>
      <c r="AI5" s="616"/>
      <c r="AJ5" s="616"/>
      <c r="AK5" s="616"/>
      <c r="AL5" s="617">
        <v>76.8</v>
      </c>
      <c r="AM5" s="618"/>
      <c r="AN5" s="618"/>
      <c r="AO5" s="619"/>
      <c r="AP5" s="609" t="s">
        <v>232</v>
      </c>
      <c r="AQ5" s="610"/>
      <c r="AR5" s="610"/>
      <c r="AS5" s="610"/>
      <c r="AT5" s="610"/>
      <c r="AU5" s="610"/>
      <c r="AV5" s="610"/>
      <c r="AW5" s="610"/>
      <c r="AX5" s="610"/>
      <c r="AY5" s="610"/>
      <c r="AZ5" s="610"/>
      <c r="BA5" s="610"/>
      <c r="BB5" s="610"/>
      <c r="BC5" s="610"/>
      <c r="BD5" s="610"/>
      <c r="BE5" s="610"/>
      <c r="BF5" s="611"/>
      <c r="BG5" s="623">
        <v>34759198</v>
      </c>
      <c r="BH5" s="624"/>
      <c r="BI5" s="624"/>
      <c r="BJ5" s="624"/>
      <c r="BK5" s="624"/>
      <c r="BL5" s="624"/>
      <c r="BM5" s="624"/>
      <c r="BN5" s="625"/>
      <c r="BO5" s="626">
        <v>90.9</v>
      </c>
      <c r="BP5" s="626"/>
      <c r="BQ5" s="626"/>
      <c r="BR5" s="626"/>
      <c r="BS5" s="627">
        <v>100538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392736</v>
      </c>
      <c r="S6" s="624"/>
      <c r="T6" s="624"/>
      <c r="U6" s="624"/>
      <c r="V6" s="624"/>
      <c r="W6" s="624"/>
      <c r="X6" s="624"/>
      <c r="Y6" s="625"/>
      <c r="Z6" s="626">
        <v>0.4</v>
      </c>
      <c r="AA6" s="626"/>
      <c r="AB6" s="626"/>
      <c r="AC6" s="626"/>
      <c r="AD6" s="627">
        <v>392736</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34759198</v>
      </c>
      <c r="BH6" s="624"/>
      <c r="BI6" s="624"/>
      <c r="BJ6" s="624"/>
      <c r="BK6" s="624"/>
      <c r="BL6" s="624"/>
      <c r="BM6" s="624"/>
      <c r="BN6" s="625"/>
      <c r="BO6" s="626">
        <v>90.9</v>
      </c>
      <c r="BP6" s="626"/>
      <c r="BQ6" s="626"/>
      <c r="BR6" s="626"/>
      <c r="BS6" s="627">
        <v>100538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403019</v>
      </c>
      <c r="CS6" s="624"/>
      <c r="CT6" s="624"/>
      <c r="CU6" s="624"/>
      <c r="CV6" s="624"/>
      <c r="CW6" s="624"/>
      <c r="CX6" s="624"/>
      <c r="CY6" s="625"/>
      <c r="CZ6" s="617">
        <v>0.5</v>
      </c>
      <c r="DA6" s="618"/>
      <c r="DB6" s="618"/>
      <c r="DC6" s="634"/>
      <c r="DD6" s="632" t="s">
        <v>140</v>
      </c>
      <c r="DE6" s="624"/>
      <c r="DF6" s="624"/>
      <c r="DG6" s="624"/>
      <c r="DH6" s="624"/>
      <c r="DI6" s="624"/>
      <c r="DJ6" s="624"/>
      <c r="DK6" s="624"/>
      <c r="DL6" s="624"/>
      <c r="DM6" s="624"/>
      <c r="DN6" s="624"/>
      <c r="DO6" s="624"/>
      <c r="DP6" s="625"/>
      <c r="DQ6" s="632">
        <v>402988</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14081</v>
      </c>
      <c r="S7" s="624"/>
      <c r="T7" s="624"/>
      <c r="U7" s="624"/>
      <c r="V7" s="624"/>
      <c r="W7" s="624"/>
      <c r="X7" s="624"/>
      <c r="Y7" s="625"/>
      <c r="Z7" s="626">
        <v>0</v>
      </c>
      <c r="AA7" s="626"/>
      <c r="AB7" s="626"/>
      <c r="AC7" s="626"/>
      <c r="AD7" s="627">
        <v>14081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18753943</v>
      </c>
      <c r="BH7" s="624"/>
      <c r="BI7" s="624"/>
      <c r="BJ7" s="624"/>
      <c r="BK7" s="624"/>
      <c r="BL7" s="624"/>
      <c r="BM7" s="624"/>
      <c r="BN7" s="625"/>
      <c r="BO7" s="626">
        <v>49</v>
      </c>
      <c r="BP7" s="626"/>
      <c r="BQ7" s="626"/>
      <c r="BR7" s="626"/>
      <c r="BS7" s="627">
        <v>100538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8353960</v>
      </c>
      <c r="CS7" s="624"/>
      <c r="CT7" s="624"/>
      <c r="CU7" s="624"/>
      <c r="CV7" s="624"/>
      <c r="CW7" s="624"/>
      <c r="CX7" s="624"/>
      <c r="CY7" s="625"/>
      <c r="CZ7" s="626">
        <v>9.4</v>
      </c>
      <c r="DA7" s="626"/>
      <c r="DB7" s="626"/>
      <c r="DC7" s="626"/>
      <c r="DD7" s="632">
        <v>126966</v>
      </c>
      <c r="DE7" s="624"/>
      <c r="DF7" s="624"/>
      <c r="DG7" s="624"/>
      <c r="DH7" s="624"/>
      <c r="DI7" s="624"/>
      <c r="DJ7" s="624"/>
      <c r="DK7" s="624"/>
      <c r="DL7" s="624"/>
      <c r="DM7" s="624"/>
      <c r="DN7" s="624"/>
      <c r="DO7" s="624"/>
      <c r="DP7" s="625"/>
      <c r="DQ7" s="632">
        <v>7189010</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283329</v>
      </c>
      <c r="S8" s="624"/>
      <c r="T8" s="624"/>
      <c r="U8" s="624"/>
      <c r="V8" s="624"/>
      <c r="W8" s="624"/>
      <c r="X8" s="624"/>
      <c r="Y8" s="625"/>
      <c r="Z8" s="626">
        <v>0.3</v>
      </c>
      <c r="AA8" s="626"/>
      <c r="AB8" s="626"/>
      <c r="AC8" s="626"/>
      <c r="AD8" s="627">
        <v>283329</v>
      </c>
      <c r="AE8" s="627"/>
      <c r="AF8" s="627"/>
      <c r="AG8" s="627"/>
      <c r="AH8" s="627"/>
      <c r="AI8" s="627"/>
      <c r="AJ8" s="627"/>
      <c r="AK8" s="627"/>
      <c r="AL8" s="628">
        <v>0.6</v>
      </c>
      <c r="AM8" s="629"/>
      <c r="AN8" s="629"/>
      <c r="AO8" s="630"/>
      <c r="AP8" s="620" t="s">
        <v>243</v>
      </c>
      <c r="AQ8" s="621"/>
      <c r="AR8" s="621"/>
      <c r="AS8" s="621"/>
      <c r="AT8" s="621"/>
      <c r="AU8" s="621"/>
      <c r="AV8" s="621"/>
      <c r="AW8" s="621"/>
      <c r="AX8" s="621"/>
      <c r="AY8" s="621"/>
      <c r="AZ8" s="621"/>
      <c r="BA8" s="621"/>
      <c r="BB8" s="621"/>
      <c r="BC8" s="621"/>
      <c r="BD8" s="621"/>
      <c r="BE8" s="621"/>
      <c r="BF8" s="622"/>
      <c r="BG8" s="623">
        <v>438320</v>
      </c>
      <c r="BH8" s="624"/>
      <c r="BI8" s="624"/>
      <c r="BJ8" s="624"/>
      <c r="BK8" s="624"/>
      <c r="BL8" s="624"/>
      <c r="BM8" s="624"/>
      <c r="BN8" s="625"/>
      <c r="BO8" s="626">
        <v>1.1000000000000001</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36825465</v>
      </c>
      <c r="CS8" s="624"/>
      <c r="CT8" s="624"/>
      <c r="CU8" s="624"/>
      <c r="CV8" s="624"/>
      <c r="CW8" s="624"/>
      <c r="CX8" s="624"/>
      <c r="CY8" s="625"/>
      <c r="CZ8" s="626">
        <v>41.5</v>
      </c>
      <c r="DA8" s="626"/>
      <c r="DB8" s="626"/>
      <c r="DC8" s="626"/>
      <c r="DD8" s="632">
        <v>15446</v>
      </c>
      <c r="DE8" s="624"/>
      <c r="DF8" s="624"/>
      <c r="DG8" s="624"/>
      <c r="DH8" s="624"/>
      <c r="DI8" s="624"/>
      <c r="DJ8" s="624"/>
      <c r="DK8" s="624"/>
      <c r="DL8" s="624"/>
      <c r="DM8" s="624"/>
      <c r="DN8" s="624"/>
      <c r="DO8" s="624"/>
      <c r="DP8" s="625"/>
      <c r="DQ8" s="632">
        <v>17107016</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217269</v>
      </c>
      <c r="S9" s="624"/>
      <c r="T9" s="624"/>
      <c r="U9" s="624"/>
      <c r="V9" s="624"/>
      <c r="W9" s="624"/>
      <c r="X9" s="624"/>
      <c r="Y9" s="625"/>
      <c r="Z9" s="626">
        <v>0.2</v>
      </c>
      <c r="AA9" s="626"/>
      <c r="AB9" s="626"/>
      <c r="AC9" s="626"/>
      <c r="AD9" s="627">
        <v>217269</v>
      </c>
      <c r="AE9" s="627"/>
      <c r="AF9" s="627"/>
      <c r="AG9" s="627"/>
      <c r="AH9" s="627"/>
      <c r="AI9" s="627"/>
      <c r="AJ9" s="627"/>
      <c r="AK9" s="627"/>
      <c r="AL9" s="628">
        <v>0.5</v>
      </c>
      <c r="AM9" s="629"/>
      <c r="AN9" s="629"/>
      <c r="AO9" s="630"/>
      <c r="AP9" s="620" t="s">
        <v>246</v>
      </c>
      <c r="AQ9" s="621"/>
      <c r="AR9" s="621"/>
      <c r="AS9" s="621"/>
      <c r="AT9" s="621"/>
      <c r="AU9" s="621"/>
      <c r="AV9" s="621"/>
      <c r="AW9" s="621"/>
      <c r="AX9" s="621"/>
      <c r="AY9" s="621"/>
      <c r="AZ9" s="621"/>
      <c r="BA9" s="621"/>
      <c r="BB9" s="621"/>
      <c r="BC9" s="621"/>
      <c r="BD9" s="621"/>
      <c r="BE9" s="621"/>
      <c r="BF9" s="622"/>
      <c r="BG9" s="623">
        <v>17044159</v>
      </c>
      <c r="BH9" s="624"/>
      <c r="BI9" s="624"/>
      <c r="BJ9" s="624"/>
      <c r="BK9" s="624"/>
      <c r="BL9" s="624"/>
      <c r="BM9" s="624"/>
      <c r="BN9" s="625"/>
      <c r="BO9" s="626">
        <v>44.6</v>
      </c>
      <c r="BP9" s="626"/>
      <c r="BQ9" s="626"/>
      <c r="BR9" s="626"/>
      <c r="BS9" s="627" t="s">
        <v>140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13188464</v>
      </c>
      <c r="CS9" s="624"/>
      <c r="CT9" s="624"/>
      <c r="CU9" s="624"/>
      <c r="CV9" s="624"/>
      <c r="CW9" s="624"/>
      <c r="CX9" s="624"/>
      <c r="CY9" s="625"/>
      <c r="CZ9" s="626">
        <v>14.8</v>
      </c>
      <c r="DA9" s="626"/>
      <c r="DB9" s="626"/>
      <c r="DC9" s="626"/>
      <c r="DD9" s="632">
        <v>988697</v>
      </c>
      <c r="DE9" s="624"/>
      <c r="DF9" s="624"/>
      <c r="DG9" s="624"/>
      <c r="DH9" s="624"/>
      <c r="DI9" s="624"/>
      <c r="DJ9" s="624"/>
      <c r="DK9" s="624"/>
      <c r="DL9" s="624"/>
      <c r="DM9" s="624"/>
      <c r="DN9" s="624"/>
      <c r="DO9" s="624"/>
      <c r="DP9" s="625"/>
      <c r="DQ9" s="632">
        <v>8113531</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459850</v>
      </c>
      <c r="BH10" s="624"/>
      <c r="BI10" s="624"/>
      <c r="BJ10" s="624"/>
      <c r="BK10" s="624"/>
      <c r="BL10" s="624"/>
      <c r="BM10" s="624"/>
      <c r="BN10" s="625"/>
      <c r="BO10" s="626">
        <v>1.2</v>
      </c>
      <c r="BP10" s="626"/>
      <c r="BQ10" s="626"/>
      <c r="BR10" s="626"/>
      <c r="BS10" s="627" t="s">
        <v>131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248287</v>
      </c>
      <c r="CS10" s="624"/>
      <c r="CT10" s="624"/>
      <c r="CU10" s="624"/>
      <c r="CV10" s="624"/>
      <c r="CW10" s="624"/>
      <c r="CX10" s="624"/>
      <c r="CY10" s="625"/>
      <c r="CZ10" s="626">
        <v>0.3</v>
      </c>
      <c r="DA10" s="626"/>
      <c r="DB10" s="626"/>
      <c r="DC10" s="626"/>
      <c r="DD10" s="632">
        <v>6959</v>
      </c>
      <c r="DE10" s="624"/>
      <c r="DF10" s="624"/>
      <c r="DG10" s="624"/>
      <c r="DH10" s="624"/>
      <c r="DI10" s="624"/>
      <c r="DJ10" s="624"/>
      <c r="DK10" s="624"/>
      <c r="DL10" s="624"/>
      <c r="DM10" s="624"/>
      <c r="DN10" s="624"/>
      <c r="DO10" s="624"/>
      <c r="DP10" s="625"/>
      <c r="DQ10" s="632">
        <v>140365</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5194019</v>
      </c>
      <c r="S11" s="624"/>
      <c r="T11" s="624"/>
      <c r="U11" s="624"/>
      <c r="V11" s="624"/>
      <c r="W11" s="624"/>
      <c r="X11" s="624"/>
      <c r="Y11" s="625"/>
      <c r="Z11" s="628">
        <v>5.4</v>
      </c>
      <c r="AA11" s="629"/>
      <c r="AB11" s="629"/>
      <c r="AC11" s="635"/>
      <c r="AD11" s="632">
        <v>5194019</v>
      </c>
      <c r="AE11" s="624"/>
      <c r="AF11" s="624"/>
      <c r="AG11" s="624"/>
      <c r="AH11" s="624"/>
      <c r="AI11" s="624"/>
      <c r="AJ11" s="624"/>
      <c r="AK11" s="625"/>
      <c r="AL11" s="628">
        <v>11.5</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811614</v>
      </c>
      <c r="BH11" s="624"/>
      <c r="BI11" s="624"/>
      <c r="BJ11" s="624"/>
      <c r="BK11" s="624"/>
      <c r="BL11" s="624"/>
      <c r="BM11" s="624"/>
      <c r="BN11" s="625"/>
      <c r="BO11" s="626">
        <v>2.1</v>
      </c>
      <c r="BP11" s="626"/>
      <c r="BQ11" s="626"/>
      <c r="BR11" s="626"/>
      <c r="BS11" s="627">
        <v>100538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261368</v>
      </c>
      <c r="CS11" s="624"/>
      <c r="CT11" s="624"/>
      <c r="CU11" s="624"/>
      <c r="CV11" s="624"/>
      <c r="CW11" s="624"/>
      <c r="CX11" s="624"/>
      <c r="CY11" s="625"/>
      <c r="CZ11" s="626">
        <v>0.3</v>
      </c>
      <c r="DA11" s="626"/>
      <c r="DB11" s="626"/>
      <c r="DC11" s="626"/>
      <c r="DD11" s="632">
        <v>29905</v>
      </c>
      <c r="DE11" s="624"/>
      <c r="DF11" s="624"/>
      <c r="DG11" s="624"/>
      <c r="DH11" s="624"/>
      <c r="DI11" s="624"/>
      <c r="DJ11" s="624"/>
      <c r="DK11" s="624"/>
      <c r="DL11" s="624"/>
      <c r="DM11" s="624"/>
      <c r="DN11" s="624"/>
      <c r="DO11" s="624"/>
      <c r="DP11" s="625"/>
      <c r="DQ11" s="632">
        <v>218062</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51710</v>
      </c>
      <c r="S12" s="624"/>
      <c r="T12" s="624"/>
      <c r="U12" s="624"/>
      <c r="V12" s="624"/>
      <c r="W12" s="624"/>
      <c r="X12" s="624"/>
      <c r="Y12" s="625"/>
      <c r="Z12" s="626">
        <v>0.1</v>
      </c>
      <c r="AA12" s="626"/>
      <c r="AB12" s="626"/>
      <c r="AC12" s="626"/>
      <c r="AD12" s="627">
        <v>51710</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14459676</v>
      </c>
      <c r="BH12" s="624"/>
      <c r="BI12" s="624"/>
      <c r="BJ12" s="624"/>
      <c r="BK12" s="624"/>
      <c r="BL12" s="624"/>
      <c r="BM12" s="624"/>
      <c r="BN12" s="625"/>
      <c r="BO12" s="626">
        <v>37.799999999999997</v>
      </c>
      <c r="BP12" s="626"/>
      <c r="BQ12" s="626"/>
      <c r="BR12" s="626"/>
      <c r="BS12" s="627" t="s">
        <v>257</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2348322</v>
      </c>
      <c r="CS12" s="624"/>
      <c r="CT12" s="624"/>
      <c r="CU12" s="624"/>
      <c r="CV12" s="624"/>
      <c r="CW12" s="624"/>
      <c r="CX12" s="624"/>
      <c r="CY12" s="625"/>
      <c r="CZ12" s="626">
        <v>2.6</v>
      </c>
      <c r="DA12" s="626"/>
      <c r="DB12" s="626"/>
      <c r="DC12" s="626"/>
      <c r="DD12" s="632">
        <v>84483</v>
      </c>
      <c r="DE12" s="624"/>
      <c r="DF12" s="624"/>
      <c r="DG12" s="624"/>
      <c r="DH12" s="624"/>
      <c r="DI12" s="624"/>
      <c r="DJ12" s="624"/>
      <c r="DK12" s="624"/>
      <c r="DL12" s="624"/>
      <c r="DM12" s="624"/>
      <c r="DN12" s="624"/>
      <c r="DO12" s="624"/>
      <c r="DP12" s="625"/>
      <c r="DQ12" s="632">
        <v>967509</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249</v>
      </c>
      <c r="AA13" s="626"/>
      <c r="AB13" s="626"/>
      <c r="AC13" s="626"/>
      <c r="AD13" s="627" t="s">
        <v>249</v>
      </c>
      <c r="AE13" s="627"/>
      <c r="AF13" s="627"/>
      <c r="AG13" s="627"/>
      <c r="AH13" s="627"/>
      <c r="AI13" s="627"/>
      <c r="AJ13" s="627"/>
      <c r="AK13" s="627"/>
      <c r="AL13" s="628" t="s">
        <v>140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14372351</v>
      </c>
      <c r="BH13" s="624"/>
      <c r="BI13" s="624"/>
      <c r="BJ13" s="624"/>
      <c r="BK13" s="624"/>
      <c r="BL13" s="624"/>
      <c r="BM13" s="624"/>
      <c r="BN13" s="625"/>
      <c r="BO13" s="626">
        <v>37.6</v>
      </c>
      <c r="BP13" s="626"/>
      <c r="BQ13" s="626"/>
      <c r="BR13" s="626"/>
      <c r="BS13" s="627" t="s">
        <v>131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6292186</v>
      </c>
      <c r="CS13" s="624"/>
      <c r="CT13" s="624"/>
      <c r="CU13" s="624"/>
      <c r="CV13" s="624"/>
      <c r="CW13" s="624"/>
      <c r="CX13" s="624"/>
      <c r="CY13" s="625"/>
      <c r="CZ13" s="626">
        <v>7.1</v>
      </c>
      <c r="DA13" s="626"/>
      <c r="DB13" s="626"/>
      <c r="DC13" s="626"/>
      <c r="DD13" s="632">
        <v>1444376</v>
      </c>
      <c r="DE13" s="624"/>
      <c r="DF13" s="624"/>
      <c r="DG13" s="624"/>
      <c r="DH13" s="624"/>
      <c r="DI13" s="624"/>
      <c r="DJ13" s="624"/>
      <c r="DK13" s="624"/>
      <c r="DL13" s="624"/>
      <c r="DM13" s="624"/>
      <c r="DN13" s="624"/>
      <c r="DO13" s="624"/>
      <c r="DP13" s="625"/>
      <c r="DQ13" s="632">
        <v>4214337</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808</v>
      </c>
      <c r="S14" s="624"/>
      <c r="T14" s="624"/>
      <c r="U14" s="624"/>
      <c r="V14" s="624"/>
      <c r="W14" s="624"/>
      <c r="X14" s="624"/>
      <c r="Y14" s="625"/>
      <c r="Z14" s="626">
        <v>0</v>
      </c>
      <c r="AA14" s="626"/>
      <c r="AB14" s="626"/>
      <c r="AC14" s="626"/>
      <c r="AD14" s="627">
        <v>808</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350280</v>
      </c>
      <c r="BH14" s="624"/>
      <c r="BI14" s="624"/>
      <c r="BJ14" s="624"/>
      <c r="BK14" s="624"/>
      <c r="BL14" s="624"/>
      <c r="BM14" s="624"/>
      <c r="BN14" s="625"/>
      <c r="BO14" s="626">
        <v>0.9</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3392955</v>
      </c>
      <c r="CS14" s="624"/>
      <c r="CT14" s="624"/>
      <c r="CU14" s="624"/>
      <c r="CV14" s="624"/>
      <c r="CW14" s="624"/>
      <c r="CX14" s="624"/>
      <c r="CY14" s="625"/>
      <c r="CZ14" s="626">
        <v>3.8</v>
      </c>
      <c r="DA14" s="626"/>
      <c r="DB14" s="626"/>
      <c r="DC14" s="626"/>
      <c r="DD14" s="632">
        <v>60794</v>
      </c>
      <c r="DE14" s="624"/>
      <c r="DF14" s="624"/>
      <c r="DG14" s="624"/>
      <c r="DH14" s="624"/>
      <c r="DI14" s="624"/>
      <c r="DJ14" s="624"/>
      <c r="DK14" s="624"/>
      <c r="DL14" s="624"/>
      <c r="DM14" s="624"/>
      <c r="DN14" s="624"/>
      <c r="DO14" s="624"/>
      <c r="DP14" s="625"/>
      <c r="DQ14" s="632">
        <v>2669422</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140</v>
      </c>
      <c r="AA15" s="626"/>
      <c r="AB15" s="626"/>
      <c r="AC15" s="626"/>
      <c r="AD15" s="627" t="s">
        <v>249</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1195299</v>
      </c>
      <c r="BH15" s="624"/>
      <c r="BI15" s="624"/>
      <c r="BJ15" s="624"/>
      <c r="BK15" s="624"/>
      <c r="BL15" s="624"/>
      <c r="BM15" s="624"/>
      <c r="BN15" s="625"/>
      <c r="BO15" s="626">
        <v>3.1</v>
      </c>
      <c r="BP15" s="626"/>
      <c r="BQ15" s="626"/>
      <c r="BR15" s="626"/>
      <c r="BS15" s="627" t="s">
        <v>140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11661525</v>
      </c>
      <c r="CS15" s="624"/>
      <c r="CT15" s="624"/>
      <c r="CU15" s="624"/>
      <c r="CV15" s="624"/>
      <c r="CW15" s="624"/>
      <c r="CX15" s="624"/>
      <c r="CY15" s="625"/>
      <c r="CZ15" s="626">
        <v>13.1</v>
      </c>
      <c r="DA15" s="626"/>
      <c r="DB15" s="626"/>
      <c r="DC15" s="626"/>
      <c r="DD15" s="632">
        <v>1234055</v>
      </c>
      <c r="DE15" s="624"/>
      <c r="DF15" s="624"/>
      <c r="DG15" s="624"/>
      <c r="DH15" s="624"/>
      <c r="DI15" s="624"/>
      <c r="DJ15" s="624"/>
      <c r="DK15" s="624"/>
      <c r="DL15" s="624"/>
      <c r="DM15" s="624"/>
      <c r="DN15" s="624"/>
      <c r="DO15" s="624"/>
      <c r="DP15" s="625"/>
      <c r="DQ15" s="632">
        <v>9559801</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84795</v>
      </c>
      <c r="S16" s="624"/>
      <c r="T16" s="624"/>
      <c r="U16" s="624"/>
      <c r="V16" s="624"/>
      <c r="W16" s="624"/>
      <c r="X16" s="624"/>
      <c r="Y16" s="625"/>
      <c r="Z16" s="626">
        <v>0.1</v>
      </c>
      <c r="AA16" s="626"/>
      <c r="AB16" s="626"/>
      <c r="AC16" s="626"/>
      <c r="AD16" s="627">
        <v>84795</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140</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315104</v>
      </c>
      <c r="S17" s="624"/>
      <c r="T17" s="624"/>
      <c r="U17" s="624"/>
      <c r="V17" s="624"/>
      <c r="W17" s="624"/>
      <c r="X17" s="624"/>
      <c r="Y17" s="625"/>
      <c r="Z17" s="626">
        <v>0.3</v>
      </c>
      <c r="AA17" s="626"/>
      <c r="AB17" s="626"/>
      <c r="AC17" s="626"/>
      <c r="AD17" s="627">
        <v>315104</v>
      </c>
      <c r="AE17" s="627"/>
      <c r="AF17" s="627"/>
      <c r="AG17" s="627"/>
      <c r="AH17" s="627"/>
      <c r="AI17" s="627"/>
      <c r="AJ17" s="627"/>
      <c r="AK17" s="627"/>
      <c r="AL17" s="628">
        <v>0.7</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131</v>
      </c>
      <c r="BP17" s="626"/>
      <c r="BQ17" s="626"/>
      <c r="BR17" s="626"/>
      <c r="BS17" s="627" t="s">
        <v>249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5864887</v>
      </c>
      <c r="CS17" s="624"/>
      <c r="CT17" s="624"/>
      <c r="CU17" s="624"/>
      <c r="CV17" s="624"/>
      <c r="CW17" s="624"/>
      <c r="CX17" s="624"/>
      <c r="CY17" s="625"/>
      <c r="CZ17" s="626">
        <v>6.6</v>
      </c>
      <c r="DA17" s="626"/>
      <c r="DB17" s="626"/>
      <c r="DC17" s="626"/>
      <c r="DD17" s="632" t="s">
        <v>140</v>
      </c>
      <c r="DE17" s="624"/>
      <c r="DF17" s="624"/>
      <c r="DG17" s="624"/>
      <c r="DH17" s="624"/>
      <c r="DI17" s="624"/>
      <c r="DJ17" s="624"/>
      <c r="DK17" s="624"/>
      <c r="DL17" s="624"/>
      <c r="DM17" s="624"/>
      <c r="DN17" s="624"/>
      <c r="DO17" s="624"/>
      <c r="DP17" s="625"/>
      <c r="DQ17" s="632">
        <v>5864887</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353266</v>
      </c>
      <c r="S18" s="624"/>
      <c r="T18" s="624"/>
      <c r="U18" s="624"/>
      <c r="V18" s="624"/>
      <c r="W18" s="624"/>
      <c r="X18" s="624"/>
      <c r="Y18" s="625"/>
      <c r="Z18" s="626">
        <v>0.4</v>
      </c>
      <c r="AA18" s="626"/>
      <c r="AB18" s="626"/>
      <c r="AC18" s="626"/>
      <c r="AD18" s="627">
        <v>353266</v>
      </c>
      <c r="AE18" s="627"/>
      <c r="AF18" s="627"/>
      <c r="AG18" s="627"/>
      <c r="AH18" s="627"/>
      <c r="AI18" s="627"/>
      <c r="AJ18" s="627"/>
      <c r="AK18" s="627"/>
      <c r="AL18" s="628">
        <v>0.8</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249</v>
      </c>
      <c r="DA18" s="626"/>
      <c r="DB18" s="626"/>
      <c r="DC18" s="626"/>
      <c r="DD18" s="632" t="s">
        <v>140</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352640</v>
      </c>
      <c r="S19" s="624"/>
      <c r="T19" s="624"/>
      <c r="U19" s="624"/>
      <c r="V19" s="624"/>
      <c r="W19" s="624"/>
      <c r="X19" s="624"/>
      <c r="Y19" s="625"/>
      <c r="Z19" s="626">
        <v>0.4</v>
      </c>
      <c r="AA19" s="626"/>
      <c r="AB19" s="626"/>
      <c r="AC19" s="626"/>
      <c r="AD19" s="627">
        <v>352640</v>
      </c>
      <c r="AE19" s="627"/>
      <c r="AF19" s="627"/>
      <c r="AG19" s="627"/>
      <c r="AH19" s="627"/>
      <c r="AI19" s="627"/>
      <c r="AJ19" s="627"/>
      <c r="AK19" s="627"/>
      <c r="AL19" s="628">
        <v>0.8</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3478431</v>
      </c>
      <c r="BH19" s="624"/>
      <c r="BI19" s="624"/>
      <c r="BJ19" s="624"/>
      <c r="BK19" s="624"/>
      <c r="BL19" s="624"/>
      <c r="BM19" s="624"/>
      <c r="BN19" s="625"/>
      <c r="BO19" s="626">
        <v>9.1</v>
      </c>
      <c r="BP19" s="626"/>
      <c r="BQ19" s="626"/>
      <c r="BR19" s="626"/>
      <c r="BS19" s="627" t="s">
        <v>249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249</v>
      </c>
      <c r="CS19" s="624"/>
      <c r="CT19" s="624"/>
      <c r="CU19" s="624"/>
      <c r="CV19" s="624"/>
      <c r="CW19" s="624"/>
      <c r="CX19" s="624"/>
      <c r="CY19" s="625"/>
      <c r="CZ19" s="626" t="s">
        <v>140</v>
      </c>
      <c r="DA19" s="626"/>
      <c r="DB19" s="626"/>
      <c r="DC19" s="626"/>
      <c r="DD19" s="632" t="s">
        <v>249</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626</v>
      </c>
      <c r="S20" s="624"/>
      <c r="T20" s="624"/>
      <c r="U20" s="624"/>
      <c r="V20" s="624"/>
      <c r="W20" s="624"/>
      <c r="X20" s="624"/>
      <c r="Y20" s="625"/>
      <c r="Z20" s="626">
        <v>0</v>
      </c>
      <c r="AA20" s="626"/>
      <c r="AB20" s="626"/>
      <c r="AC20" s="626"/>
      <c r="AD20" s="627">
        <v>626</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3478431</v>
      </c>
      <c r="BH20" s="624"/>
      <c r="BI20" s="624"/>
      <c r="BJ20" s="624"/>
      <c r="BK20" s="624"/>
      <c r="BL20" s="624"/>
      <c r="BM20" s="624"/>
      <c r="BN20" s="625"/>
      <c r="BO20" s="626">
        <v>9.1</v>
      </c>
      <c r="BP20" s="626"/>
      <c r="BQ20" s="626"/>
      <c r="BR20" s="626"/>
      <c r="BS20" s="627" t="s">
        <v>140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88840438</v>
      </c>
      <c r="CS20" s="624"/>
      <c r="CT20" s="624"/>
      <c r="CU20" s="624"/>
      <c r="CV20" s="624"/>
      <c r="CW20" s="624"/>
      <c r="CX20" s="624"/>
      <c r="CY20" s="625"/>
      <c r="CZ20" s="626">
        <v>100</v>
      </c>
      <c r="DA20" s="626"/>
      <c r="DB20" s="626"/>
      <c r="DC20" s="626"/>
      <c r="DD20" s="632">
        <v>3991681</v>
      </c>
      <c r="DE20" s="624"/>
      <c r="DF20" s="624"/>
      <c r="DG20" s="624"/>
      <c r="DH20" s="624"/>
      <c r="DI20" s="624"/>
      <c r="DJ20" s="624"/>
      <c r="DK20" s="624"/>
      <c r="DL20" s="624"/>
      <c r="DM20" s="624"/>
      <c r="DN20" s="624"/>
      <c r="DO20" s="624"/>
      <c r="DP20" s="625"/>
      <c r="DQ20" s="632">
        <v>56446928</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3533273</v>
      </c>
      <c r="S21" s="624"/>
      <c r="T21" s="624"/>
      <c r="U21" s="624"/>
      <c r="V21" s="624"/>
      <c r="W21" s="624"/>
      <c r="X21" s="624"/>
      <c r="Y21" s="625"/>
      <c r="Z21" s="626">
        <v>3.7</v>
      </c>
      <c r="AA21" s="626"/>
      <c r="AB21" s="626"/>
      <c r="AC21" s="626"/>
      <c r="AD21" s="627">
        <v>3259420</v>
      </c>
      <c r="AE21" s="627"/>
      <c r="AF21" s="627"/>
      <c r="AG21" s="627"/>
      <c r="AH21" s="627"/>
      <c r="AI21" s="627"/>
      <c r="AJ21" s="627"/>
      <c r="AK21" s="627"/>
      <c r="AL21" s="628">
        <v>7.2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257</v>
      </c>
      <c r="BH21" s="624"/>
      <c r="BI21" s="624"/>
      <c r="BJ21" s="624"/>
      <c r="BK21" s="624"/>
      <c r="BL21" s="624"/>
      <c r="BM21" s="624"/>
      <c r="BN21" s="625"/>
      <c r="BO21" s="626" t="s">
        <v>257</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3259420</v>
      </c>
      <c r="S22" s="624"/>
      <c r="T22" s="624"/>
      <c r="U22" s="624"/>
      <c r="V22" s="624"/>
      <c r="W22" s="624"/>
      <c r="X22" s="624"/>
      <c r="Y22" s="625"/>
      <c r="Z22" s="626">
        <v>3.4</v>
      </c>
      <c r="AA22" s="626"/>
      <c r="AB22" s="626"/>
      <c r="AC22" s="626"/>
      <c r="AD22" s="627">
        <v>3259420</v>
      </c>
      <c r="AE22" s="627"/>
      <c r="AF22" s="627"/>
      <c r="AG22" s="627"/>
      <c r="AH22" s="627"/>
      <c r="AI22" s="627"/>
      <c r="AJ22" s="627"/>
      <c r="AK22" s="627"/>
      <c r="AL22" s="628">
        <v>7.2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273853</v>
      </c>
      <c r="S23" s="624"/>
      <c r="T23" s="624"/>
      <c r="U23" s="624"/>
      <c r="V23" s="624"/>
      <c r="W23" s="624"/>
      <c r="X23" s="624"/>
      <c r="Y23" s="625"/>
      <c r="Z23" s="626">
        <v>0.3</v>
      </c>
      <c r="AA23" s="626"/>
      <c r="AB23" s="626"/>
      <c r="AC23" s="626"/>
      <c r="AD23" s="627" t="s">
        <v>140</v>
      </c>
      <c r="AE23" s="627"/>
      <c r="AF23" s="627"/>
      <c r="AG23" s="627"/>
      <c r="AH23" s="627"/>
      <c r="AI23" s="627"/>
      <c r="AJ23" s="627"/>
      <c r="AK23" s="627"/>
      <c r="AL23" s="628" t="s">
        <v>140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3478431</v>
      </c>
      <c r="BH23" s="624"/>
      <c r="BI23" s="624"/>
      <c r="BJ23" s="624"/>
      <c r="BK23" s="624"/>
      <c r="BL23" s="624"/>
      <c r="BM23" s="624"/>
      <c r="BN23" s="625"/>
      <c r="BO23" s="626">
        <v>9.1</v>
      </c>
      <c r="BP23" s="626"/>
      <c r="BQ23" s="626"/>
      <c r="BR23" s="626"/>
      <c r="BS23" s="627" t="s">
        <v>140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140</v>
      </c>
      <c r="AA24" s="626"/>
      <c r="AB24" s="626"/>
      <c r="AC24" s="626"/>
      <c r="AD24" s="627" t="s">
        <v>131</v>
      </c>
      <c r="AE24" s="627"/>
      <c r="AF24" s="627"/>
      <c r="AG24" s="627"/>
      <c r="AH24" s="627"/>
      <c r="AI24" s="627"/>
      <c r="AJ24" s="627"/>
      <c r="AK24" s="627"/>
      <c r="AL24" s="628" t="s">
        <v>257</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45600502</v>
      </c>
      <c r="CS24" s="613"/>
      <c r="CT24" s="613"/>
      <c r="CU24" s="613"/>
      <c r="CV24" s="613"/>
      <c r="CW24" s="613"/>
      <c r="CX24" s="613"/>
      <c r="CY24" s="614"/>
      <c r="CZ24" s="617">
        <v>51.3</v>
      </c>
      <c r="DA24" s="618"/>
      <c r="DB24" s="618"/>
      <c r="DC24" s="634"/>
      <c r="DD24" s="657">
        <v>26541211</v>
      </c>
      <c r="DE24" s="613"/>
      <c r="DF24" s="613"/>
      <c r="DG24" s="613"/>
      <c r="DH24" s="613"/>
      <c r="DI24" s="613"/>
      <c r="DJ24" s="613"/>
      <c r="DK24" s="614"/>
      <c r="DL24" s="657">
        <v>26092783</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48678019</v>
      </c>
      <c r="S25" s="624"/>
      <c r="T25" s="624"/>
      <c r="U25" s="624"/>
      <c r="V25" s="624"/>
      <c r="W25" s="624"/>
      <c r="X25" s="624"/>
      <c r="Y25" s="625"/>
      <c r="Z25" s="626">
        <v>50.5</v>
      </c>
      <c r="AA25" s="626"/>
      <c r="AB25" s="626"/>
      <c r="AC25" s="626"/>
      <c r="AD25" s="627">
        <v>44925735</v>
      </c>
      <c r="AE25" s="627"/>
      <c r="AF25" s="627"/>
      <c r="AG25" s="627"/>
      <c r="AH25" s="627"/>
      <c r="AI25" s="627"/>
      <c r="AJ25" s="627"/>
      <c r="AK25" s="627"/>
      <c r="AL25" s="628">
        <v>99.3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15214843</v>
      </c>
      <c r="CS25" s="653"/>
      <c r="CT25" s="653"/>
      <c r="CU25" s="653"/>
      <c r="CV25" s="653"/>
      <c r="CW25" s="653"/>
      <c r="CX25" s="653"/>
      <c r="CY25" s="654"/>
      <c r="CZ25" s="628">
        <v>17.100000000000001</v>
      </c>
      <c r="DA25" s="655"/>
      <c r="DB25" s="655"/>
      <c r="DC25" s="658"/>
      <c r="DD25" s="632">
        <v>13816762</v>
      </c>
      <c r="DE25" s="653"/>
      <c r="DF25" s="653"/>
      <c r="DG25" s="653"/>
      <c r="DH25" s="653"/>
      <c r="DI25" s="653"/>
      <c r="DJ25" s="653"/>
      <c r="DK25" s="654"/>
      <c r="DL25" s="632">
        <v>13701259</v>
      </c>
      <c r="DM25" s="653"/>
      <c r="DN25" s="653"/>
      <c r="DO25" s="653"/>
      <c r="DP25" s="653"/>
      <c r="DQ25" s="653"/>
      <c r="DR25" s="653"/>
      <c r="DS25" s="653"/>
      <c r="DT25" s="653"/>
      <c r="DU25" s="653"/>
      <c r="DV25" s="654"/>
      <c r="DW25" s="628">
        <v>29.4</v>
      </c>
      <c r="DX25" s="655"/>
      <c r="DY25" s="655"/>
      <c r="DZ25" s="655"/>
      <c r="EA25" s="655"/>
      <c r="EB25" s="655"/>
      <c r="EC25" s="656"/>
    </row>
    <row r="26" spans="2:133" ht="11.25" customHeight="1" x14ac:dyDescent="0.2">
      <c r="B26" s="620" t="s">
        <v>301</v>
      </c>
      <c r="C26" s="621"/>
      <c r="D26" s="621"/>
      <c r="E26" s="621"/>
      <c r="F26" s="621"/>
      <c r="G26" s="621"/>
      <c r="H26" s="621"/>
      <c r="I26" s="621"/>
      <c r="J26" s="621"/>
      <c r="K26" s="621"/>
      <c r="L26" s="621"/>
      <c r="M26" s="621"/>
      <c r="N26" s="621"/>
      <c r="O26" s="621"/>
      <c r="P26" s="621"/>
      <c r="Q26" s="622"/>
      <c r="R26" s="623">
        <v>23564</v>
      </c>
      <c r="S26" s="624"/>
      <c r="T26" s="624"/>
      <c r="U26" s="624"/>
      <c r="V26" s="624"/>
      <c r="W26" s="624"/>
      <c r="X26" s="624"/>
      <c r="Y26" s="625"/>
      <c r="Z26" s="626">
        <v>0</v>
      </c>
      <c r="AA26" s="626"/>
      <c r="AB26" s="626"/>
      <c r="AC26" s="626"/>
      <c r="AD26" s="627">
        <v>23564</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249</v>
      </c>
      <c r="BP26" s="626"/>
      <c r="BQ26" s="626"/>
      <c r="BR26" s="626"/>
      <c r="BS26" s="627" t="s">
        <v>249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10622876</v>
      </c>
      <c r="CS26" s="624"/>
      <c r="CT26" s="624"/>
      <c r="CU26" s="624"/>
      <c r="CV26" s="624"/>
      <c r="CW26" s="624"/>
      <c r="CX26" s="624"/>
      <c r="CY26" s="625"/>
      <c r="CZ26" s="628">
        <v>12</v>
      </c>
      <c r="DA26" s="655"/>
      <c r="DB26" s="655"/>
      <c r="DC26" s="658"/>
      <c r="DD26" s="632">
        <v>9616809</v>
      </c>
      <c r="DE26" s="624"/>
      <c r="DF26" s="624"/>
      <c r="DG26" s="624"/>
      <c r="DH26" s="624"/>
      <c r="DI26" s="624"/>
      <c r="DJ26" s="624"/>
      <c r="DK26" s="625"/>
      <c r="DL26" s="632" t="s">
        <v>131</v>
      </c>
      <c r="DM26" s="624"/>
      <c r="DN26" s="624"/>
      <c r="DO26" s="624"/>
      <c r="DP26" s="624"/>
      <c r="DQ26" s="624"/>
      <c r="DR26" s="624"/>
      <c r="DS26" s="624"/>
      <c r="DT26" s="624"/>
      <c r="DU26" s="624"/>
      <c r="DV26" s="625"/>
      <c r="DW26" s="628" t="s">
        <v>140</v>
      </c>
      <c r="DX26" s="655"/>
      <c r="DY26" s="655"/>
      <c r="DZ26" s="655"/>
      <c r="EA26" s="655"/>
      <c r="EB26" s="655"/>
      <c r="EC26" s="656"/>
    </row>
    <row r="27" spans="2:133" ht="11.25" customHeight="1" x14ac:dyDescent="0.2">
      <c r="B27" s="620" t="s">
        <v>304</v>
      </c>
      <c r="C27" s="621"/>
      <c r="D27" s="621"/>
      <c r="E27" s="621"/>
      <c r="F27" s="621"/>
      <c r="G27" s="621"/>
      <c r="H27" s="621"/>
      <c r="I27" s="621"/>
      <c r="J27" s="621"/>
      <c r="K27" s="621"/>
      <c r="L27" s="621"/>
      <c r="M27" s="621"/>
      <c r="N27" s="621"/>
      <c r="O27" s="621"/>
      <c r="P27" s="621"/>
      <c r="Q27" s="622"/>
      <c r="R27" s="623">
        <v>1399638</v>
      </c>
      <c r="S27" s="624"/>
      <c r="T27" s="624"/>
      <c r="U27" s="624"/>
      <c r="V27" s="624"/>
      <c r="W27" s="624"/>
      <c r="X27" s="624"/>
      <c r="Y27" s="625"/>
      <c r="Z27" s="626">
        <v>1.5</v>
      </c>
      <c r="AA27" s="626"/>
      <c r="AB27" s="626"/>
      <c r="AC27" s="626"/>
      <c r="AD27" s="627" t="s">
        <v>131</v>
      </c>
      <c r="AE27" s="627"/>
      <c r="AF27" s="627"/>
      <c r="AG27" s="627"/>
      <c r="AH27" s="627"/>
      <c r="AI27" s="627"/>
      <c r="AJ27" s="627"/>
      <c r="AK27" s="627"/>
      <c r="AL27" s="628" t="s">
        <v>140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38237629</v>
      </c>
      <c r="BH27" s="624"/>
      <c r="BI27" s="624"/>
      <c r="BJ27" s="624"/>
      <c r="BK27" s="624"/>
      <c r="BL27" s="624"/>
      <c r="BM27" s="624"/>
      <c r="BN27" s="625"/>
      <c r="BO27" s="626">
        <v>100</v>
      </c>
      <c r="BP27" s="626"/>
      <c r="BQ27" s="626"/>
      <c r="BR27" s="626"/>
      <c r="BS27" s="627">
        <v>100538</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24520772</v>
      </c>
      <c r="CS27" s="653"/>
      <c r="CT27" s="653"/>
      <c r="CU27" s="653"/>
      <c r="CV27" s="653"/>
      <c r="CW27" s="653"/>
      <c r="CX27" s="653"/>
      <c r="CY27" s="654"/>
      <c r="CZ27" s="628">
        <v>27.6</v>
      </c>
      <c r="DA27" s="655"/>
      <c r="DB27" s="655"/>
      <c r="DC27" s="658"/>
      <c r="DD27" s="632">
        <v>6859562</v>
      </c>
      <c r="DE27" s="653"/>
      <c r="DF27" s="653"/>
      <c r="DG27" s="653"/>
      <c r="DH27" s="653"/>
      <c r="DI27" s="653"/>
      <c r="DJ27" s="653"/>
      <c r="DK27" s="654"/>
      <c r="DL27" s="632">
        <v>6527915</v>
      </c>
      <c r="DM27" s="653"/>
      <c r="DN27" s="653"/>
      <c r="DO27" s="653"/>
      <c r="DP27" s="653"/>
      <c r="DQ27" s="653"/>
      <c r="DR27" s="653"/>
      <c r="DS27" s="653"/>
      <c r="DT27" s="653"/>
      <c r="DU27" s="653"/>
      <c r="DV27" s="654"/>
      <c r="DW27" s="628">
        <v>14</v>
      </c>
      <c r="DX27" s="655"/>
      <c r="DY27" s="655"/>
      <c r="DZ27" s="655"/>
      <c r="EA27" s="655"/>
      <c r="EB27" s="655"/>
      <c r="EC27" s="656"/>
    </row>
    <row r="28" spans="2:133" ht="11.25" customHeight="1" x14ac:dyDescent="0.2">
      <c r="B28" s="620" t="s">
        <v>307</v>
      </c>
      <c r="C28" s="621"/>
      <c r="D28" s="621"/>
      <c r="E28" s="621"/>
      <c r="F28" s="621"/>
      <c r="G28" s="621"/>
      <c r="H28" s="621"/>
      <c r="I28" s="621"/>
      <c r="J28" s="621"/>
      <c r="K28" s="621"/>
      <c r="L28" s="621"/>
      <c r="M28" s="621"/>
      <c r="N28" s="621"/>
      <c r="O28" s="621"/>
      <c r="P28" s="621"/>
      <c r="Q28" s="622"/>
      <c r="R28" s="623">
        <v>520258</v>
      </c>
      <c r="S28" s="624"/>
      <c r="T28" s="624"/>
      <c r="U28" s="624"/>
      <c r="V28" s="624"/>
      <c r="W28" s="624"/>
      <c r="X28" s="624"/>
      <c r="Y28" s="625"/>
      <c r="Z28" s="626">
        <v>0.5</v>
      </c>
      <c r="AA28" s="626"/>
      <c r="AB28" s="626"/>
      <c r="AC28" s="626"/>
      <c r="AD28" s="627">
        <v>199806</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5864887</v>
      </c>
      <c r="CS28" s="624"/>
      <c r="CT28" s="624"/>
      <c r="CU28" s="624"/>
      <c r="CV28" s="624"/>
      <c r="CW28" s="624"/>
      <c r="CX28" s="624"/>
      <c r="CY28" s="625"/>
      <c r="CZ28" s="628">
        <v>6.6</v>
      </c>
      <c r="DA28" s="655"/>
      <c r="DB28" s="655"/>
      <c r="DC28" s="658"/>
      <c r="DD28" s="632">
        <v>5864887</v>
      </c>
      <c r="DE28" s="624"/>
      <c r="DF28" s="624"/>
      <c r="DG28" s="624"/>
      <c r="DH28" s="624"/>
      <c r="DI28" s="624"/>
      <c r="DJ28" s="624"/>
      <c r="DK28" s="625"/>
      <c r="DL28" s="632">
        <v>5863609</v>
      </c>
      <c r="DM28" s="624"/>
      <c r="DN28" s="624"/>
      <c r="DO28" s="624"/>
      <c r="DP28" s="624"/>
      <c r="DQ28" s="624"/>
      <c r="DR28" s="624"/>
      <c r="DS28" s="624"/>
      <c r="DT28" s="624"/>
      <c r="DU28" s="624"/>
      <c r="DV28" s="625"/>
      <c r="DW28" s="628">
        <v>12.6</v>
      </c>
      <c r="DX28" s="655"/>
      <c r="DY28" s="655"/>
      <c r="DZ28" s="655"/>
      <c r="EA28" s="655"/>
      <c r="EB28" s="655"/>
      <c r="EC28" s="656"/>
    </row>
    <row r="29" spans="2:133" ht="11.25" customHeight="1" x14ac:dyDescent="0.2">
      <c r="B29" s="620" t="s">
        <v>309</v>
      </c>
      <c r="C29" s="621"/>
      <c r="D29" s="621"/>
      <c r="E29" s="621"/>
      <c r="F29" s="621"/>
      <c r="G29" s="621"/>
      <c r="H29" s="621"/>
      <c r="I29" s="621"/>
      <c r="J29" s="621"/>
      <c r="K29" s="621"/>
      <c r="L29" s="621"/>
      <c r="M29" s="621"/>
      <c r="N29" s="621"/>
      <c r="O29" s="621"/>
      <c r="P29" s="621"/>
      <c r="Q29" s="622"/>
      <c r="R29" s="623">
        <v>1159487</v>
      </c>
      <c r="S29" s="624"/>
      <c r="T29" s="624"/>
      <c r="U29" s="624"/>
      <c r="V29" s="624"/>
      <c r="W29" s="624"/>
      <c r="X29" s="624"/>
      <c r="Y29" s="625"/>
      <c r="Z29" s="626">
        <v>1.2</v>
      </c>
      <c r="AA29" s="626"/>
      <c r="AB29" s="626"/>
      <c r="AC29" s="626"/>
      <c r="AD29" s="627" t="s">
        <v>140</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5864646</v>
      </c>
      <c r="CS29" s="653"/>
      <c r="CT29" s="653"/>
      <c r="CU29" s="653"/>
      <c r="CV29" s="653"/>
      <c r="CW29" s="653"/>
      <c r="CX29" s="653"/>
      <c r="CY29" s="654"/>
      <c r="CZ29" s="628">
        <v>6.6</v>
      </c>
      <c r="DA29" s="655"/>
      <c r="DB29" s="655"/>
      <c r="DC29" s="658"/>
      <c r="DD29" s="632">
        <v>5864646</v>
      </c>
      <c r="DE29" s="653"/>
      <c r="DF29" s="653"/>
      <c r="DG29" s="653"/>
      <c r="DH29" s="653"/>
      <c r="DI29" s="653"/>
      <c r="DJ29" s="653"/>
      <c r="DK29" s="654"/>
      <c r="DL29" s="632">
        <v>5863368</v>
      </c>
      <c r="DM29" s="653"/>
      <c r="DN29" s="653"/>
      <c r="DO29" s="653"/>
      <c r="DP29" s="653"/>
      <c r="DQ29" s="653"/>
      <c r="DR29" s="653"/>
      <c r="DS29" s="653"/>
      <c r="DT29" s="653"/>
      <c r="DU29" s="653"/>
      <c r="DV29" s="654"/>
      <c r="DW29" s="628">
        <v>12.6</v>
      </c>
      <c r="DX29" s="655"/>
      <c r="DY29" s="655"/>
      <c r="DZ29" s="655"/>
      <c r="EA29" s="655"/>
      <c r="EB29" s="655"/>
      <c r="EC29" s="656"/>
    </row>
    <row r="30" spans="2:133" ht="11.25" customHeight="1" x14ac:dyDescent="0.2">
      <c r="B30" s="620" t="s">
        <v>311</v>
      </c>
      <c r="C30" s="621"/>
      <c r="D30" s="621"/>
      <c r="E30" s="621"/>
      <c r="F30" s="621"/>
      <c r="G30" s="621"/>
      <c r="H30" s="621"/>
      <c r="I30" s="621"/>
      <c r="J30" s="621"/>
      <c r="K30" s="621"/>
      <c r="L30" s="621"/>
      <c r="M30" s="621"/>
      <c r="N30" s="621"/>
      <c r="O30" s="621"/>
      <c r="P30" s="621"/>
      <c r="Q30" s="622"/>
      <c r="R30" s="623">
        <v>20575346</v>
      </c>
      <c r="S30" s="624"/>
      <c r="T30" s="624"/>
      <c r="U30" s="624"/>
      <c r="V30" s="624"/>
      <c r="W30" s="624"/>
      <c r="X30" s="624"/>
      <c r="Y30" s="625"/>
      <c r="Z30" s="626">
        <v>21.3</v>
      </c>
      <c r="AA30" s="626"/>
      <c r="AB30" s="626"/>
      <c r="AC30" s="626"/>
      <c r="AD30" s="627" t="s">
        <v>131</v>
      </c>
      <c r="AE30" s="627"/>
      <c r="AF30" s="627"/>
      <c r="AG30" s="627"/>
      <c r="AH30" s="627"/>
      <c r="AI30" s="627"/>
      <c r="AJ30" s="627"/>
      <c r="AK30" s="627"/>
      <c r="AL30" s="628" t="s">
        <v>140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5636397</v>
      </c>
      <c r="CS30" s="624"/>
      <c r="CT30" s="624"/>
      <c r="CU30" s="624"/>
      <c r="CV30" s="624"/>
      <c r="CW30" s="624"/>
      <c r="CX30" s="624"/>
      <c r="CY30" s="625"/>
      <c r="CZ30" s="628">
        <v>6.3</v>
      </c>
      <c r="DA30" s="655"/>
      <c r="DB30" s="655"/>
      <c r="DC30" s="658"/>
      <c r="DD30" s="632">
        <v>5636397</v>
      </c>
      <c r="DE30" s="624"/>
      <c r="DF30" s="624"/>
      <c r="DG30" s="624"/>
      <c r="DH30" s="624"/>
      <c r="DI30" s="624"/>
      <c r="DJ30" s="624"/>
      <c r="DK30" s="625"/>
      <c r="DL30" s="632">
        <v>5635119</v>
      </c>
      <c r="DM30" s="624"/>
      <c r="DN30" s="624"/>
      <c r="DO30" s="624"/>
      <c r="DP30" s="624"/>
      <c r="DQ30" s="624"/>
      <c r="DR30" s="624"/>
      <c r="DS30" s="624"/>
      <c r="DT30" s="624"/>
      <c r="DU30" s="624"/>
      <c r="DV30" s="625"/>
      <c r="DW30" s="628">
        <v>12.1</v>
      </c>
      <c r="DX30" s="655"/>
      <c r="DY30" s="655"/>
      <c r="DZ30" s="655"/>
      <c r="EA30" s="655"/>
      <c r="EB30" s="655"/>
      <c r="EC30" s="656"/>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257</v>
      </c>
      <c r="S31" s="624"/>
      <c r="T31" s="624"/>
      <c r="U31" s="624"/>
      <c r="V31" s="624"/>
      <c r="W31" s="624"/>
      <c r="X31" s="624"/>
      <c r="Y31" s="625"/>
      <c r="Z31" s="626" t="s">
        <v>249</v>
      </c>
      <c r="AA31" s="626"/>
      <c r="AB31" s="626"/>
      <c r="AC31" s="626"/>
      <c r="AD31" s="627" t="s">
        <v>131</v>
      </c>
      <c r="AE31" s="627"/>
      <c r="AF31" s="627"/>
      <c r="AG31" s="627"/>
      <c r="AH31" s="627"/>
      <c r="AI31" s="627"/>
      <c r="AJ31" s="627"/>
      <c r="AK31" s="627"/>
      <c r="AL31" s="628" t="s">
        <v>131</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99.4</v>
      </c>
      <c r="BH31" s="667"/>
      <c r="BI31" s="667"/>
      <c r="BJ31" s="667"/>
      <c r="BK31" s="667"/>
      <c r="BL31" s="667"/>
      <c r="BM31" s="618">
        <v>98.5</v>
      </c>
      <c r="BN31" s="667"/>
      <c r="BO31" s="667"/>
      <c r="BP31" s="667"/>
      <c r="BQ31" s="668"/>
      <c r="BR31" s="670">
        <v>99.4</v>
      </c>
      <c r="BS31" s="667"/>
      <c r="BT31" s="667"/>
      <c r="BU31" s="667"/>
      <c r="BV31" s="667"/>
      <c r="BW31" s="667"/>
      <c r="BX31" s="618">
        <v>98.6</v>
      </c>
      <c r="BY31" s="667"/>
      <c r="BZ31" s="667"/>
      <c r="CA31" s="667"/>
      <c r="CB31" s="668"/>
      <c r="CD31" s="663"/>
      <c r="CE31" s="664"/>
      <c r="CF31" s="620" t="s">
        <v>318</v>
      </c>
      <c r="CG31" s="621"/>
      <c r="CH31" s="621"/>
      <c r="CI31" s="621"/>
      <c r="CJ31" s="621"/>
      <c r="CK31" s="621"/>
      <c r="CL31" s="621"/>
      <c r="CM31" s="621"/>
      <c r="CN31" s="621"/>
      <c r="CO31" s="621"/>
      <c r="CP31" s="621"/>
      <c r="CQ31" s="622"/>
      <c r="CR31" s="623">
        <v>228249</v>
      </c>
      <c r="CS31" s="653"/>
      <c r="CT31" s="653"/>
      <c r="CU31" s="653"/>
      <c r="CV31" s="653"/>
      <c r="CW31" s="653"/>
      <c r="CX31" s="653"/>
      <c r="CY31" s="654"/>
      <c r="CZ31" s="628">
        <v>0.3</v>
      </c>
      <c r="DA31" s="655"/>
      <c r="DB31" s="655"/>
      <c r="DC31" s="658"/>
      <c r="DD31" s="632">
        <v>228249</v>
      </c>
      <c r="DE31" s="653"/>
      <c r="DF31" s="653"/>
      <c r="DG31" s="653"/>
      <c r="DH31" s="653"/>
      <c r="DI31" s="653"/>
      <c r="DJ31" s="653"/>
      <c r="DK31" s="654"/>
      <c r="DL31" s="632">
        <v>228249</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319</v>
      </c>
      <c r="C32" s="621"/>
      <c r="D32" s="621"/>
      <c r="E32" s="621"/>
      <c r="F32" s="621"/>
      <c r="G32" s="621"/>
      <c r="H32" s="621"/>
      <c r="I32" s="621"/>
      <c r="J32" s="621"/>
      <c r="K32" s="621"/>
      <c r="L32" s="621"/>
      <c r="M32" s="621"/>
      <c r="N32" s="621"/>
      <c r="O32" s="621"/>
      <c r="P32" s="621"/>
      <c r="Q32" s="622"/>
      <c r="R32" s="623">
        <v>6493897</v>
      </c>
      <c r="S32" s="624"/>
      <c r="T32" s="624"/>
      <c r="U32" s="624"/>
      <c r="V32" s="624"/>
      <c r="W32" s="624"/>
      <c r="X32" s="624"/>
      <c r="Y32" s="625"/>
      <c r="Z32" s="626">
        <v>6.7</v>
      </c>
      <c r="AA32" s="626"/>
      <c r="AB32" s="626"/>
      <c r="AC32" s="626"/>
      <c r="AD32" s="627" t="s">
        <v>140</v>
      </c>
      <c r="AE32" s="627"/>
      <c r="AF32" s="627"/>
      <c r="AG32" s="627"/>
      <c r="AH32" s="627"/>
      <c r="AI32" s="627"/>
      <c r="AJ32" s="627"/>
      <c r="AK32" s="627"/>
      <c r="AL32" s="628" t="s">
        <v>249</v>
      </c>
      <c r="AM32" s="629"/>
      <c r="AN32" s="629"/>
      <c r="AO32" s="630"/>
      <c r="AP32" s="673"/>
      <c r="AQ32" s="674"/>
      <c r="AR32" s="674"/>
      <c r="AS32" s="674"/>
      <c r="AT32" s="678"/>
      <c r="AU32" s="214" t="s">
        <v>320</v>
      </c>
      <c r="AX32" s="620" t="s">
        <v>321</v>
      </c>
      <c r="AY32" s="621"/>
      <c r="AZ32" s="621"/>
      <c r="BA32" s="621"/>
      <c r="BB32" s="621"/>
      <c r="BC32" s="621"/>
      <c r="BD32" s="621"/>
      <c r="BE32" s="621"/>
      <c r="BF32" s="622"/>
      <c r="BG32" s="680">
        <v>99.1</v>
      </c>
      <c r="BH32" s="653"/>
      <c r="BI32" s="653"/>
      <c r="BJ32" s="653"/>
      <c r="BK32" s="653"/>
      <c r="BL32" s="653"/>
      <c r="BM32" s="629">
        <v>98</v>
      </c>
      <c r="BN32" s="653"/>
      <c r="BO32" s="653"/>
      <c r="BP32" s="653"/>
      <c r="BQ32" s="669"/>
      <c r="BR32" s="680">
        <v>99.3</v>
      </c>
      <c r="BS32" s="653"/>
      <c r="BT32" s="653"/>
      <c r="BU32" s="653"/>
      <c r="BV32" s="653"/>
      <c r="BW32" s="653"/>
      <c r="BX32" s="629">
        <v>97.9</v>
      </c>
      <c r="BY32" s="653"/>
      <c r="BZ32" s="653"/>
      <c r="CA32" s="653"/>
      <c r="CB32" s="669"/>
      <c r="CD32" s="665"/>
      <c r="CE32" s="666"/>
      <c r="CF32" s="620" t="s">
        <v>322</v>
      </c>
      <c r="CG32" s="621"/>
      <c r="CH32" s="621"/>
      <c r="CI32" s="621"/>
      <c r="CJ32" s="621"/>
      <c r="CK32" s="621"/>
      <c r="CL32" s="621"/>
      <c r="CM32" s="621"/>
      <c r="CN32" s="621"/>
      <c r="CO32" s="621"/>
      <c r="CP32" s="621"/>
      <c r="CQ32" s="622"/>
      <c r="CR32" s="623">
        <v>241</v>
      </c>
      <c r="CS32" s="624"/>
      <c r="CT32" s="624"/>
      <c r="CU32" s="624"/>
      <c r="CV32" s="624"/>
      <c r="CW32" s="624"/>
      <c r="CX32" s="624"/>
      <c r="CY32" s="625"/>
      <c r="CZ32" s="628">
        <v>0</v>
      </c>
      <c r="DA32" s="655"/>
      <c r="DB32" s="655"/>
      <c r="DC32" s="658"/>
      <c r="DD32" s="632">
        <v>241</v>
      </c>
      <c r="DE32" s="624"/>
      <c r="DF32" s="624"/>
      <c r="DG32" s="624"/>
      <c r="DH32" s="624"/>
      <c r="DI32" s="624"/>
      <c r="DJ32" s="624"/>
      <c r="DK32" s="625"/>
      <c r="DL32" s="632">
        <v>241</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323</v>
      </c>
      <c r="C33" s="621"/>
      <c r="D33" s="621"/>
      <c r="E33" s="621"/>
      <c r="F33" s="621"/>
      <c r="G33" s="621"/>
      <c r="H33" s="621"/>
      <c r="I33" s="621"/>
      <c r="J33" s="621"/>
      <c r="K33" s="621"/>
      <c r="L33" s="621"/>
      <c r="M33" s="621"/>
      <c r="N33" s="621"/>
      <c r="O33" s="621"/>
      <c r="P33" s="621"/>
      <c r="Q33" s="622"/>
      <c r="R33" s="623">
        <v>226535</v>
      </c>
      <c r="S33" s="624"/>
      <c r="T33" s="624"/>
      <c r="U33" s="624"/>
      <c r="V33" s="624"/>
      <c r="W33" s="624"/>
      <c r="X33" s="624"/>
      <c r="Y33" s="625"/>
      <c r="Z33" s="626">
        <v>0.2</v>
      </c>
      <c r="AA33" s="626"/>
      <c r="AB33" s="626"/>
      <c r="AC33" s="626"/>
      <c r="AD33" s="627">
        <v>107152</v>
      </c>
      <c r="AE33" s="627"/>
      <c r="AF33" s="627"/>
      <c r="AG33" s="627"/>
      <c r="AH33" s="627"/>
      <c r="AI33" s="627"/>
      <c r="AJ33" s="627"/>
      <c r="AK33" s="627"/>
      <c r="AL33" s="628">
        <v>0.2</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99.5</v>
      </c>
      <c r="BH33" s="682"/>
      <c r="BI33" s="682"/>
      <c r="BJ33" s="682"/>
      <c r="BK33" s="682"/>
      <c r="BL33" s="682"/>
      <c r="BM33" s="683">
        <v>98.9</v>
      </c>
      <c r="BN33" s="682"/>
      <c r="BO33" s="682"/>
      <c r="BP33" s="682"/>
      <c r="BQ33" s="684"/>
      <c r="BR33" s="681">
        <v>99.5</v>
      </c>
      <c r="BS33" s="682"/>
      <c r="BT33" s="682"/>
      <c r="BU33" s="682"/>
      <c r="BV33" s="682"/>
      <c r="BW33" s="682"/>
      <c r="BX33" s="683">
        <v>99.4</v>
      </c>
      <c r="BY33" s="682"/>
      <c r="BZ33" s="682"/>
      <c r="CA33" s="682"/>
      <c r="CB33" s="684"/>
      <c r="CD33" s="620" t="s">
        <v>325</v>
      </c>
      <c r="CE33" s="621"/>
      <c r="CF33" s="621"/>
      <c r="CG33" s="621"/>
      <c r="CH33" s="621"/>
      <c r="CI33" s="621"/>
      <c r="CJ33" s="621"/>
      <c r="CK33" s="621"/>
      <c r="CL33" s="621"/>
      <c r="CM33" s="621"/>
      <c r="CN33" s="621"/>
      <c r="CO33" s="621"/>
      <c r="CP33" s="621"/>
      <c r="CQ33" s="622"/>
      <c r="CR33" s="623">
        <v>39248255</v>
      </c>
      <c r="CS33" s="653"/>
      <c r="CT33" s="653"/>
      <c r="CU33" s="653"/>
      <c r="CV33" s="653"/>
      <c r="CW33" s="653"/>
      <c r="CX33" s="653"/>
      <c r="CY33" s="654"/>
      <c r="CZ33" s="628">
        <v>44.2</v>
      </c>
      <c r="DA33" s="655"/>
      <c r="DB33" s="655"/>
      <c r="DC33" s="658"/>
      <c r="DD33" s="632">
        <v>28526463</v>
      </c>
      <c r="DE33" s="653"/>
      <c r="DF33" s="653"/>
      <c r="DG33" s="653"/>
      <c r="DH33" s="653"/>
      <c r="DI33" s="653"/>
      <c r="DJ33" s="653"/>
      <c r="DK33" s="654"/>
      <c r="DL33" s="632">
        <v>18729057</v>
      </c>
      <c r="DM33" s="653"/>
      <c r="DN33" s="653"/>
      <c r="DO33" s="653"/>
      <c r="DP33" s="653"/>
      <c r="DQ33" s="653"/>
      <c r="DR33" s="653"/>
      <c r="DS33" s="653"/>
      <c r="DT33" s="653"/>
      <c r="DU33" s="653"/>
      <c r="DV33" s="654"/>
      <c r="DW33" s="628">
        <v>40.200000000000003</v>
      </c>
      <c r="DX33" s="655"/>
      <c r="DY33" s="655"/>
      <c r="DZ33" s="655"/>
      <c r="EA33" s="655"/>
      <c r="EB33" s="655"/>
      <c r="EC33" s="656"/>
    </row>
    <row r="34" spans="2:133" ht="11.25" customHeight="1" x14ac:dyDescent="0.2">
      <c r="B34" s="620" t="s">
        <v>326</v>
      </c>
      <c r="C34" s="621"/>
      <c r="D34" s="621"/>
      <c r="E34" s="621"/>
      <c r="F34" s="621"/>
      <c r="G34" s="621"/>
      <c r="H34" s="621"/>
      <c r="I34" s="621"/>
      <c r="J34" s="621"/>
      <c r="K34" s="621"/>
      <c r="L34" s="621"/>
      <c r="M34" s="621"/>
      <c r="N34" s="621"/>
      <c r="O34" s="621"/>
      <c r="P34" s="621"/>
      <c r="Q34" s="622"/>
      <c r="R34" s="623">
        <v>173195</v>
      </c>
      <c r="S34" s="624"/>
      <c r="T34" s="624"/>
      <c r="U34" s="624"/>
      <c r="V34" s="624"/>
      <c r="W34" s="624"/>
      <c r="X34" s="624"/>
      <c r="Y34" s="625"/>
      <c r="Z34" s="626">
        <v>0.2</v>
      </c>
      <c r="AA34" s="626"/>
      <c r="AB34" s="626"/>
      <c r="AC34" s="626"/>
      <c r="AD34" s="627" t="s">
        <v>131</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14723283</v>
      </c>
      <c r="CS34" s="624"/>
      <c r="CT34" s="624"/>
      <c r="CU34" s="624"/>
      <c r="CV34" s="624"/>
      <c r="CW34" s="624"/>
      <c r="CX34" s="624"/>
      <c r="CY34" s="625"/>
      <c r="CZ34" s="628">
        <v>16.600000000000001</v>
      </c>
      <c r="DA34" s="655"/>
      <c r="DB34" s="655"/>
      <c r="DC34" s="658"/>
      <c r="DD34" s="632">
        <v>9159128</v>
      </c>
      <c r="DE34" s="624"/>
      <c r="DF34" s="624"/>
      <c r="DG34" s="624"/>
      <c r="DH34" s="624"/>
      <c r="DI34" s="624"/>
      <c r="DJ34" s="624"/>
      <c r="DK34" s="625"/>
      <c r="DL34" s="632">
        <v>7588162</v>
      </c>
      <c r="DM34" s="624"/>
      <c r="DN34" s="624"/>
      <c r="DO34" s="624"/>
      <c r="DP34" s="624"/>
      <c r="DQ34" s="624"/>
      <c r="DR34" s="624"/>
      <c r="DS34" s="624"/>
      <c r="DT34" s="624"/>
      <c r="DU34" s="624"/>
      <c r="DV34" s="625"/>
      <c r="DW34" s="628">
        <v>16.3</v>
      </c>
      <c r="DX34" s="655"/>
      <c r="DY34" s="655"/>
      <c r="DZ34" s="655"/>
      <c r="EA34" s="655"/>
      <c r="EB34" s="655"/>
      <c r="EC34" s="656"/>
    </row>
    <row r="35" spans="2:133" ht="11.25" customHeight="1" x14ac:dyDescent="0.2">
      <c r="B35" s="620" t="s">
        <v>328</v>
      </c>
      <c r="C35" s="621"/>
      <c r="D35" s="621"/>
      <c r="E35" s="621"/>
      <c r="F35" s="621"/>
      <c r="G35" s="621"/>
      <c r="H35" s="621"/>
      <c r="I35" s="621"/>
      <c r="J35" s="621"/>
      <c r="K35" s="621"/>
      <c r="L35" s="621"/>
      <c r="M35" s="621"/>
      <c r="N35" s="621"/>
      <c r="O35" s="621"/>
      <c r="P35" s="621"/>
      <c r="Q35" s="622"/>
      <c r="R35" s="623">
        <v>3593092</v>
      </c>
      <c r="S35" s="624"/>
      <c r="T35" s="624"/>
      <c r="U35" s="624"/>
      <c r="V35" s="624"/>
      <c r="W35" s="624"/>
      <c r="X35" s="624"/>
      <c r="Y35" s="625"/>
      <c r="Z35" s="626">
        <v>3.7</v>
      </c>
      <c r="AA35" s="626"/>
      <c r="AB35" s="626"/>
      <c r="AC35" s="626"/>
      <c r="AD35" s="627" t="s">
        <v>140</v>
      </c>
      <c r="AE35" s="627"/>
      <c r="AF35" s="627"/>
      <c r="AG35" s="627"/>
      <c r="AH35" s="627"/>
      <c r="AI35" s="627"/>
      <c r="AJ35" s="627"/>
      <c r="AK35" s="627"/>
      <c r="AL35" s="628" t="s">
        <v>249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333757</v>
      </c>
      <c r="CS35" s="653"/>
      <c r="CT35" s="653"/>
      <c r="CU35" s="653"/>
      <c r="CV35" s="653"/>
      <c r="CW35" s="653"/>
      <c r="CX35" s="653"/>
      <c r="CY35" s="654"/>
      <c r="CZ35" s="628">
        <v>0.4</v>
      </c>
      <c r="DA35" s="655"/>
      <c r="DB35" s="655"/>
      <c r="DC35" s="658"/>
      <c r="DD35" s="632">
        <v>248510</v>
      </c>
      <c r="DE35" s="653"/>
      <c r="DF35" s="653"/>
      <c r="DG35" s="653"/>
      <c r="DH35" s="653"/>
      <c r="DI35" s="653"/>
      <c r="DJ35" s="653"/>
      <c r="DK35" s="654"/>
      <c r="DL35" s="632">
        <v>248510</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2">
      <c r="B36" s="620" t="s">
        <v>332</v>
      </c>
      <c r="C36" s="621"/>
      <c r="D36" s="621"/>
      <c r="E36" s="621"/>
      <c r="F36" s="621"/>
      <c r="G36" s="621"/>
      <c r="H36" s="621"/>
      <c r="I36" s="621"/>
      <c r="J36" s="621"/>
      <c r="K36" s="621"/>
      <c r="L36" s="621"/>
      <c r="M36" s="621"/>
      <c r="N36" s="621"/>
      <c r="O36" s="621"/>
      <c r="P36" s="621"/>
      <c r="Q36" s="622"/>
      <c r="R36" s="623">
        <v>7748831</v>
      </c>
      <c r="S36" s="624"/>
      <c r="T36" s="624"/>
      <c r="U36" s="624"/>
      <c r="V36" s="624"/>
      <c r="W36" s="624"/>
      <c r="X36" s="624"/>
      <c r="Y36" s="625"/>
      <c r="Z36" s="626">
        <v>8</v>
      </c>
      <c r="AA36" s="626"/>
      <c r="AB36" s="626"/>
      <c r="AC36" s="626"/>
      <c r="AD36" s="627" t="s">
        <v>257</v>
      </c>
      <c r="AE36" s="627"/>
      <c r="AF36" s="627"/>
      <c r="AG36" s="627"/>
      <c r="AH36" s="627"/>
      <c r="AI36" s="627"/>
      <c r="AJ36" s="627"/>
      <c r="AK36" s="627"/>
      <c r="AL36" s="628" t="s">
        <v>140</v>
      </c>
      <c r="AM36" s="629"/>
      <c r="AN36" s="629"/>
      <c r="AO36" s="630"/>
      <c r="AP36" s="222"/>
      <c r="AQ36" s="685" t="s">
        <v>333</v>
      </c>
      <c r="AR36" s="686"/>
      <c r="AS36" s="686"/>
      <c r="AT36" s="686"/>
      <c r="AU36" s="686"/>
      <c r="AV36" s="686"/>
      <c r="AW36" s="686"/>
      <c r="AX36" s="686"/>
      <c r="AY36" s="687"/>
      <c r="AZ36" s="612">
        <v>10731027</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434122</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8902644</v>
      </c>
      <c r="CS36" s="624"/>
      <c r="CT36" s="624"/>
      <c r="CU36" s="624"/>
      <c r="CV36" s="624"/>
      <c r="CW36" s="624"/>
      <c r="CX36" s="624"/>
      <c r="CY36" s="625"/>
      <c r="CZ36" s="628">
        <v>10</v>
      </c>
      <c r="DA36" s="655"/>
      <c r="DB36" s="655"/>
      <c r="DC36" s="658"/>
      <c r="DD36" s="632">
        <v>7721074</v>
      </c>
      <c r="DE36" s="624"/>
      <c r="DF36" s="624"/>
      <c r="DG36" s="624"/>
      <c r="DH36" s="624"/>
      <c r="DI36" s="624"/>
      <c r="DJ36" s="624"/>
      <c r="DK36" s="625"/>
      <c r="DL36" s="632">
        <v>5347932</v>
      </c>
      <c r="DM36" s="624"/>
      <c r="DN36" s="624"/>
      <c r="DO36" s="624"/>
      <c r="DP36" s="624"/>
      <c r="DQ36" s="624"/>
      <c r="DR36" s="624"/>
      <c r="DS36" s="624"/>
      <c r="DT36" s="624"/>
      <c r="DU36" s="624"/>
      <c r="DV36" s="625"/>
      <c r="DW36" s="628">
        <v>11.5</v>
      </c>
      <c r="DX36" s="655"/>
      <c r="DY36" s="655"/>
      <c r="DZ36" s="655"/>
      <c r="EA36" s="655"/>
      <c r="EB36" s="655"/>
      <c r="EC36" s="656"/>
    </row>
    <row r="37" spans="2:133" ht="11.25" customHeight="1" x14ac:dyDescent="0.2">
      <c r="B37" s="620" t="s">
        <v>336</v>
      </c>
      <c r="C37" s="621"/>
      <c r="D37" s="621"/>
      <c r="E37" s="621"/>
      <c r="F37" s="621"/>
      <c r="G37" s="621"/>
      <c r="H37" s="621"/>
      <c r="I37" s="621"/>
      <c r="J37" s="621"/>
      <c r="K37" s="621"/>
      <c r="L37" s="621"/>
      <c r="M37" s="621"/>
      <c r="N37" s="621"/>
      <c r="O37" s="621"/>
      <c r="P37" s="621"/>
      <c r="Q37" s="622"/>
      <c r="R37" s="623">
        <v>2875537</v>
      </c>
      <c r="S37" s="624"/>
      <c r="T37" s="624"/>
      <c r="U37" s="624"/>
      <c r="V37" s="624"/>
      <c r="W37" s="624"/>
      <c r="X37" s="624"/>
      <c r="Y37" s="625"/>
      <c r="Z37" s="626">
        <v>3</v>
      </c>
      <c r="AA37" s="626"/>
      <c r="AB37" s="626"/>
      <c r="AC37" s="626"/>
      <c r="AD37" s="627">
        <v>26</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2077309</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377830</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12741</v>
      </c>
      <c r="CS37" s="653"/>
      <c r="CT37" s="653"/>
      <c r="CU37" s="653"/>
      <c r="CV37" s="653"/>
      <c r="CW37" s="653"/>
      <c r="CX37" s="653"/>
      <c r="CY37" s="654"/>
      <c r="CZ37" s="628">
        <v>0</v>
      </c>
      <c r="DA37" s="655"/>
      <c r="DB37" s="655"/>
      <c r="DC37" s="658"/>
      <c r="DD37" s="632">
        <v>12741</v>
      </c>
      <c r="DE37" s="653"/>
      <c r="DF37" s="653"/>
      <c r="DG37" s="653"/>
      <c r="DH37" s="653"/>
      <c r="DI37" s="653"/>
      <c r="DJ37" s="653"/>
      <c r="DK37" s="654"/>
      <c r="DL37" s="632">
        <v>12741</v>
      </c>
      <c r="DM37" s="653"/>
      <c r="DN37" s="653"/>
      <c r="DO37" s="653"/>
      <c r="DP37" s="653"/>
      <c r="DQ37" s="653"/>
      <c r="DR37" s="653"/>
      <c r="DS37" s="653"/>
      <c r="DT37" s="653"/>
      <c r="DU37" s="653"/>
      <c r="DV37" s="654"/>
      <c r="DW37" s="628">
        <v>0</v>
      </c>
      <c r="DX37" s="655"/>
      <c r="DY37" s="655"/>
      <c r="DZ37" s="655"/>
      <c r="EA37" s="655"/>
      <c r="EB37" s="655"/>
      <c r="EC37" s="656"/>
    </row>
    <row r="38" spans="2:133" ht="11.25" customHeight="1" x14ac:dyDescent="0.2">
      <c r="B38" s="620" t="s">
        <v>340</v>
      </c>
      <c r="C38" s="621"/>
      <c r="D38" s="621"/>
      <c r="E38" s="621"/>
      <c r="F38" s="621"/>
      <c r="G38" s="621"/>
      <c r="H38" s="621"/>
      <c r="I38" s="621"/>
      <c r="J38" s="621"/>
      <c r="K38" s="621"/>
      <c r="L38" s="621"/>
      <c r="M38" s="621"/>
      <c r="N38" s="621"/>
      <c r="O38" s="621"/>
      <c r="P38" s="621"/>
      <c r="Q38" s="622"/>
      <c r="R38" s="623">
        <v>2941605</v>
      </c>
      <c r="S38" s="624"/>
      <c r="T38" s="624"/>
      <c r="U38" s="624"/>
      <c r="V38" s="624"/>
      <c r="W38" s="624"/>
      <c r="X38" s="624"/>
      <c r="Y38" s="625"/>
      <c r="Z38" s="626">
        <v>3.1</v>
      </c>
      <c r="AA38" s="626"/>
      <c r="AB38" s="626"/>
      <c r="AC38" s="626"/>
      <c r="AD38" s="627" t="s">
        <v>257</v>
      </c>
      <c r="AE38" s="627"/>
      <c r="AF38" s="627"/>
      <c r="AG38" s="627"/>
      <c r="AH38" s="627"/>
      <c r="AI38" s="627"/>
      <c r="AJ38" s="627"/>
      <c r="AK38" s="627"/>
      <c r="AL38" s="628" t="s">
        <v>249</v>
      </c>
      <c r="AM38" s="629"/>
      <c r="AN38" s="629"/>
      <c r="AO38" s="630"/>
      <c r="AQ38" s="689" t="s">
        <v>341</v>
      </c>
      <c r="AR38" s="690"/>
      <c r="AS38" s="690"/>
      <c r="AT38" s="690"/>
      <c r="AU38" s="690"/>
      <c r="AV38" s="690"/>
      <c r="AW38" s="690"/>
      <c r="AX38" s="690"/>
      <c r="AY38" s="691"/>
      <c r="AZ38" s="623">
        <v>1526192</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30526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7127526</v>
      </c>
      <c r="CS38" s="624"/>
      <c r="CT38" s="624"/>
      <c r="CU38" s="624"/>
      <c r="CV38" s="624"/>
      <c r="CW38" s="624"/>
      <c r="CX38" s="624"/>
      <c r="CY38" s="625"/>
      <c r="CZ38" s="628">
        <v>8</v>
      </c>
      <c r="DA38" s="655"/>
      <c r="DB38" s="655"/>
      <c r="DC38" s="658"/>
      <c r="DD38" s="632">
        <v>5815714</v>
      </c>
      <c r="DE38" s="624"/>
      <c r="DF38" s="624"/>
      <c r="DG38" s="624"/>
      <c r="DH38" s="624"/>
      <c r="DI38" s="624"/>
      <c r="DJ38" s="624"/>
      <c r="DK38" s="625"/>
      <c r="DL38" s="632">
        <v>5544453</v>
      </c>
      <c r="DM38" s="624"/>
      <c r="DN38" s="624"/>
      <c r="DO38" s="624"/>
      <c r="DP38" s="624"/>
      <c r="DQ38" s="624"/>
      <c r="DR38" s="624"/>
      <c r="DS38" s="624"/>
      <c r="DT38" s="624"/>
      <c r="DU38" s="624"/>
      <c r="DV38" s="625"/>
      <c r="DW38" s="628">
        <v>11.9</v>
      </c>
      <c r="DX38" s="655"/>
      <c r="DY38" s="655"/>
      <c r="DZ38" s="655"/>
      <c r="EA38" s="655"/>
      <c r="EB38" s="655"/>
      <c r="EC38" s="656"/>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140</v>
      </c>
      <c r="AM39" s="629"/>
      <c r="AN39" s="629"/>
      <c r="AO39" s="630"/>
      <c r="AQ39" s="689" t="s">
        <v>345</v>
      </c>
      <c r="AR39" s="690"/>
      <c r="AS39" s="690"/>
      <c r="AT39" s="690"/>
      <c r="AU39" s="690"/>
      <c r="AV39" s="690"/>
      <c r="AW39" s="690"/>
      <c r="AX39" s="690"/>
      <c r="AY39" s="691"/>
      <c r="AZ39" s="623">
        <v>2193</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45701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6141386</v>
      </c>
      <c r="CS39" s="653"/>
      <c r="CT39" s="653"/>
      <c r="CU39" s="653"/>
      <c r="CV39" s="653"/>
      <c r="CW39" s="653"/>
      <c r="CX39" s="653"/>
      <c r="CY39" s="654"/>
      <c r="CZ39" s="628">
        <v>6.9</v>
      </c>
      <c r="DA39" s="655"/>
      <c r="DB39" s="655"/>
      <c r="DC39" s="658"/>
      <c r="DD39" s="632">
        <v>5371325</v>
      </c>
      <c r="DE39" s="653"/>
      <c r="DF39" s="653"/>
      <c r="DG39" s="653"/>
      <c r="DH39" s="653"/>
      <c r="DI39" s="653"/>
      <c r="DJ39" s="653"/>
      <c r="DK39" s="654"/>
      <c r="DL39" s="632" t="s">
        <v>140</v>
      </c>
      <c r="DM39" s="653"/>
      <c r="DN39" s="653"/>
      <c r="DO39" s="653"/>
      <c r="DP39" s="653"/>
      <c r="DQ39" s="653"/>
      <c r="DR39" s="653"/>
      <c r="DS39" s="653"/>
      <c r="DT39" s="653"/>
      <c r="DU39" s="653"/>
      <c r="DV39" s="654"/>
      <c r="DW39" s="628" t="s">
        <v>140</v>
      </c>
      <c r="DX39" s="655"/>
      <c r="DY39" s="655"/>
      <c r="DZ39" s="655"/>
      <c r="EA39" s="655"/>
      <c r="EB39" s="655"/>
      <c r="EC39" s="656"/>
    </row>
    <row r="40" spans="2:133" ht="11.25" customHeight="1" x14ac:dyDescent="0.2">
      <c r="B40" s="620" t="s">
        <v>348</v>
      </c>
      <c r="C40" s="621"/>
      <c r="D40" s="621"/>
      <c r="E40" s="621"/>
      <c r="F40" s="621"/>
      <c r="G40" s="621"/>
      <c r="H40" s="621"/>
      <c r="I40" s="621"/>
      <c r="J40" s="621"/>
      <c r="K40" s="621"/>
      <c r="L40" s="621"/>
      <c r="M40" s="621"/>
      <c r="N40" s="621"/>
      <c r="O40" s="621"/>
      <c r="P40" s="621"/>
      <c r="Q40" s="622"/>
      <c r="R40" s="623">
        <v>1300505</v>
      </c>
      <c r="S40" s="624"/>
      <c r="T40" s="624"/>
      <c r="U40" s="624"/>
      <c r="V40" s="624"/>
      <c r="W40" s="624"/>
      <c r="X40" s="624"/>
      <c r="Y40" s="625"/>
      <c r="Z40" s="626">
        <v>1.3</v>
      </c>
      <c r="AA40" s="626"/>
      <c r="AB40" s="626"/>
      <c r="AC40" s="626"/>
      <c r="AD40" s="627" t="s">
        <v>131</v>
      </c>
      <c r="AE40" s="627"/>
      <c r="AF40" s="627"/>
      <c r="AG40" s="627"/>
      <c r="AH40" s="627"/>
      <c r="AI40" s="627"/>
      <c r="AJ40" s="627"/>
      <c r="AK40" s="627"/>
      <c r="AL40" s="628" t="s">
        <v>131</v>
      </c>
      <c r="AM40" s="629"/>
      <c r="AN40" s="629"/>
      <c r="AO40" s="630"/>
      <c r="AQ40" s="689" t="s">
        <v>349</v>
      </c>
      <c r="AR40" s="690"/>
      <c r="AS40" s="690"/>
      <c r="AT40" s="690"/>
      <c r="AU40" s="690"/>
      <c r="AV40" s="690"/>
      <c r="AW40" s="690"/>
      <c r="AX40" s="690"/>
      <c r="AY40" s="691"/>
      <c r="AZ40" s="623" t="s">
        <v>140</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113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2019659</v>
      </c>
      <c r="CS40" s="624"/>
      <c r="CT40" s="624"/>
      <c r="CU40" s="624"/>
      <c r="CV40" s="624"/>
      <c r="CW40" s="624"/>
      <c r="CX40" s="624"/>
      <c r="CY40" s="625"/>
      <c r="CZ40" s="628">
        <v>2.2999999999999998</v>
      </c>
      <c r="DA40" s="655"/>
      <c r="DB40" s="655"/>
      <c r="DC40" s="658"/>
      <c r="DD40" s="632">
        <v>210712</v>
      </c>
      <c r="DE40" s="624"/>
      <c r="DF40" s="624"/>
      <c r="DG40" s="624"/>
      <c r="DH40" s="624"/>
      <c r="DI40" s="624"/>
      <c r="DJ40" s="624"/>
      <c r="DK40" s="625"/>
      <c r="DL40" s="632" t="s">
        <v>140</v>
      </c>
      <c r="DM40" s="624"/>
      <c r="DN40" s="624"/>
      <c r="DO40" s="624"/>
      <c r="DP40" s="624"/>
      <c r="DQ40" s="624"/>
      <c r="DR40" s="624"/>
      <c r="DS40" s="624"/>
      <c r="DT40" s="624"/>
      <c r="DU40" s="624"/>
      <c r="DV40" s="625"/>
      <c r="DW40" s="628" t="s">
        <v>131</v>
      </c>
      <c r="DX40" s="655"/>
      <c r="DY40" s="655"/>
      <c r="DZ40" s="655"/>
      <c r="EA40" s="655"/>
      <c r="EB40" s="655"/>
      <c r="EC40" s="656"/>
    </row>
    <row r="41" spans="2:133" ht="11.25" customHeight="1" x14ac:dyDescent="0.2">
      <c r="B41" s="644" t="s">
        <v>353</v>
      </c>
      <c r="C41" s="645"/>
      <c r="D41" s="645"/>
      <c r="E41" s="645"/>
      <c r="F41" s="645"/>
      <c r="G41" s="645"/>
      <c r="H41" s="645"/>
      <c r="I41" s="645"/>
      <c r="J41" s="645"/>
      <c r="K41" s="645"/>
      <c r="L41" s="645"/>
      <c r="M41" s="645"/>
      <c r="N41" s="645"/>
      <c r="O41" s="645"/>
      <c r="P41" s="645"/>
      <c r="Q41" s="646"/>
      <c r="R41" s="698">
        <v>96409004</v>
      </c>
      <c r="S41" s="699"/>
      <c r="T41" s="699"/>
      <c r="U41" s="699"/>
      <c r="V41" s="699"/>
      <c r="W41" s="699"/>
      <c r="X41" s="699"/>
      <c r="Y41" s="700"/>
      <c r="Z41" s="701">
        <v>100</v>
      </c>
      <c r="AA41" s="701"/>
      <c r="AB41" s="701"/>
      <c r="AC41" s="701"/>
      <c r="AD41" s="702">
        <v>45256283</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1602206</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140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249</v>
      </c>
      <c r="DA41" s="655"/>
      <c r="DB41" s="655"/>
      <c r="DC41" s="658"/>
      <c r="DD41" s="632" t="s">
        <v>140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357</v>
      </c>
      <c r="AR42" s="706"/>
      <c r="AS42" s="706"/>
      <c r="AT42" s="706"/>
      <c r="AU42" s="706"/>
      <c r="AV42" s="706"/>
      <c r="AW42" s="706"/>
      <c r="AX42" s="706"/>
      <c r="AY42" s="707"/>
      <c r="AZ42" s="698">
        <v>5523127</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322</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3991681</v>
      </c>
      <c r="CS42" s="653"/>
      <c r="CT42" s="653"/>
      <c r="CU42" s="653"/>
      <c r="CV42" s="653"/>
      <c r="CW42" s="653"/>
      <c r="CX42" s="653"/>
      <c r="CY42" s="654"/>
      <c r="CZ42" s="628">
        <v>4.5</v>
      </c>
      <c r="DA42" s="655"/>
      <c r="DB42" s="655"/>
      <c r="DC42" s="658"/>
      <c r="DD42" s="632">
        <v>1379254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128377</v>
      </c>
      <c r="CS43" s="653"/>
      <c r="CT43" s="653"/>
      <c r="CU43" s="653"/>
      <c r="CV43" s="653"/>
      <c r="CW43" s="653"/>
      <c r="CX43" s="653"/>
      <c r="CY43" s="654"/>
      <c r="CZ43" s="628">
        <v>0.1</v>
      </c>
      <c r="DA43" s="655"/>
      <c r="DB43" s="655"/>
      <c r="DC43" s="658"/>
      <c r="DD43" s="632">
        <v>118623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3991681</v>
      </c>
      <c r="CS44" s="624"/>
      <c r="CT44" s="624"/>
      <c r="CU44" s="624"/>
      <c r="CV44" s="624"/>
      <c r="CW44" s="624"/>
      <c r="CX44" s="624"/>
      <c r="CY44" s="625"/>
      <c r="CZ44" s="628">
        <v>4.5</v>
      </c>
      <c r="DA44" s="629"/>
      <c r="DB44" s="629"/>
      <c r="DC44" s="635"/>
      <c r="DD44" s="632">
        <v>1379254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1215214</v>
      </c>
      <c r="CS45" s="653"/>
      <c r="CT45" s="653"/>
      <c r="CU45" s="653"/>
      <c r="CV45" s="653"/>
      <c r="CW45" s="653"/>
      <c r="CX45" s="653"/>
      <c r="CY45" s="654"/>
      <c r="CZ45" s="628">
        <v>1.4</v>
      </c>
      <c r="DA45" s="655"/>
      <c r="DB45" s="655"/>
      <c r="DC45" s="658"/>
      <c r="DD45" s="632">
        <v>111820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2776467</v>
      </c>
      <c r="CS46" s="624"/>
      <c r="CT46" s="624"/>
      <c r="CU46" s="624"/>
      <c r="CV46" s="624"/>
      <c r="CW46" s="624"/>
      <c r="CX46" s="624"/>
      <c r="CY46" s="625"/>
      <c r="CZ46" s="628">
        <v>3.1</v>
      </c>
      <c r="DA46" s="629"/>
      <c r="DB46" s="629"/>
      <c r="DC46" s="635"/>
      <c r="DD46" s="632">
        <v>1267434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367</v>
      </c>
      <c r="CG47" s="621"/>
      <c r="CH47" s="621"/>
      <c r="CI47" s="621"/>
      <c r="CJ47" s="621"/>
      <c r="CK47" s="621"/>
      <c r="CL47" s="621"/>
      <c r="CM47" s="621"/>
      <c r="CN47" s="621"/>
      <c r="CO47" s="621"/>
      <c r="CP47" s="621"/>
      <c r="CQ47" s="622"/>
      <c r="CR47" s="623" t="s">
        <v>140</v>
      </c>
      <c r="CS47" s="653"/>
      <c r="CT47" s="653"/>
      <c r="CU47" s="653"/>
      <c r="CV47" s="653"/>
      <c r="CW47" s="653"/>
      <c r="CX47" s="653"/>
      <c r="CY47" s="654"/>
      <c r="CZ47" s="628" t="s">
        <v>249</v>
      </c>
      <c r="DA47" s="655"/>
      <c r="DB47" s="655"/>
      <c r="DC47" s="658"/>
      <c r="DD47" s="632" t="s">
        <v>140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368</v>
      </c>
      <c r="CG48" s="621"/>
      <c r="CH48" s="621"/>
      <c r="CI48" s="621"/>
      <c r="CJ48" s="621"/>
      <c r="CK48" s="621"/>
      <c r="CL48" s="621"/>
      <c r="CM48" s="621"/>
      <c r="CN48" s="621"/>
      <c r="CO48" s="621"/>
      <c r="CP48" s="621"/>
      <c r="CQ48" s="622"/>
      <c r="CR48" s="623" t="s">
        <v>249</v>
      </c>
      <c r="CS48" s="624"/>
      <c r="CT48" s="624"/>
      <c r="CU48" s="624"/>
      <c r="CV48" s="624"/>
      <c r="CW48" s="624"/>
      <c r="CX48" s="624"/>
      <c r="CY48" s="625"/>
      <c r="CZ48" s="628" t="s">
        <v>140</v>
      </c>
      <c r="DA48" s="629"/>
      <c r="DB48" s="629"/>
      <c r="DC48" s="635"/>
      <c r="DD48" s="632" t="s">
        <v>249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369</v>
      </c>
      <c r="CE49" s="645"/>
      <c r="CF49" s="645"/>
      <c r="CG49" s="645"/>
      <c r="CH49" s="645"/>
      <c r="CI49" s="645"/>
      <c r="CJ49" s="645"/>
      <c r="CK49" s="645"/>
      <c r="CL49" s="645"/>
      <c r="CM49" s="645"/>
      <c r="CN49" s="645"/>
      <c r="CO49" s="645"/>
      <c r="CP49" s="645"/>
      <c r="CQ49" s="646"/>
      <c r="CR49" s="698">
        <v>88840438</v>
      </c>
      <c r="CS49" s="682"/>
      <c r="CT49" s="682"/>
      <c r="CU49" s="682"/>
      <c r="CV49" s="682"/>
      <c r="CW49" s="682"/>
      <c r="CX49" s="682"/>
      <c r="CY49" s="711"/>
      <c r="CZ49" s="703">
        <v>100</v>
      </c>
      <c r="DA49" s="712"/>
      <c r="DB49" s="712"/>
      <c r="DC49" s="713"/>
      <c r="DD49" s="714">
        <v>56446928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O7bL9Rss+etnjnue2ViX2aZednTDy+duazQFFORtR8RCG0iVq+a+vtHrqNCCx+TUh48hhFeLaBaSJbC+t3Yug==" saltValue="EGK84VHcwOKozGjbsDDQg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96567</v>
      </c>
      <c r="R7" s="753"/>
      <c r="S7" s="753"/>
      <c r="T7" s="753"/>
      <c r="U7" s="753"/>
      <c r="V7" s="753">
        <v>88998</v>
      </c>
      <c r="W7" s="753"/>
      <c r="X7" s="753"/>
      <c r="Y7" s="753"/>
      <c r="Z7" s="753"/>
      <c r="AA7" s="753">
        <v>7569</v>
      </c>
      <c r="AB7" s="753"/>
      <c r="AC7" s="753"/>
      <c r="AD7" s="753"/>
      <c r="AE7" s="754"/>
      <c r="AF7" s="755">
        <v>7250</v>
      </c>
      <c r="AG7" s="756"/>
      <c r="AH7" s="756"/>
      <c r="AI7" s="756"/>
      <c r="AJ7" s="757"/>
      <c r="AK7" s="758">
        <v>3594</v>
      </c>
      <c r="AL7" s="759"/>
      <c r="AM7" s="759"/>
      <c r="AN7" s="759"/>
      <c r="AO7" s="759"/>
      <c r="AP7" s="759">
        <v>61543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-29</v>
      </c>
      <c r="CI7" s="744"/>
      <c r="CJ7" s="744"/>
      <c r="CK7" s="744"/>
      <c r="CL7" s="745"/>
      <c r="CM7" s="743">
        <v>395</v>
      </c>
      <c r="CN7" s="744"/>
      <c r="CO7" s="744"/>
      <c r="CP7" s="744"/>
      <c r="CQ7" s="745"/>
      <c r="CR7" s="743">
        <v>300</v>
      </c>
      <c r="CS7" s="744"/>
      <c r="CT7" s="744"/>
      <c r="CU7" s="744"/>
      <c r="CV7" s="745"/>
      <c r="CW7" s="743" t="s">
        <v>536</v>
      </c>
      <c r="CX7" s="744"/>
      <c r="CY7" s="744"/>
      <c r="CZ7" s="744"/>
      <c r="DA7" s="745"/>
      <c r="DB7" s="743" t="s">
        <v>536</v>
      </c>
      <c r="DC7" s="744"/>
      <c r="DD7" s="744"/>
      <c r="DE7" s="744"/>
      <c r="DF7" s="745"/>
      <c r="DG7" s="743" t="s">
        <v>536</v>
      </c>
      <c r="DH7" s="744"/>
      <c r="DI7" s="744"/>
      <c r="DJ7" s="744"/>
      <c r="DK7" s="745"/>
      <c r="DL7" s="743" t="s">
        <v>536</v>
      </c>
      <c r="DM7" s="744"/>
      <c r="DN7" s="744"/>
      <c r="DO7" s="744"/>
      <c r="DP7" s="745"/>
      <c r="DQ7" s="743" t="s">
        <v>536</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73</v>
      </c>
      <c r="R8" s="784"/>
      <c r="S8" s="784"/>
      <c r="T8" s="784"/>
      <c r="U8" s="784"/>
      <c r="V8" s="784">
        <v>73</v>
      </c>
      <c r="W8" s="784"/>
      <c r="X8" s="784"/>
      <c r="Y8" s="784"/>
      <c r="Z8" s="784"/>
      <c r="AA8" s="784">
        <v>0</v>
      </c>
      <c r="AB8" s="784"/>
      <c r="AC8" s="784"/>
      <c r="AD8" s="784"/>
      <c r="AE8" s="785"/>
      <c r="AF8" s="786" t="s">
        <v>140</v>
      </c>
      <c r="AG8" s="787"/>
      <c r="AH8" s="787"/>
      <c r="AI8" s="787"/>
      <c r="AJ8" s="788"/>
      <c r="AK8" s="769">
        <v>67</v>
      </c>
      <c r="AL8" s="770"/>
      <c r="AM8" s="770"/>
      <c r="AN8" s="770"/>
      <c r="AO8" s="770"/>
      <c r="AP8" s="770">
        <v>178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27</v>
      </c>
      <c r="CI8" s="777"/>
      <c r="CJ8" s="777"/>
      <c r="CK8" s="777"/>
      <c r="CL8" s="778"/>
      <c r="CM8" s="776">
        <v>747</v>
      </c>
      <c r="CN8" s="777"/>
      <c r="CO8" s="777"/>
      <c r="CP8" s="777"/>
      <c r="CQ8" s="778"/>
      <c r="CR8" s="776">
        <v>5</v>
      </c>
      <c r="CS8" s="777"/>
      <c r="CT8" s="777"/>
      <c r="CU8" s="777"/>
      <c r="CV8" s="778"/>
      <c r="CW8" s="776" t="s">
        <v>536</v>
      </c>
      <c r="CX8" s="777"/>
      <c r="CY8" s="777"/>
      <c r="CZ8" s="777"/>
      <c r="DA8" s="778"/>
      <c r="DB8" s="776">
        <v>500</v>
      </c>
      <c r="DC8" s="777"/>
      <c r="DD8" s="777"/>
      <c r="DE8" s="777"/>
      <c r="DF8" s="778"/>
      <c r="DG8" s="776" t="s">
        <v>536</v>
      </c>
      <c r="DH8" s="777"/>
      <c r="DI8" s="777"/>
      <c r="DJ8" s="777"/>
      <c r="DK8" s="778"/>
      <c r="DL8" s="776">
        <v>3320</v>
      </c>
      <c r="DM8" s="777"/>
      <c r="DN8" s="777"/>
      <c r="DO8" s="777"/>
      <c r="DP8" s="778"/>
      <c r="DQ8" s="776" t="s">
        <v>536</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0</v>
      </c>
      <c r="CI9" s="777"/>
      <c r="CJ9" s="777"/>
      <c r="CK9" s="777"/>
      <c r="CL9" s="778"/>
      <c r="CM9" s="776">
        <v>1866</v>
      </c>
      <c r="CN9" s="777"/>
      <c r="CO9" s="777"/>
      <c r="CP9" s="777"/>
      <c r="CQ9" s="778"/>
      <c r="CR9" s="776">
        <v>26</v>
      </c>
      <c r="CS9" s="777"/>
      <c r="CT9" s="777"/>
      <c r="CU9" s="777"/>
      <c r="CV9" s="778"/>
      <c r="CW9" s="776" t="s">
        <v>536</v>
      </c>
      <c r="CX9" s="777"/>
      <c r="CY9" s="777"/>
      <c r="CZ9" s="777"/>
      <c r="DA9" s="778"/>
      <c r="DB9" s="776" t="s">
        <v>536</v>
      </c>
      <c r="DC9" s="777"/>
      <c r="DD9" s="777"/>
      <c r="DE9" s="777"/>
      <c r="DF9" s="778"/>
      <c r="DG9" s="776" t="s">
        <v>536</v>
      </c>
      <c r="DH9" s="777"/>
      <c r="DI9" s="777"/>
      <c r="DJ9" s="777"/>
      <c r="DK9" s="778"/>
      <c r="DL9" s="776" t="s">
        <v>536</v>
      </c>
      <c r="DM9" s="777"/>
      <c r="DN9" s="777"/>
      <c r="DO9" s="777"/>
      <c r="DP9" s="778"/>
      <c r="DQ9" s="776" t="s">
        <v>536</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96568</v>
      </c>
      <c r="R23" s="793"/>
      <c r="S23" s="793"/>
      <c r="T23" s="793"/>
      <c r="U23" s="793"/>
      <c r="V23" s="793">
        <v>89000</v>
      </c>
      <c r="W23" s="793"/>
      <c r="X23" s="793"/>
      <c r="Y23" s="793"/>
      <c r="Z23" s="793"/>
      <c r="AA23" s="793">
        <v>7569</v>
      </c>
      <c r="AB23" s="793"/>
      <c r="AC23" s="793"/>
      <c r="AD23" s="793"/>
      <c r="AE23" s="794"/>
      <c r="AF23" s="795">
        <v>7250</v>
      </c>
      <c r="AG23" s="793"/>
      <c r="AH23" s="793"/>
      <c r="AI23" s="793"/>
      <c r="AJ23" s="796"/>
      <c r="AK23" s="797"/>
      <c r="AL23" s="798"/>
      <c r="AM23" s="798"/>
      <c r="AN23" s="798"/>
      <c r="AO23" s="798"/>
      <c r="AP23" s="793">
        <v>61721</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22658</v>
      </c>
      <c r="R28" s="823"/>
      <c r="S28" s="823"/>
      <c r="T28" s="823"/>
      <c r="U28" s="823"/>
      <c r="V28" s="823">
        <v>22224</v>
      </c>
      <c r="W28" s="823"/>
      <c r="X28" s="823"/>
      <c r="Y28" s="823"/>
      <c r="Z28" s="823"/>
      <c r="AA28" s="823">
        <v>434</v>
      </c>
      <c r="AB28" s="823"/>
      <c r="AC28" s="823"/>
      <c r="AD28" s="823"/>
      <c r="AE28" s="824"/>
      <c r="AF28" s="825">
        <v>434</v>
      </c>
      <c r="AG28" s="823"/>
      <c r="AH28" s="823"/>
      <c r="AI28" s="823"/>
      <c r="AJ28" s="826"/>
      <c r="AK28" s="827">
        <v>1830</v>
      </c>
      <c r="AL28" s="828"/>
      <c r="AM28" s="828"/>
      <c r="AN28" s="828"/>
      <c r="AO28" s="828"/>
      <c r="AP28" s="828" t="s">
        <v>536</v>
      </c>
      <c r="AQ28" s="828"/>
      <c r="AR28" s="828"/>
      <c r="AS28" s="828"/>
      <c r="AT28" s="828"/>
      <c r="AU28" s="828" t="s">
        <v>536</v>
      </c>
      <c r="AV28" s="828"/>
      <c r="AW28" s="828"/>
      <c r="AX28" s="828"/>
      <c r="AY28" s="828"/>
      <c r="AZ28" s="829" t="s">
        <v>536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3956</v>
      </c>
      <c r="R29" s="784"/>
      <c r="S29" s="784"/>
      <c r="T29" s="784"/>
      <c r="U29" s="784"/>
      <c r="V29" s="784">
        <v>3955</v>
      </c>
      <c r="W29" s="784"/>
      <c r="X29" s="784"/>
      <c r="Y29" s="784"/>
      <c r="Z29" s="784"/>
      <c r="AA29" s="784">
        <v>2</v>
      </c>
      <c r="AB29" s="784"/>
      <c r="AC29" s="784"/>
      <c r="AD29" s="784"/>
      <c r="AE29" s="785"/>
      <c r="AF29" s="786">
        <v>2</v>
      </c>
      <c r="AG29" s="787"/>
      <c r="AH29" s="787"/>
      <c r="AI29" s="787"/>
      <c r="AJ29" s="788"/>
      <c r="AK29" s="834">
        <v>529</v>
      </c>
      <c r="AL29" s="830"/>
      <c r="AM29" s="830"/>
      <c r="AN29" s="830"/>
      <c r="AO29" s="830"/>
      <c r="AP29" s="830" t="s">
        <v>536</v>
      </c>
      <c r="AQ29" s="830"/>
      <c r="AR29" s="830"/>
      <c r="AS29" s="830"/>
      <c r="AT29" s="830"/>
      <c r="AU29" s="830" t="s">
        <v>536</v>
      </c>
      <c r="AV29" s="830"/>
      <c r="AW29" s="830"/>
      <c r="AX29" s="830"/>
      <c r="AY29" s="830"/>
      <c r="AZ29" s="831" t="s">
        <v>536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18065</v>
      </c>
      <c r="R30" s="784"/>
      <c r="S30" s="784"/>
      <c r="T30" s="784"/>
      <c r="U30" s="784"/>
      <c r="V30" s="784">
        <v>17604</v>
      </c>
      <c r="W30" s="784"/>
      <c r="X30" s="784"/>
      <c r="Y30" s="784"/>
      <c r="Z30" s="784"/>
      <c r="AA30" s="784">
        <v>461</v>
      </c>
      <c r="AB30" s="784"/>
      <c r="AC30" s="784"/>
      <c r="AD30" s="784"/>
      <c r="AE30" s="785"/>
      <c r="AF30" s="786">
        <v>461</v>
      </c>
      <c r="AG30" s="787"/>
      <c r="AH30" s="787"/>
      <c r="AI30" s="787"/>
      <c r="AJ30" s="788"/>
      <c r="AK30" s="834">
        <v>3070</v>
      </c>
      <c r="AL30" s="830"/>
      <c r="AM30" s="830"/>
      <c r="AN30" s="830"/>
      <c r="AO30" s="830"/>
      <c r="AP30" s="830" t="s">
        <v>536</v>
      </c>
      <c r="AQ30" s="830"/>
      <c r="AR30" s="830"/>
      <c r="AS30" s="830"/>
      <c r="AT30" s="830"/>
      <c r="AU30" s="830" t="s">
        <v>536</v>
      </c>
      <c r="AV30" s="830"/>
      <c r="AW30" s="830"/>
      <c r="AX30" s="830"/>
      <c r="AY30" s="830"/>
      <c r="AZ30" s="831" t="s">
        <v>536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5456</v>
      </c>
      <c r="R31" s="784"/>
      <c r="S31" s="784"/>
      <c r="T31" s="784"/>
      <c r="U31" s="784"/>
      <c r="V31" s="784">
        <v>5173</v>
      </c>
      <c r="W31" s="784"/>
      <c r="X31" s="784"/>
      <c r="Y31" s="784"/>
      <c r="Z31" s="784"/>
      <c r="AA31" s="784">
        <v>283</v>
      </c>
      <c r="AB31" s="784"/>
      <c r="AC31" s="784"/>
      <c r="AD31" s="784"/>
      <c r="AE31" s="785"/>
      <c r="AF31" s="786">
        <v>2123</v>
      </c>
      <c r="AG31" s="787"/>
      <c r="AH31" s="787"/>
      <c r="AI31" s="787"/>
      <c r="AJ31" s="788"/>
      <c r="AK31" s="834">
        <v>2077</v>
      </c>
      <c r="AL31" s="830"/>
      <c r="AM31" s="830"/>
      <c r="AN31" s="830"/>
      <c r="AO31" s="830"/>
      <c r="AP31" s="830">
        <v>25981</v>
      </c>
      <c r="AQ31" s="830"/>
      <c r="AR31" s="830"/>
      <c r="AS31" s="830"/>
      <c r="AT31" s="830"/>
      <c r="AU31" s="830">
        <v>12133</v>
      </c>
      <c r="AV31" s="830"/>
      <c r="AW31" s="830"/>
      <c r="AX31" s="830"/>
      <c r="AY31" s="830"/>
      <c r="AZ31" s="831" t="s">
        <v>536</v>
      </c>
      <c r="BA31" s="831"/>
      <c r="BB31" s="831"/>
      <c r="BC31" s="831"/>
      <c r="BD31" s="831"/>
      <c r="BE31" s="832" t="s">
        <v>585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13655</v>
      </c>
      <c r="R32" s="784"/>
      <c r="S32" s="784"/>
      <c r="T32" s="784"/>
      <c r="U32" s="784"/>
      <c r="V32" s="784">
        <v>12537</v>
      </c>
      <c r="W32" s="784"/>
      <c r="X32" s="784"/>
      <c r="Y32" s="784"/>
      <c r="Z32" s="784"/>
      <c r="AA32" s="784">
        <v>1118</v>
      </c>
      <c r="AB32" s="784"/>
      <c r="AC32" s="784"/>
      <c r="AD32" s="784"/>
      <c r="AE32" s="785"/>
      <c r="AF32" s="786">
        <v>4936</v>
      </c>
      <c r="AG32" s="787"/>
      <c r="AH32" s="787"/>
      <c r="AI32" s="787"/>
      <c r="AJ32" s="788"/>
      <c r="AK32" s="834">
        <v>1526</v>
      </c>
      <c r="AL32" s="830"/>
      <c r="AM32" s="830"/>
      <c r="AN32" s="830"/>
      <c r="AO32" s="830"/>
      <c r="AP32" s="830">
        <v>7704</v>
      </c>
      <c r="AQ32" s="830"/>
      <c r="AR32" s="830"/>
      <c r="AS32" s="830"/>
      <c r="AT32" s="830"/>
      <c r="AU32" s="830">
        <v>4969</v>
      </c>
      <c r="AV32" s="830"/>
      <c r="AW32" s="830"/>
      <c r="AX32" s="830"/>
      <c r="AY32" s="830"/>
      <c r="AZ32" s="831" t="s">
        <v>536</v>
      </c>
      <c r="BA32" s="831"/>
      <c r="BB32" s="831"/>
      <c r="BC32" s="831"/>
      <c r="BD32" s="831"/>
      <c r="BE32" s="832" t="s">
        <v>585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7955</v>
      </c>
      <c r="AG63" s="844"/>
      <c r="AH63" s="844"/>
      <c r="AI63" s="844"/>
      <c r="AJ63" s="845"/>
      <c r="AK63" s="846"/>
      <c r="AL63" s="841"/>
      <c r="AM63" s="841"/>
      <c r="AN63" s="841"/>
      <c r="AO63" s="841"/>
      <c r="AP63" s="844">
        <v>33685</v>
      </c>
      <c r="AQ63" s="844"/>
      <c r="AR63" s="844"/>
      <c r="AS63" s="844"/>
      <c r="AT63" s="844"/>
      <c r="AU63" s="844">
        <v>17102</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4957</v>
      </c>
      <c r="R68" s="866"/>
      <c r="S68" s="866"/>
      <c r="T68" s="866"/>
      <c r="U68" s="866"/>
      <c r="V68" s="866">
        <v>4411</v>
      </c>
      <c r="W68" s="866"/>
      <c r="X68" s="866"/>
      <c r="Y68" s="866"/>
      <c r="Z68" s="866"/>
      <c r="AA68" s="866">
        <v>546</v>
      </c>
      <c r="AB68" s="866"/>
      <c r="AC68" s="866"/>
      <c r="AD68" s="866"/>
      <c r="AE68" s="866"/>
      <c r="AF68" s="866">
        <v>546</v>
      </c>
      <c r="AG68" s="866"/>
      <c r="AH68" s="866"/>
      <c r="AI68" s="866"/>
      <c r="AJ68" s="866"/>
      <c r="AK68" s="866">
        <v>543</v>
      </c>
      <c r="AL68" s="866"/>
      <c r="AM68" s="866"/>
      <c r="AN68" s="866"/>
      <c r="AO68" s="866"/>
      <c r="AP68" s="866" t="s">
        <v>595</v>
      </c>
      <c r="AQ68" s="866"/>
      <c r="AR68" s="866"/>
      <c r="AS68" s="866"/>
      <c r="AT68" s="866"/>
      <c r="AU68" s="866" t="s">
        <v>536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1038597</v>
      </c>
      <c r="R69" s="830"/>
      <c r="S69" s="830"/>
      <c r="T69" s="830"/>
      <c r="U69" s="830"/>
      <c r="V69" s="830">
        <v>1027785</v>
      </c>
      <c r="W69" s="830"/>
      <c r="X69" s="830"/>
      <c r="Y69" s="830"/>
      <c r="Z69" s="830"/>
      <c r="AA69" s="830">
        <v>10811</v>
      </c>
      <c r="AB69" s="830"/>
      <c r="AC69" s="830"/>
      <c r="AD69" s="830"/>
      <c r="AE69" s="830"/>
      <c r="AF69" s="830">
        <v>10811</v>
      </c>
      <c r="AG69" s="830"/>
      <c r="AH69" s="830"/>
      <c r="AI69" s="830"/>
      <c r="AJ69" s="830"/>
      <c r="AK69" s="830">
        <v>7967</v>
      </c>
      <c r="AL69" s="830"/>
      <c r="AM69" s="830"/>
      <c r="AN69" s="830"/>
      <c r="AO69" s="830"/>
      <c r="AP69" s="830" t="s">
        <v>536</v>
      </c>
      <c r="AQ69" s="830"/>
      <c r="AR69" s="830"/>
      <c r="AS69" s="830"/>
      <c r="AT69" s="830"/>
      <c r="AU69" s="830" t="s">
        <v>536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11358</v>
      </c>
      <c r="AG88" s="844"/>
      <c r="AH88" s="844"/>
      <c r="AI88" s="844"/>
      <c r="AJ88" s="844"/>
      <c r="AK88" s="841"/>
      <c r="AL88" s="841"/>
      <c r="AM88" s="841"/>
      <c r="AN88" s="841"/>
      <c r="AO88" s="841"/>
      <c r="AP88" s="844" t="s">
        <v>536</v>
      </c>
      <c r="AQ88" s="844"/>
      <c r="AR88" s="844"/>
      <c r="AS88" s="844"/>
      <c r="AT88" s="844"/>
      <c r="AU88" s="844" t="s">
        <v>536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331</v>
      </c>
      <c r="CS102" s="852"/>
      <c r="CT102" s="852"/>
      <c r="CU102" s="852"/>
      <c r="CV102" s="891"/>
      <c r="CW102" s="890" t="s">
        <v>536</v>
      </c>
      <c r="CX102" s="852"/>
      <c r="CY102" s="852"/>
      <c r="CZ102" s="852"/>
      <c r="DA102" s="891"/>
      <c r="DB102" s="890">
        <v>500</v>
      </c>
      <c r="DC102" s="852"/>
      <c r="DD102" s="852"/>
      <c r="DE102" s="852"/>
      <c r="DF102" s="891"/>
      <c r="DG102" s="890" t="s">
        <v>536</v>
      </c>
      <c r="DH102" s="852"/>
      <c r="DI102" s="852"/>
      <c r="DJ102" s="852"/>
      <c r="DK102" s="891"/>
      <c r="DL102" s="890">
        <v>3320</v>
      </c>
      <c r="DM102" s="852"/>
      <c r="DN102" s="852"/>
      <c r="DO102" s="852"/>
      <c r="DP102" s="891"/>
      <c r="DQ102" s="890" t="s">
        <v>536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312</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312</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312</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4855540</v>
      </c>
      <c r="AB110" s="900"/>
      <c r="AC110" s="900"/>
      <c r="AD110" s="900"/>
      <c r="AE110" s="901"/>
      <c r="AF110" s="902">
        <v>5277117</v>
      </c>
      <c r="AG110" s="900"/>
      <c r="AH110" s="900"/>
      <c r="AI110" s="900"/>
      <c r="AJ110" s="901"/>
      <c r="AK110" s="902">
        <v>5865220</v>
      </c>
      <c r="AL110" s="900"/>
      <c r="AM110" s="900"/>
      <c r="AN110" s="900"/>
      <c r="AO110" s="901"/>
      <c r="AP110" s="903">
        <v>14.3</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66380533</v>
      </c>
      <c r="BR110" s="931"/>
      <c r="BS110" s="931"/>
      <c r="BT110" s="931"/>
      <c r="BU110" s="931"/>
      <c r="BV110" s="931">
        <v>64417648</v>
      </c>
      <c r="BW110" s="931"/>
      <c r="BX110" s="931"/>
      <c r="BY110" s="931"/>
      <c r="BZ110" s="931"/>
      <c r="CA110" s="931">
        <v>61720984</v>
      </c>
      <c r="CB110" s="931"/>
      <c r="CC110" s="931"/>
      <c r="CD110" s="931"/>
      <c r="CE110" s="931"/>
      <c r="CF110" s="944">
        <v>150.30000000000001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1629802</v>
      </c>
      <c r="DH110" s="931"/>
      <c r="DI110" s="931"/>
      <c r="DJ110" s="931"/>
      <c r="DK110" s="931"/>
      <c r="DL110" s="931">
        <v>1528294</v>
      </c>
      <c r="DM110" s="931"/>
      <c r="DN110" s="931"/>
      <c r="DO110" s="931"/>
      <c r="DP110" s="931"/>
      <c r="DQ110" s="931">
        <v>1426709</v>
      </c>
      <c r="DR110" s="931"/>
      <c r="DS110" s="931"/>
      <c r="DT110" s="931"/>
      <c r="DU110" s="931"/>
      <c r="DV110" s="932">
        <v>3.5</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443</v>
      </c>
      <c r="AG111" s="938"/>
      <c r="AH111" s="938"/>
      <c r="AI111" s="938"/>
      <c r="AJ111" s="939"/>
      <c r="AK111" s="940" t="s">
        <v>444</v>
      </c>
      <c r="AL111" s="938"/>
      <c r="AM111" s="938"/>
      <c r="AN111" s="938"/>
      <c r="AO111" s="939"/>
      <c r="AP111" s="941" t="s">
        <v>140</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4179025</v>
      </c>
      <c r="BR111" s="926"/>
      <c r="BS111" s="926"/>
      <c r="BT111" s="926"/>
      <c r="BU111" s="926"/>
      <c r="BV111" s="926">
        <v>4078384</v>
      </c>
      <c r="BW111" s="926"/>
      <c r="BX111" s="926"/>
      <c r="BY111" s="926"/>
      <c r="BZ111" s="926"/>
      <c r="CA111" s="926">
        <v>3976506</v>
      </c>
      <c r="CB111" s="926"/>
      <c r="CC111" s="926"/>
      <c r="CD111" s="926"/>
      <c r="CE111" s="926"/>
      <c r="CF111" s="920">
        <v>9.6999999999999993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447</v>
      </c>
      <c r="DM111" s="926"/>
      <c r="DN111" s="926"/>
      <c r="DO111" s="926"/>
      <c r="DP111" s="926"/>
      <c r="DQ111" s="926" t="s">
        <v>140</v>
      </c>
      <c r="DR111" s="926"/>
      <c r="DS111" s="926"/>
      <c r="DT111" s="926"/>
      <c r="DU111" s="926"/>
      <c r="DV111" s="927" t="s">
        <v>448</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443</v>
      </c>
      <c r="AG112" s="959"/>
      <c r="AH112" s="959"/>
      <c r="AI112" s="959"/>
      <c r="AJ112" s="960"/>
      <c r="AK112" s="961" t="s">
        <v>140</v>
      </c>
      <c r="AL112" s="959"/>
      <c r="AM112" s="959"/>
      <c r="AN112" s="959"/>
      <c r="AO112" s="960"/>
      <c r="AP112" s="962" t="s">
        <v>140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18964987</v>
      </c>
      <c r="BR112" s="926"/>
      <c r="BS112" s="926"/>
      <c r="BT112" s="926"/>
      <c r="BU112" s="926"/>
      <c r="BV112" s="926">
        <v>18097433</v>
      </c>
      <c r="BW112" s="926"/>
      <c r="BX112" s="926"/>
      <c r="BY112" s="926"/>
      <c r="BZ112" s="926"/>
      <c r="CA112" s="926">
        <v>17102387</v>
      </c>
      <c r="CB112" s="926"/>
      <c r="CC112" s="926"/>
      <c r="CD112" s="926"/>
      <c r="CE112" s="926"/>
      <c r="CF112" s="920">
        <v>41.7</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442</v>
      </c>
      <c r="DM112" s="926"/>
      <c r="DN112" s="926"/>
      <c r="DO112" s="926"/>
      <c r="DP112" s="926"/>
      <c r="DQ112" s="926" t="s">
        <v>442</v>
      </c>
      <c r="DR112" s="926"/>
      <c r="DS112" s="926"/>
      <c r="DT112" s="926"/>
      <c r="DU112" s="926"/>
      <c r="DV112" s="927" t="s">
        <v>443</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1732802</v>
      </c>
      <c r="AB113" s="938"/>
      <c r="AC113" s="938"/>
      <c r="AD113" s="938"/>
      <c r="AE113" s="939"/>
      <c r="AF113" s="940">
        <v>1721765</v>
      </c>
      <c r="AG113" s="938"/>
      <c r="AH113" s="938"/>
      <c r="AI113" s="938"/>
      <c r="AJ113" s="939"/>
      <c r="AK113" s="940">
        <v>1696217</v>
      </c>
      <c r="AL113" s="938"/>
      <c r="AM113" s="938"/>
      <c r="AN113" s="938"/>
      <c r="AO113" s="939"/>
      <c r="AP113" s="941">
        <v>4.0999999999999996</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t="s">
        <v>442</v>
      </c>
      <c r="BR113" s="926"/>
      <c r="BS113" s="926"/>
      <c r="BT113" s="926"/>
      <c r="BU113" s="926"/>
      <c r="BV113" s="926" t="s">
        <v>442</v>
      </c>
      <c r="BW113" s="926"/>
      <c r="BX113" s="926"/>
      <c r="BY113" s="926"/>
      <c r="BZ113" s="926"/>
      <c r="CA113" s="926" t="s">
        <v>442</v>
      </c>
      <c r="CB113" s="926"/>
      <c r="CC113" s="926"/>
      <c r="CD113" s="926"/>
      <c r="CE113" s="926"/>
      <c r="CF113" s="920" t="s">
        <v>140</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442</v>
      </c>
      <c r="DM113" s="959"/>
      <c r="DN113" s="959"/>
      <c r="DO113" s="959"/>
      <c r="DP113" s="960"/>
      <c r="DQ113" s="961" t="s">
        <v>140</v>
      </c>
      <c r="DR113" s="959"/>
      <c r="DS113" s="959"/>
      <c r="DT113" s="959"/>
      <c r="DU113" s="960"/>
      <c r="DV113" s="962" t="s">
        <v>456</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442</v>
      </c>
      <c r="AB114" s="959"/>
      <c r="AC114" s="959"/>
      <c r="AD114" s="959"/>
      <c r="AE114" s="960"/>
      <c r="AF114" s="961" t="s">
        <v>448</v>
      </c>
      <c r="AG114" s="959"/>
      <c r="AH114" s="959"/>
      <c r="AI114" s="959"/>
      <c r="AJ114" s="960"/>
      <c r="AK114" s="961" t="s">
        <v>442</v>
      </c>
      <c r="AL114" s="959"/>
      <c r="AM114" s="959"/>
      <c r="AN114" s="959"/>
      <c r="AO114" s="960"/>
      <c r="AP114" s="962" t="s">
        <v>140</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8744067</v>
      </c>
      <c r="BR114" s="926"/>
      <c r="BS114" s="926"/>
      <c r="BT114" s="926"/>
      <c r="BU114" s="926"/>
      <c r="BV114" s="926">
        <v>8915626</v>
      </c>
      <c r="BW114" s="926"/>
      <c r="BX114" s="926"/>
      <c r="BY114" s="926"/>
      <c r="BZ114" s="926"/>
      <c r="CA114" s="926">
        <v>9116413</v>
      </c>
      <c r="CB114" s="926"/>
      <c r="CC114" s="926"/>
      <c r="CD114" s="926"/>
      <c r="CE114" s="926"/>
      <c r="CF114" s="920">
        <v>22.2</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447</v>
      </c>
      <c r="DM114" s="959"/>
      <c r="DN114" s="959"/>
      <c r="DO114" s="959"/>
      <c r="DP114" s="960"/>
      <c r="DQ114" s="961" t="s">
        <v>140</v>
      </c>
      <c r="DR114" s="959"/>
      <c r="DS114" s="959"/>
      <c r="DT114" s="959"/>
      <c r="DU114" s="960"/>
      <c r="DV114" s="962" t="s">
        <v>447</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101635</v>
      </c>
      <c r="AB115" s="938"/>
      <c r="AC115" s="938"/>
      <c r="AD115" s="938"/>
      <c r="AE115" s="939"/>
      <c r="AF115" s="940">
        <v>101508</v>
      </c>
      <c r="AG115" s="938"/>
      <c r="AH115" s="938"/>
      <c r="AI115" s="938"/>
      <c r="AJ115" s="939"/>
      <c r="AK115" s="940">
        <v>101585</v>
      </c>
      <c r="AL115" s="938"/>
      <c r="AM115" s="938"/>
      <c r="AN115" s="938"/>
      <c r="AO115" s="939"/>
      <c r="AP115" s="941">
        <v>0.2</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443</v>
      </c>
      <c r="BW115" s="926"/>
      <c r="BX115" s="926"/>
      <c r="BY115" s="926"/>
      <c r="BZ115" s="926"/>
      <c r="CA115" s="926" t="s">
        <v>456</v>
      </c>
      <c r="CB115" s="926"/>
      <c r="CC115" s="926"/>
      <c r="CD115" s="926"/>
      <c r="CE115" s="926"/>
      <c r="CF115" s="920" t="s">
        <v>442</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2548809</v>
      </c>
      <c r="DH115" s="959"/>
      <c r="DI115" s="959"/>
      <c r="DJ115" s="959"/>
      <c r="DK115" s="960"/>
      <c r="DL115" s="961">
        <v>2549883</v>
      </c>
      <c r="DM115" s="959"/>
      <c r="DN115" s="959"/>
      <c r="DO115" s="959"/>
      <c r="DP115" s="960"/>
      <c r="DQ115" s="961">
        <v>2549797</v>
      </c>
      <c r="DR115" s="959"/>
      <c r="DS115" s="959"/>
      <c r="DT115" s="959"/>
      <c r="DU115" s="960"/>
      <c r="DV115" s="962">
        <v>6.2</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59</v>
      </c>
      <c r="AB116" s="959"/>
      <c r="AC116" s="959"/>
      <c r="AD116" s="959"/>
      <c r="AE116" s="960"/>
      <c r="AF116" s="961">
        <v>59</v>
      </c>
      <c r="AG116" s="959"/>
      <c r="AH116" s="959"/>
      <c r="AI116" s="959"/>
      <c r="AJ116" s="960"/>
      <c r="AK116" s="961" t="s">
        <v>140</v>
      </c>
      <c r="AL116" s="959"/>
      <c r="AM116" s="959"/>
      <c r="AN116" s="959"/>
      <c r="AO116" s="960"/>
      <c r="AP116" s="962" t="s">
        <v>448</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456</v>
      </c>
      <c r="BW116" s="926"/>
      <c r="BX116" s="926"/>
      <c r="BY116" s="926"/>
      <c r="BZ116" s="926"/>
      <c r="CA116" s="926" t="s">
        <v>448</v>
      </c>
      <c r="CB116" s="926"/>
      <c r="CC116" s="926"/>
      <c r="CD116" s="926"/>
      <c r="CE116" s="926"/>
      <c r="CF116" s="920" t="s">
        <v>443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414</v>
      </c>
      <c r="DH116" s="959"/>
      <c r="DI116" s="959"/>
      <c r="DJ116" s="959"/>
      <c r="DK116" s="960"/>
      <c r="DL116" s="961">
        <v>207</v>
      </c>
      <c r="DM116" s="959"/>
      <c r="DN116" s="959"/>
      <c r="DO116" s="959"/>
      <c r="DP116" s="960"/>
      <c r="DQ116" s="961" t="s">
        <v>443</v>
      </c>
      <c r="DR116" s="959"/>
      <c r="DS116" s="959"/>
      <c r="DT116" s="959"/>
      <c r="DU116" s="960"/>
      <c r="DV116" s="962" t="s">
        <v>447</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6690036</v>
      </c>
      <c r="AB117" s="979"/>
      <c r="AC117" s="979"/>
      <c r="AD117" s="979"/>
      <c r="AE117" s="980"/>
      <c r="AF117" s="981">
        <v>7100449</v>
      </c>
      <c r="AG117" s="979"/>
      <c r="AH117" s="979"/>
      <c r="AI117" s="979"/>
      <c r="AJ117" s="980"/>
      <c r="AK117" s="981">
        <v>7663022</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140</v>
      </c>
      <c r="BR117" s="926"/>
      <c r="BS117" s="926"/>
      <c r="BT117" s="926"/>
      <c r="BU117" s="926"/>
      <c r="BV117" s="926" t="s">
        <v>456</v>
      </c>
      <c r="BW117" s="926"/>
      <c r="BX117" s="926"/>
      <c r="BY117" s="926"/>
      <c r="BZ117" s="926"/>
      <c r="CA117" s="926" t="s">
        <v>447</v>
      </c>
      <c r="CB117" s="926"/>
      <c r="CC117" s="926"/>
      <c r="CD117" s="926"/>
      <c r="CE117" s="926"/>
      <c r="CF117" s="920" t="s">
        <v>442</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443</v>
      </c>
      <c r="DM117" s="959"/>
      <c r="DN117" s="959"/>
      <c r="DO117" s="959"/>
      <c r="DP117" s="960"/>
      <c r="DQ117" s="961" t="s">
        <v>140</v>
      </c>
      <c r="DR117" s="959"/>
      <c r="DS117" s="959"/>
      <c r="DT117" s="959"/>
      <c r="DU117" s="960"/>
      <c r="DV117" s="962" t="s">
        <v>140</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312</v>
      </c>
      <c r="AL118" s="893"/>
      <c r="AM118" s="893"/>
      <c r="AN118" s="893"/>
      <c r="AO118" s="894"/>
      <c r="AP118" s="970" t="s">
        <v>435</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140</v>
      </c>
      <c r="BW118" s="1000"/>
      <c r="BX118" s="1000"/>
      <c r="BY118" s="1000"/>
      <c r="BZ118" s="1000"/>
      <c r="CA118" s="1000" t="s">
        <v>442</v>
      </c>
      <c r="CB118" s="1000"/>
      <c r="CC118" s="1000"/>
      <c r="CD118" s="1000"/>
      <c r="CE118" s="1000"/>
      <c r="CF118" s="920" t="s">
        <v>470</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140</v>
      </c>
      <c r="DH118" s="959"/>
      <c r="DI118" s="959"/>
      <c r="DJ118" s="959"/>
      <c r="DK118" s="960"/>
      <c r="DL118" s="961" t="s">
        <v>443</v>
      </c>
      <c r="DM118" s="959"/>
      <c r="DN118" s="959"/>
      <c r="DO118" s="959"/>
      <c r="DP118" s="960"/>
      <c r="DQ118" s="961" t="s">
        <v>447</v>
      </c>
      <c r="DR118" s="959"/>
      <c r="DS118" s="959"/>
      <c r="DT118" s="959"/>
      <c r="DU118" s="960"/>
      <c r="DV118" s="962" t="s">
        <v>442</v>
      </c>
      <c r="DW118" s="963"/>
      <c r="DX118" s="963"/>
      <c r="DY118" s="963"/>
      <c r="DZ118" s="964"/>
    </row>
    <row r="119" spans="1:130" s="230" customFormat="1" ht="26.25" customHeight="1" x14ac:dyDescent="0.2">
      <c r="A119" s="1057"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101431</v>
      </c>
      <c r="AB119" s="900"/>
      <c r="AC119" s="900"/>
      <c r="AD119" s="900"/>
      <c r="AE119" s="901"/>
      <c r="AF119" s="902">
        <v>101508</v>
      </c>
      <c r="AG119" s="900"/>
      <c r="AH119" s="900"/>
      <c r="AI119" s="900"/>
      <c r="AJ119" s="901"/>
      <c r="AK119" s="902">
        <v>101585</v>
      </c>
      <c r="AL119" s="900"/>
      <c r="AM119" s="900"/>
      <c r="AN119" s="900"/>
      <c r="AO119" s="901"/>
      <c r="AP119" s="903">
        <v>0.2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472</v>
      </c>
      <c r="BP119" s="1005"/>
      <c r="BQ119" s="999">
        <v>98268612</v>
      </c>
      <c r="BR119" s="1000"/>
      <c r="BS119" s="1000"/>
      <c r="BT119" s="1000"/>
      <c r="BU119" s="1000"/>
      <c r="BV119" s="1000">
        <v>95509091</v>
      </c>
      <c r="BW119" s="1000"/>
      <c r="BX119" s="1000"/>
      <c r="BY119" s="1000"/>
      <c r="BZ119" s="1000"/>
      <c r="CA119" s="1000">
        <v>91916290</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442</v>
      </c>
      <c r="DM119" s="986"/>
      <c r="DN119" s="986"/>
      <c r="DO119" s="986"/>
      <c r="DP119" s="987"/>
      <c r="DQ119" s="985" t="s">
        <v>443</v>
      </c>
      <c r="DR119" s="986"/>
      <c r="DS119" s="986"/>
      <c r="DT119" s="986"/>
      <c r="DU119" s="987"/>
      <c r="DV119" s="988" t="s">
        <v>447</v>
      </c>
      <c r="DW119" s="989"/>
      <c r="DX119" s="989"/>
      <c r="DY119" s="989"/>
      <c r="DZ119" s="990"/>
    </row>
    <row r="120" spans="1:130" s="230" customFormat="1" ht="26.25" customHeight="1" x14ac:dyDescent="0.2">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456</v>
      </c>
      <c r="AB120" s="959"/>
      <c r="AC120" s="959"/>
      <c r="AD120" s="959"/>
      <c r="AE120" s="960"/>
      <c r="AF120" s="961" t="s">
        <v>140</v>
      </c>
      <c r="AG120" s="959"/>
      <c r="AH120" s="959"/>
      <c r="AI120" s="959"/>
      <c r="AJ120" s="960"/>
      <c r="AK120" s="961" t="s">
        <v>140</v>
      </c>
      <c r="AL120" s="959"/>
      <c r="AM120" s="959"/>
      <c r="AN120" s="959"/>
      <c r="AO120" s="960"/>
      <c r="AP120" s="962" t="s">
        <v>442</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10479931</v>
      </c>
      <c r="BR120" s="931"/>
      <c r="BS120" s="931"/>
      <c r="BT120" s="931"/>
      <c r="BU120" s="931"/>
      <c r="BV120" s="931">
        <v>13711179</v>
      </c>
      <c r="BW120" s="931"/>
      <c r="BX120" s="931"/>
      <c r="BY120" s="931"/>
      <c r="BZ120" s="931"/>
      <c r="CA120" s="931">
        <v>16661103</v>
      </c>
      <c r="CB120" s="931"/>
      <c r="CC120" s="931"/>
      <c r="CD120" s="931"/>
      <c r="CE120" s="931"/>
      <c r="CF120" s="944">
        <v>40.6</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13393095</v>
      </c>
      <c r="DH120" s="931"/>
      <c r="DI120" s="931"/>
      <c r="DJ120" s="931"/>
      <c r="DK120" s="931"/>
      <c r="DL120" s="931">
        <v>12680077</v>
      </c>
      <c r="DM120" s="931"/>
      <c r="DN120" s="931"/>
      <c r="DO120" s="931"/>
      <c r="DP120" s="931"/>
      <c r="DQ120" s="931">
        <v>12133011</v>
      </c>
      <c r="DR120" s="931"/>
      <c r="DS120" s="931"/>
      <c r="DT120" s="931"/>
      <c r="DU120" s="931"/>
      <c r="DV120" s="932">
        <v>29.6</v>
      </c>
      <c r="DW120" s="932"/>
      <c r="DX120" s="932"/>
      <c r="DY120" s="932"/>
      <c r="DZ120" s="933"/>
    </row>
    <row r="121" spans="1:130" s="230" customFormat="1" ht="26.25" customHeight="1" x14ac:dyDescent="0.2">
      <c r="A121" s="1058"/>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456</v>
      </c>
      <c r="AB121" s="959"/>
      <c r="AC121" s="959"/>
      <c r="AD121" s="959"/>
      <c r="AE121" s="960"/>
      <c r="AF121" s="961" t="s">
        <v>140</v>
      </c>
      <c r="AG121" s="959"/>
      <c r="AH121" s="959"/>
      <c r="AI121" s="959"/>
      <c r="AJ121" s="960"/>
      <c r="AK121" s="961" t="s">
        <v>442</v>
      </c>
      <c r="AL121" s="959"/>
      <c r="AM121" s="959"/>
      <c r="AN121" s="959"/>
      <c r="AO121" s="960"/>
      <c r="AP121" s="962" t="s">
        <v>140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20200380</v>
      </c>
      <c r="BR121" s="926"/>
      <c r="BS121" s="926"/>
      <c r="BT121" s="926"/>
      <c r="BU121" s="926"/>
      <c r="BV121" s="926">
        <v>19479942</v>
      </c>
      <c r="BW121" s="926"/>
      <c r="BX121" s="926"/>
      <c r="BY121" s="926"/>
      <c r="BZ121" s="926"/>
      <c r="CA121" s="926">
        <v>18340122</v>
      </c>
      <c r="CB121" s="926"/>
      <c r="CC121" s="926"/>
      <c r="CD121" s="926"/>
      <c r="CE121" s="926"/>
      <c r="CF121" s="920">
        <v>44.7</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5571892</v>
      </c>
      <c r="DH121" s="926"/>
      <c r="DI121" s="926"/>
      <c r="DJ121" s="926"/>
      <c r="DK121" s="926"/>
      <c r="DL121" s="926">
        <v>5417356</v>
      </c>
      <c r="DM121" s="926"/>
      <c r="DN121" s="926"/>
      <c r="DO121" s="926"/>
      <c r="DP121" s="926"/>
      <c r="DQ121" s="926">
        <v>4969376</v>
      </c>
      <c r="DR121" s="926"/>
      <c r="DS121" s="926"/>
      <c r="DT121" s="926"/>
      <c r="DU121" s="926"/>
      <c r="DV121" s="927">
        <v>12.1</v>
      </c>
      <c r="DW121" s="927"/>
      <c r="DX121" s="927"/>
      <c r="DY121" s="927"/>
      <c r="DZ121" s="928"/>
    </row>
    <row r="122" spans="1:130" s="230" customFormat="1" ht="26.25" customHeight="1" x14ac:dyDescent="0.2">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456</v>
      </c>
      <c r="AB122" s="959"/>
      <c r="AC122" s="959"/>
      <c r="AD122" s="959"/>
      <c r="AE122" s="960"/>
      <c r="AF122" s="961" t="s">
        <v>456</v>
      </c>
      <c r="AG122" s="959"/>
      <c r="AH122" s="959"/>
      <c r="AI122" s="959"/>
      <c r="AJ122" s="960"/>
      <c r="AK122" s="961" t="s">
        <v>447</v>
      </c>
      <c r="AL122" s="959"/>
      <c r="AM122" s="959"/>
      <c r="AN122" s="959"/>
      <c r="AO122" s="960"/>
      <c r="AP122" s="962" t="s">
        <v>442</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48886998</v>
      </c>
      <c r="BR122" s="1000"/>
      <c r="BS122" s="1000"/>
      <c r="BT122" s="1000"/>
      <c r="BU122" s="1000"/>
      <c r="BV122" s="1000">
        <v>48292609</v>
      </c>
      <c r="BW122" s="1000"/>
      <c r="BX122" s="1000"/>
      <c r="BY122" s="1000"/>
      <c r="BZ122" s="1000"/>
      <c r="CA122" s="1000">
        <v>46752544</v>
      </c>
      <c r="CB122" s="1000"/>
      <c r="CC122" s="1000"/>
      <c r="CD122" s="1000"/>
      <c r="CE122" s="1000"/>
      <c r="CF122" s="1017">
        <v>113.9</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456</v>
      </c>
      <c r="DH122" s="926"/>
      <c r="DI122" s="926"/>
      <c r="DJ122" s="926"/>
      <c r="DK122" s="926"/>
      <c r="DL122" s="926" t="s">
        <v>442</v>
      </c>
      <c r="DM122" s="926"/>
      <c r="DN122" s="926"/>
      <c r="DO122" s="926"/>
      <c r="DP122" s="926"/>
      <c r="DQ122" s="926" t="s">
        <v>442</v>
      </c>
      <c r="DR122" s="926"/>
      <c r="DS122" s="926"/>
      <c r="DT122" s="926"/>
      <c r="DU122" s="926"/>
      <c r="DV122" s="927" t="s">
        <v>140</v>
      </c>
      <c r="DW122" s="927"/>
      <c r="DX122" s="927"/>
      <c r="DY122" s="927"/>
      <c r="DZ122" s="928"/>
    </row>
    <row r="123" spans="1:130" s="230" customFormat="1" ht="26.25" customHeight="1" x14ac:dyDescent="0.2">
      <c r="A123" s="1058"/>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204</v>
      </c>
      <c r="AB123" s="959"/>
      <c r="AC123" s="959"/>
      <c r="AD123" s="959"/>
      <c r="AE123" s="960"/>
      <c r="AF123" s="961" t="s">
        <v>140</v>
      </c>
      <c r="AG123" s="959"/>
      <c r="AH123" s="959"/>
      <c r="AI123" s="959"/>
      <c r="AJ123" s="960"/>
      <c r="AK123" s="961" t="s">
        <v>442</v>
      </c>
      <c r="AL123" s="959"/>
      <c r="AM123" s="959"/>
      <c r="AN123" s="959"/>
      <c r="AO123" s="960"/>
      <c r="AP123" s="962" t="s">
        <v>456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483</v>
      </c>
      <c r="BP123" s="1005"/>
      <c r="BQ123" s="1064">
        <v>79567309</v>
      </c>
      <c r="BR123" s="1031"/>
      <c r="BS123" s="1031"/>
      <c r="BT123" s="1031"/>
      <c r="BU123" s="1031"/>
      <c r="BV123" s="1031">
        <v>81483730</v>
      </c>
      <c r="BW123" s="1031"/>
      <c r="BX123" s="1031"/>
      <c r="BY123" s="1031"/>
      <c r="BZ123" s="1031"/>
      <c r="CA123" s="1031">
        <v>81753769</v>
      </c>
      <c r="CB123" s="1031"/>
      <c r="CC123" s="1031"/>
      <c r="CD123" s="1031"/>
      <c r="CE123" s="1031"/>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443</v>
      </c>
      <c r="DH123" s="959"/>
      <c r="DI123" s="959"/>
      <c r="DJ123" s="959"/>
      <c r="DK123" s="960"/>
      <c r="DL123" s="961" t="s">
        <v>140</v>
      </c>
      <c r="DM123" s="959"/>
      <c r="DN123" s="959"/>
      <c r="DO123" s="959"/>
      <c r="DP123" s="960"/>
      <c r="DQ123" s="961" t="s">
        <v>456</v>
      </c>
      <c r="DR123" s="959"/>
      <c r="DS123" s="959"/>
      <c r="DT123" s="959"/>
      <c r="DU123" s="960"/>
      <c r="DV123" s="962" t="s">
        <v>456</v>
      </c>
      <c r="DW123" s="963"/>
      <c r="DX123" s="963"/>
      <c r="DY123" s="963"/>
      <c r="DZ123" s="964"/>
    </row>
    <row r="124" spans="1:130" s="230" customFormat="1" ht="26.25" customHeight="1" thickBot="1" x14ac:dyDescent="0.25">
      <c r="A124" s="1058"/>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443</v>
      </c>
      <c r="AB124" s="959"/>
      <c r="AC124" s="959"/>
      <c r="AD124" s="959"/>
      <c r="AE124" s="960"/>
      <c r="AF124" s="961" t="s">
        <v>447</v>
      </c>
      <c r="AG124" s="959"/>
      <c r="AH124" s="959"/>
      <c r="AI124" s="959"/>
      <c r="AJ124" s="960"/>
      <c r="AK124" s="961" t="s">
        <v>443</v>
      </c>
      <c r="AL124" s="959"/>
      <c r="AM124" s="959"/>
      <c r="AN124" s="959"/>
      <c r="AO124" s="960"/>
      <c r="AP124" s="962" t="s">
        <v>442</v>
      </c>
      <c r="AQ124" s="963"/>
      <c r="AR124" s="963"/>
      <c r="AS124" s="963"/>
      <c r="AT124" s="964"/>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48.2</v>
      </c>
      <c r="BR124" s="1027"/>
      <c r="BS124" s="1027"/>
      <c r="BT124" s="1027"/>
      <c r="BU124" s="1027"/>
      <c r="BV124" s="1027">
        <v>33.799999999999997</v>
      </c>
      <c r="BW124" s="1027"/>
      <c r="BX124" s="1027"/>
      <c r="BY124" s="1027"/>
      <c r="BZ124" s="1027"/>
      <c r="CA124" s="1027">
        <v>24.7</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456</v>
      </c>
      <c r="DM124" s="986"/>
      <c r="DN124" s="986"/>
      <c r="DO124" s="986"/>
      <c r="DP124" s="987"/>
      <c r="DQ124" s="985" t="s">
        <v>447</v>
      </c>
      <c r="DR124" s="986"/>
      <c r="DS124" s="986"/>
      <c r="DT124" s="986"/>
      <c r="DU124" s="987"/>
      <c r="DV124" s="988" t="s">
        <v>140</v>
      </c>
      <c r="DW124" s="989"/>
      <c r="DX124" s="989"/>
      <c r="DY124" s="989"/>
      <c r="DZ124" s="990"/>
    </row>
    <row r="125" spans="1:130" s="230" customFormat="1" ht="26.25" customHeight="1" x14ac:dyDescent="0.2">
      <c r="A125" s="1058"/>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140</v>
      </c>
      <c r="AB125" s="959"/>
      <c r="AC125" s="959"/>
      <c r="AD125" s="959"/>
      <c r="AE125" s="960"/>
      <c r="AF125" s="961" t="s">
        <v>442</v>
      </c>
      <c r="AG125" s="959"/>
      <c r="AH125" s="959"/>
      <c r="AI125" s="959"/>
      <c r="AJ125" s="960"/>
      <c r="AK125" s="961" t="s">
        <v>456</v>
      </c>
      <c r="AL125" s="959"/>
      <c r="AM125" s="959"/>
      <c r="AN125" s="959"/>
      <c r="AO125" s="960"/>
      <c r="AP125" s="962" t="s">
        <v>442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443</v>
      </c>
      <c r="DH125" s="931"/>
      <c r="DI125" s="931"/>
      <c r="DJ125" s="931"/>
      <c r="DK125" s="931"/>
      <c r="DL125" s="931" t="s">
        <v>442</v>
      </c>
      <c r="DM125" s="931"/>
      <c r="DN125" s="931"/>
      <c r="DO125" s="931"/>
      <c r="DP125" s="931"/>
      <c r="DQ125" s="931" t="s">
        <v>470</v>
      </c>
      <c r="DR125" s="931"/>
      <c r="DS125" s="931"/>
      <c r="DT125" s="931"/>
      <c r="DU125" s="931"/>
      <c r="DV125" s="932" t="s">
        <v>140</v>
      </c>
      <c r="DW125" s="932"/>
      <c r="DX125" s="932"/>
      <c r="DY125" s="932"/>
      <c r="DZ125" s="933"/>
    </row>
    <row r="126" spans="1:130" s="230" customFormat="1" ht="26.25" customHeight="1" thickBot="1" x14ac:dyDescent="0.25">
      <c r="A126" s="1058"/>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442</v>
      </c>
      <c r="AB126" s="959"/>
      <c r="AC126" s="959"/>
      <c r="AD126" s="959"/>
      <c r="AE126" s="960"/>
      <c r="AF126" s="961" t="s">
        <v>447</v>
      </c>
      <c r="AG126" s="959"/>
      <c r="AH126" s="959"/>
      <c r="AI126" s="959"/>
      <c r="AJ126" s="960"/>
      <c r="AK126" s="961" t="s">
        <v>443</v>
      </c>
      <c r="AL126" s="959"/>
      <c r="AM126" s="959"/>
      <c r="AN126" s="959"/>
      <c r="AO126" s="960"/>
      <c r="AP126" s="962" t="s">
        <v>442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443</v>
      </c>
      <c r="DH126" s="926"/>
      <c r="DI126" s="926"/>
      <c r="DJ126" s="926"/>
      <c r="DK126" s="926"/>
      <c r="DL126" s="926" t="s">
        <v>140</v>
      </c>
      <c r="DM126" s="926"/>
      <c r="DN126" s="926"/>
      <c r="DO126" s="926"/>
      <c r="DP126" s="926"/>
      <c r="DQ126" s="926" t="s">
        <v>443</v>
      </c>
      <c r="DR126" s="926"/>
      <c r="DS126" s="926"/>
      <c r="DT126" s="926"/>
      <c r="DU126" s="926"/>
      <c r="DV126" s="927" t="s">
        <v>447</v>
      </c>
      <c r="DW126" s="927"/>
      <c r="DX126" s="927"/>
      <c r="DY126" s="927"/>
      <c r="DZ126" s="928"/>
    </row>
    <row r="127" spans="1:130" s="230" customFormat="1" ht="26.25" customHeight="1" x14ac:dyDescent="0.2">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140</v>
      </c>
      <c r="AB127" s="959"/>
      <c r="AC127" s="959"/>
      <c r="AD127" s="959"/>
      <c r="AE127" s="960"/>
      <c r="AF127" s="961" t="s">
        <v>140</v>
      </c>
      <c r="AG127" s="959"/>
      <c r="AH127" s="959"/>
      <c r="AI127" s="959"/>
      <c r="AJ127" s="960"/>
      <c r="AK127" s="961" t="s">
        <v>443</v>
      </c>
      <c r="AL127" s="959"/>
      <c r="AM127" s="959"/>
      <c r="AN127" s="959"/>
      <c r="AO127" s="960"/>
      <c r="AP127" s="962" t="s">
        <v>140</v>
      </c>
      <c r="AQ127" s="963"/>
      <c r="AR127" s="963"/>
      <c r="AS127" s="963"/>
      <c r="AT127" s="964"/>
      <c r="AU127" s="232"/>
      <c r="AV127" s="232"/>
      <c r="AW127" s="232"/>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140</v>
      </c>
      <c r="DM127" s="926"/>
      <c r="DN127" s="926"/>
      <c r="DO127" s="926"/>
      <c r="DP127" s="926"/>
      <c r="DQ127" s="926" t="s">
        <v>447</v>
      </c>
      <c r="DR127" s="926"/>
      <c r="DS127" s="926"/>
      <c r="DT127" s="926"/>
      <c r="DU127" s="926"/>
      <c r="DV127" s="927" t="s">
        <v>442</v>
      </c>
      <c r="DW127" s="927"/>
      <c r="DX127" s="927"/>
      <c r="DY127" s="927"/>
      <c r="DZ127" s="928"/>
    </row>
    <row r="128" spans="1:130" s="230" customFormat="1" ht="26.25" customHeight="1" thickBot="1" x14ac:dyDescent="0.25">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v>1721164</v>
      </c>
      <c r="AB128" s="1047"/>
      <c r="AC128" s="1047"/>
      <c r="AD128" s="1047"/>
      <c r="AE128" s="1048"/>
      <c r="AF128" s="1049">
        <v>1765586</v>
      </c>
      <c r="AG128" s="1047"/>
      <c r="AH128" s="1047"/>
      <c r="AI128" s="1047"/>
      <c r="AJ128" s="1048"/>
      <c r="AK128" s="1049">
        <v>1608751</v>
      </c>
      <c r="AL128" s="1047"/>
      <c r="AM128" s="1047"/>
      <c r="AN128" s="1047"/>
      <c r="AO128" s="1048"/>
      <c r="AP128" s="1050"/>
      <c r="AQ128" s="1051"/>
      <c r="AR128" s="1051"/>
      <c r="AS128" s="1051"/>
      <c r="AT128" s="1052"/>
      <c r="AU128" s="232"/>
      <c r="AV128" s="232"/>
      <c r="AW128" s="232"/>
      <c r="AX128" s="896" t="s">
        <v>498</v>
      </c>
      <c r="AY128" s="897"/>
      <c r="AZ128" s="897"/>
      <c r="BA128" s="897"/>
      <c r="BB128" s="897"/>
      <c r="BC128" s="897"/>
      <c r="BD128" s="897"/>
      <c r="BE128" s="898"/>
      <c r="BF128" s="1053" t="s">
        <v>140</v>
      </c>
      <c r="BG128" s="1054"/>
      <c r="BH128" s="1054"/>
      <c r="BI128" s="1054"/>
      <c r="BJ128" s="1054"/>
      <c r="BK128" s="1054"/>
      <c r="BL128" s="1055"/>
      <c r="BM128" s="1053">
        <v>11.34</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499</v>
      </c>
      <c r="CQ128" s="726"/>
      <c r="CR128" s="726"/>
      <c r="CS128" s="726"/>
      <c r="CT128" s="726"/>
      <c r="CU128" s="726"/>
      <c r="CV128" s="726"/>
      <c r="CW128" s="726"/>
      <c r="CX128" s="726"/>
      <c r="CY128" s="726"/>
      <c r="CZ128" s="726"/>
      <c r="DA128" s="726"/>
      <c r="DB128" s="726"/>
      <c r="DC128" s="726"/>
      <c r="DD128" s="726"/>
      <c r="DE128" s="726"/>
      <c r="DF128" s="1037"/>
      <c r="DG128" s="1038" t="s">
        <v>140</v>
      </c>
      <c r="DH128" s="1039"/>
      <c r="DI128" s="1039"/>
      <c r="DJ128" s="1039"/>
      <c r="DK128" s="1039"/>
      <c r="DL128" s="1039" t="s">
        <v>442</v>
      </c>
      <c r="DM128" s="1039"/>
      <c r="DN128" s="1039"/>
      <c r="DO128" s="1039"/>
      <c r="DP128" s="1039"/>
      <c r="DQ128" s="1039" t="s">
        <v>140</v>
      </c>
      <c r="DR128" s="1039"/>
      <c r="DS128" s="1039"/>
      <c r="DT128" s="1039"/>
      <c r="DU128" s="1039"/>
      <c r="DV128" s="1040" t="s">
        <v>140</v>
      </c>
      <c r="DW128" s="1040"/>
      <c r="DX128" s="1040"/>
      <c r="DY128" s="1040"/>
      <c r="DZ128" s="1041"/>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43048383</v>
      </c>
      <c r="AB129" s="959"/>
      <c r="AC129" s="959"/>
      <c r="AD129" s="959"/>
      <c r="AE129" s="960"/>
      <c r="AF129" s="961">
        <v>45715868</v>
      </c>
      <c r="AG129" s="959"/>
      <c r="AH129" s="959"/>
      <c r="AI129" s="959"/>
      <c r="AJ129" s="960"/>
      <c r="AK129" s="961">
        <v>45357420</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470</v>
      </c>
      <c r="BG129" s="1067"/>
      <c r="BH129" s="1067"/>
      <c r="BI129" s="1067"/>
      <c r="BJ129" s="1067"/>
      <c r="BK129" s="1067"/>
      <c r="BL129" s="1068"/>
      <c r="BM129" s="1066">
        <v>16.34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4272327</v>
      </c>
      <c r="AB130" s="959"/>
      <c r="AC130" s="959"/>
      <c r="AD130" s="959"/>
      <c r="AE130" s="960"/>
      <c r="AF130" s="961">
        <v>4290948</v>
      </c>
      <c r="AG130" s="959"/>
      <c r="AH130" s="959"/>
      <c r="AI130" s="959"/>
      <c r="AJ130" s="960"/>
      <c r="AK130" s="961">
        <v>4303738</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38776056</v>
      </c>
      <c r="AB131" s="986"/>
      <c r="AC131" s="986"/>
      <c r="AD131" s="986"/>
      <c r="AE131" s="987"/>
      <c r="AF131" s="985">
        <v>41424920</v>
      </c>
      <c r="AG131" s="986"/>
      <c r="AH131" s="986"/>
      <c r="AI131" s="986"/>
      <c r="AJ131" s="987"/>
      <c r="AK131" s="985">
        <v>41053682</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v>24.7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1.7963276100000001</v>
      </c>
      <c r="AB132" s="1097"/>
      <c r="AC132" s="1097"/>
      <c r="AD132" s="1097"/>
      <c r="AE132" s="1098"/>
      <c r="AF132" s="1099">
        <v>2.5200169369999998</v>
      </c>
      <c r="AG132" s="1097"/>
      <c r="AH132" s="1097"/>
      <c r="AI132" s="1097"/>
      <c r="AJ132" s="1098"/>
      <c r="AK132" s="1099">
        <v>4.2640097419999998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1.2</v>
      </c>
      <c r="AB133" s="1080"/>
      <c r="AC133" s="1080"/>
      <c r="AD133" s="1080"/>
      <c r="AE133" s="1081"/>
      <c r="AF133" s="1079">
        <v>1.9</v>
      </c>
      <c r="AG133" s="1080"/>
      <c r="AH133" s="1080"/>
      <c r="AI133" s="1080"/>
      <c r="AJ133" s="1081"/>
      <c r="AK133" s="1079">
        <v>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tnyeSf15WArUPodNEw2h5DKJXI/Uv5pYBstTNgKGekrhlvv6tEaeaKkzGpHp5YRgIPWQp0R3UvtKamqvv7ATw==" saltValue="iSALt/pzyx+Ua2VQV+42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PkTzTeUcQ9s4iVldJjQY9ZjXco2EcE2OtF9ijECDHUdhnnyn2dBy3aNDVwUg0XTPFzwR2azz4yE44g53M0+ZQ==" saltValue="kYqP/V/PmK9lpv3fYWVP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F/9Cj4Aa8v9vw2I/GDAFhku+kftsYM7a5b5wjfLQlERBCsGL1wCFslftBL4gCHsOwvZVScUPwG/HJSIG+oIdQ==" saltValue="Z5niB7xxcRl3ynqQ8TT1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15214843</v>
      </c>
      <c r="AP9" s="281">
        <v>61750</v>
      </c>
      <c r="AQ9" s="282">
        <v>63654</v>
      </c>
      <c r="AR9" s="283">
        <v>-3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34</v>
      </c>
      <c r="AP10" s="284">
        <v>0</v>
      </c>
      <c r="AQ10" s="285">
        <v>2232</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490973</v>
      </c>
      <c r="AP11" s="284">
        <v>1993</v>
      </c>
      <c r="AQ11" s="285">
        <v>1758</v>
      </c>
      <c r="AR11" s="286">
        <v>13.4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v>82802</v>
      </c>
      <c r="AP12" s="284">
        <v>336</v>
      </c>
      <c r="AQ12" s="285">
        <v>37</v>
      </c>
      <c r="AR12" s="286">
        <v>808.1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652252</v>
      </c>
      <c r="AP13" s="284">
        <v>2647</v>
      </c>
      <c r="AQ13" s="285">
        <v>1692</v>
      </c>
      <c r="AR13" s="286">
        <v>56.4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128377</v>
      </c>
      <c r="AP14" s="284">
        <v>521</v>
      </c>
      <c r="AQ14" s="285">
        <v>1307</v>
      </c>
      <c r="AR14" s="286">
        <v>-60.1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-990608</v>
      </c>
      <c r="AP15" s="284">
        <v>-4020</v>
      </c>
      <c r="AQ15" s="285">
        <v>-3631</v>
      </c>
      <c r="AR15" s="286">
        <v>10.7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15578673</v>
      </c>
      <c r="AP16" s="284">
        <v>63227</v>
      </c>
      <c r="AQ16" s="285">
        <v>67049</v>
      </c>
      <c r="AR16" s="286">
        <v>-5.7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6.44</v>
      </c>
      <c r="AP21" s="298">
        <v>6.44</v>
      </c>
      <c r="AQ21" s="299">
        <v>0</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99.2</v>
      </c>
      <c r="AP22" s="303">
        <v>99.5</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5865220</v>
      </c>
      <c r="AP32" s="312">
        <v>23804</v>
      </c>
      <c r="AQ32" s="313">
        <v>30950</v>
      </c>
      <c r="AR32" s="314">
        <v>-23.1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536</v>
      </c>
      <c r="AP33" s="312" t="s">
        <v>536</v>
      </c>
      <c r="AQ33" s="313" t="s">
        <v>536</v>
      </c>
      <c r="AR33" s="314" t="s">
        <v>536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536</v>
      </c>
      <c r="AP34" s="312" t="s">
        <v>536</v>
      </c>
      <c r="AQ34" s="313">
        <v>22</v>
      </c>
      <c r="AR34" s="314" t="s">
        <v>536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1696217</v>
      </c>
      <c r="AP35" s="312">
        <v>6884</v>
      </c>
      <c r="AQ35" s="313">
        <v>7929</v>
      </c>
      <c r="AR35" s="314">
        <v>-13.2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t="s">
        <v>536</v>
      </c>
      <c r="AP36" s="312" t="s">
        <v>536</v>
      </c>
      <c r="AQ36" s="313">
        <v>497</v>
      </c>
      <c r="AR36" s="314" t="s">
        <v>536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101585</v>
      </c>
      <c r="AP37" s="312">
        <v>412</v>
      </c>
      <c r="AQ37" s="313">
        <v>1271</v>
      </c>
      <c r="AR37" s="314">
        <v>-67.599999999999994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536</v>
      </c>
      <c r="AP38" s="315" t="s">
        <v>536</v>
      </c>
      <c r="AQ38" s="316">
        <v>1</v>
      </c>
      <c r="AR38" s="304" t="s">
        <v>536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-1608751</v>
      </c>
      <c r="AP39" s="312">
        <v>-6529</v>
      </c>
      <c r="AQ39" s="313">
        <v>-7248</v>
      </c>
      <c r="AR39" s="314">
        <v>-9.9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-4303738</v>
      </c>
      <c r="AP40" s="312">
        <v>-17467</v>
      </c>
      <c r="AQ40" s="313">
        <v>-24279</v>
      </c>
      <c r="AR40" s="314">
        <v>-28.1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1750533</v>
      </c>
      <c r="AP41" s="312">
        <v>7105</v>
      </c>
      <c r="AQ41" s="313">
        <v>9144</v>
      </c>
      <c r="AR41" s="314">
        <v>-22.3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10458497</v>
      </c>
      <c r="AN51" s="334">
        <v>42875</v>
      </c>
      <c r="AO51" s="335">
        <v>22</v>
      </c>
      <c r="AP51" s="336">
        <v>45022</v>
      </c>
      <c r="AQ51" s="337">
        <v>-0.9</v>
      </c>
      <c r="AR51" s="338">
        <v>22.9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8977224</v>
      </c>
      <c r="AN52" s="342">
        <v>36802</v>
      </c>
      <c r="AO52" s="343">
        <v>132.19999999999999</v>
      </c>
      <c r="AP52" s="344">
        <v>25247</v>
      </c>
      <c r="AQ52" s="345">
        <v>3</v>
      </c>
      <c r="AR52" s="346">
        <v>129.19999999999999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5923486</v>
      </c>
      <c r="AN53" s="334">
        <v>24288</v>
      </c>
      <c r="AO53" s="335">
        <v>-43.4</v>
      </c>
      <c r="AP53" s="336">
        <v>46035</v>
      </c>
      <c r="AQ53" s="337">
        <v>2.2999999999999998</v>
      </c>
      <c r="AR53" s="338">
        <v>-45.7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3413421</v>
      </c>
      <c r="AN54" s="342">
        <v>13996</v>
      </c>
      <c r="AO54" s="343">
        <v>-62</v>
      </c>
      <c r="AP54" s="344">
        <v>25158</v>
      </c>
      <c r="AQ54" s="345">
        <v>-0.4</v>
      </c>
      <c r="AR54" s="346">
        <v>-61.6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5607257</v>
      </c>
      <c r="AN55" s="334">
        <v>22936</v>
      </c>
      <c r="AO55" s="335">
        <v>-5.6</v>
      </c>
      <c r="AP55" s="336">
        <v>43261</v>
      </c>
      <c r="AQ55" s="337">
        <v>-6</v>
      </c>
      <c r="AR55" s="338">
        <v>0.4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3533788</v>
      </c>
      <c r="AN56" s="342">
        <v>14455</v>
      </c>
      <c r="AO56" s="343">
        <v>3.3</v>
      </c>
      <c r="AP56" s="344">
        <v>24721</v>
      </c>
      <c r="AQ56" s="345">
        <v>-1.7</v>
      </c>
      <c r="AR56" s="346">
        <v>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4416131</v>
      </c>
      <c r="AN57" s="334">
        <v>17963</v>
      </c>
      <c r="AO57" s="335">
        <v>-21.7</v>
      </c>
      <c r="AP57" s="336">
        <v>40626</v>
      </c>
      <c r="AQ57" s="337">
        <v>-6.1</v>
      </c>
      <c r="AR57" s="338">
        <v>-15.6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3110898</v>
      </c>
      <c r="AN58" s="342">
        <v>12654</v>
      </c>
      <c r="AO58" s="343">
        <v>-12.5</v>
      </c>
      <c r="AP58" s="344">
        <v>24279</v>
      </c>
      <c r="AQ58" s="345">
        <v>-1.8</v>
      </c>
      <c r="AR58" s="346">
        <v>-10.7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3991681</v>
      </c>
      <c r="AN59" s="334">
        <v>16200</v>
      </c>
      <c r="AO59" s="335">
        <v>-9.8000000000000007</v>
      </c>
      <c r="AP59" s="336">
        <v>46133</v>
      </c>
      <c r="AQ59" s="337">
        <v>13.6</v>
      </c>
      <c r="AR59" s="338">
        <v>-23.4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2776467</v>
      </c>
      <c r="AN60" s="342">
        <v>11268</v>
      </c>
      <c r="AO60" s="343">
        <v>-11</v>
      </c>
      <c r="AP60" s="344">
        <v>27280</v>
      </c>
      <c r="AQ60" s="345">
        <v>12.4</v>
      </c>
      <c r="AR60" s="346">
        <v>-23.4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6079410</v>
      </c>
      <c r="AN61" s="349">
        <v>24852</v>
      </c>
      <c r="AO61" s="350">
        <v>-11.7</v>
      </c>
      <c r="AP61" s="351">
        <v>44215</v>
      </c>
      <c r="AQ61" s="352">
        <v>0.6</v>
      </c>
      <c r="AR61" s="338">
        <v>-12.3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4362360</v>
      </c>
      <c r="AN62" s="342">
        <v>17835</v>
      </c>
      <c r="AO62" s="343">
        <v>10</v>
      </c>
      <c r="AP62" s="344">
        <v>25337</v>
      </c>
      <c r="AQ62" s="345">
        <v>2.2999999999999998</v>
      </c>
      <c r="AR62" s="346">
        <v>7.7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NhSLRW/Q4PmazRq9rVc8yHSVypf6WcAhAWvc/cTta3fK6p1uCKUGIgDCvLsQ3bQH55hcoHjlPLGyQWqID94IA==" saltValue="asRxfCPBe4nKB8vPtEu0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aLy9k92LLjJuAgFxnMkusYtrSvxNsZKUg0l4t2XKjmF5FsOj+hJupBWL3avntdtujjzfu2TidpVVt4CqTYgn/w==" saltValue="6TKHoUDAQRfshpv9P8uv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WAnAvmYL7Sfzw18hVPp+h8idIX69CUnTCpgp0pHpemk66O/wWGxUjBBUhD3D0X+Bm0+2MBbOXsEap7W8vr7qoQ==" saltValue="FrZRgaov2za8PU+Tb695Y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10.36</v>
      </c>
      <c r="G47" s="12">
        <v>12.54</v>
      </c>
      <c r="H47" s="12">
        <v>12.23</v>
      </c>
      <c r="I47" s="12">
        <v>18.079999999999998</v>
      </c>
      <c r="J47" s="13">
        <v>11.61</v>
      </c>
    </row>
    <row r="48" spans="2:10" ht="57.75" customHeight="1" x14ac:dyDescent="0.2">
      <c r="B48" s="14"/>
      <c r="C48" s="1141" t="s">
        <v>4</v>
      </c>
      <c r="D48" s="1141"/>
      <c r="E48" s="1142"/>
      <c r="F48" s="15">
        <v>10.8</v>
      </c>
      <c r="G48" s="16">
        <v>8.15</v>
      </c>
      <c r="H48" s="16">
        <v>15.05</v>
      </c>
      <c r="I48" s="16">
        <v>15.64</v>
      </c>
      <c r="J48" s="17">
        <v>15.98</v>
      </c>
    </row>
    <row r="49" spans="2:10" ht="57.75" customHeight="1" thickBot="1" x14ac:dyDescent="0.25">
      <c r="B49" s="18"/>
      <c r="C49" s="1143" t="s">
        <v>5</v>
      </c>
      <c r="D49" s="1143"/>
      <c r="E49" s="1144"/>
      <c r="F49" s="19">
        <v>1.58</v>
      </c>
      <c r="G49" s="20" t="s">
        <v>568</v>
      </c>
      <c r="H49" s="20">
        <v>7.5</v>
      </c>
      <c r="I49" s="20">
        <v>8.0500000000000007</v>
      </c>
      <c r="J49" s="21" t="s">
        <v>569</v>
      </c>
    </row>
    <row r="50" spans="2:10" ht="13.2" x14ac:dyDescent="0.2"/>
  </sheetData>
  <sheetProtection algorithmName="SHA-512" hashValue="LSL1r4roNxmk5ZHSzxm5S3kG8pHWHq52gEHwlbSVRH49DN10AdKGzEjxpYn3h0U7Iwpu2ynAGtou3BaIa6QSWw==" saltValue="/cIrug96P+n8DTU9J+Jc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2024-03-25T01:30:31Z</cp:lastPrinted>
  <dcterms:created xsi:type="dcterms:W3CDTF">2024-03-14T02:05:33Z</dcterms:created>
  <dcterms:modified xsi:type="dcterms:W3CDTF">2024-03-26T06:04:00Z</dcterms:modified>
  <cp:category/>
</cp:coreProperties>
</file>