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03 統計担当\61 ホームページ関係\05 統計年報\R5 nenpou\"/>
    </mc:Choice>
  </mc:AlternateContent>
  <bookViews>
    <workbookView xWindow="6690" yWindow="405" windowWidth="9645" windowHeight="8550" tabRatio="748"/>
  </bookViews>
  <sheets>
    <sheet name="仕切り" sheetId="67" r:id="rId1"/>
    <sheet name="- 99 -" sheetId="69" r:id="rId2"/>
    <sheet name="- 100 -" sheetId="70" r:id="rId3"/>
    <sheet name="- 101 -" sheetId="41" r:id="rId4"/>
    <sheet name="- 102 -" sheetId="45" r:id="rId5"/>
    <sheet name="- 103 -" sheetId="46" r:id="rId6"/>
    <sheet name="- 104 -" sheetId="48" r:id="rId7"/>
    <sheet name="- 105 -" sheetId="49" r:id="rId8"/>
    <sheet name="- 106 - " sheetId="75" r:id="rId9"/>
    <sheet name="- 107 -" sheetId="74" r:id="rId10"/>
    <sheet name="- 108 -" sheetId="63" r:id="rId11"/>
    <sheet name="- 109 -" sheetId="37" r:id="rId12"/>
    <sheet name="- 110 -" sheetId="22" r:id="rId13"/>
    <sheet name="- 111 -" sheetId="57" r:id="rId14"/>
    <sheet name="- 112 -" sheetId="33" r:id="rId15"/>
    <sheet name="- 113 -" sheetId="65" r:id="rId16"/>
    <sheet name="- 114 -" sheetId="66" r:id="rId17"/>
  </sheets>
  <definedNames>
    <definedName name="_xlnm.Print_Area" localSheetId="3">'- 101 -'!$A$1:$P$42</definedName>
    <definedName name="_xlnm.Print_Area" localSheetId="6">'- 104 -'!$A$1:$K$59</definedName>
    <definedName name="_xlnm.Print_Area" localSheetId="7">'- 105 -'!$A$1:$W$34</definedName>
    <definedName name="_xlnm.Print_Area" localSheetId="9">'- 107 -'!$A$1:$Z$41</definedName>
    <definedName name="_xlnm.Print_Area" localSheetId="13">'- 111 -'!$A$1:$O$28</definedName>
    <definedName name="_xlnm.Print_Area" localSheetId="15">'- 113 -'!$A$1:$N$38</definedName>
    <definedName name="_xlnm.Print_Area" localSheetId="1">'- 99 -'!$A$1:$M$40</definedName>
    <definedName name="_xlnm.Print_Area" localSheetId="0">仕切り!$A$1:$I$64</definedName>
  </definedNames>
  <calcPr calcId="162913"/>
</workbook>
</file>

<file path=xl/calcChain.xml><?xml version="1.0" encoding="utf-8"?>
<calcChain xmlns="http://schemas.openxmlformats.org/spreadsheetml/2006/main">
  <c r="E22" i="49" l="1"/>
  <c r="D22" i="49"/>
  <c r="E15" i="49"/>
  <c r="D15" i="49"/>
  <c r="C15" i="49" s="1"/>
  <c r="E16" i="49"/>
  <c r="D16" i="49"/>
  <c r="C16" i="49" s="1"/>
  <c r="E19" i="49"/>
  <c r="D19" i="49"/>
  <c r="F22" i="49"/>
  <c r="D17" i="49"/>
  <c r="C17" i="49" s="1"/>
  <c r="E17" i="49"/>
  <c r="F17" i="49"/>
  <c r="C22" i="49" l="1"/>
  <c r="H26" i="75"/>
  <c r="K26" i="75"/>
  <c r="F33" i="69" l="1"/>
  <c r="I5" i="69"/>
  <c r="D36" i="22"/>
  <c r="B35" i="22"/>
  <c r="C35" i="22"/>
  <c r="D35" i="22"/>
  <c r="M18" i="74"/>
  <c r="H18" i="74"/>
  <c r="E18" i="74"/>
  <c r="U18" i="74"/>
  <c r="K18" i="74"/>
  <c r="Q18" i="74"/>
  <c r="S18" i="74"/>
  <c r="H21" i="74"/>
  <c r="K21" i="74"/>
  <c r="E21" i="74"/>
  <c r="M21" i="74"/>
  <c r="Q21" i="74"/>
  <c r="S21" i="74"/>
  <c r="E19" i="74"/>
  <c r="U19" i="74"/>
  <c r="E20" i="74"/>
  <c r="U20" i="74"/>
  <c r="E22" i="74"/>
  <c r="U22" i="74"/>
  <c r="E23" i="74"/>
  <c r="U23" i="74"/>
  <c r="E40" i="74"/>
  <c r="E39" i="74"/>
  <c r="I38" i="74"/>
  <c r="K38" i="74"/>
  <c r="M38" i="74"/>
  <c r="O38" i="74"/>
  <c r="Q38" i="74"/>
  <c r="G38" i="74"/>
  <c r="E25" i="74"/>
  <c r="U25" i="74" s="1"/>
  <c r="E26" i="74"/>
  <c r="U26" i="74" s="1"/>
  <c r="H24" i="74"/>
  <c r="H39" i="75"/>
  <c r="E39" i="75"/>
  <c r="B39" i="75"/>
  <c r="M34" i="75"/>
  <c r="J34" i="75"/>
  <c r="G34" i="75"/>
  <c r="E26" i="75"/>
  <c r="N26" i="75"/>
  <c r="E23" i="49"/>
  <c r="D23" i="49"/>
  <c r="L23" i="49"/>
  <c r="I23" i="49"/>
  <c r="F23" i="49"/>
  <c r="E20" i="49"/>
  <c r="D20" i="49"/>
  <c r="I20" i="49"/>
  <c r="F20" i="49"/>
  <c r="L20" i="49"/>
  <c r="U17" i="49"/>
  <c r="R17" i="49"/>
  <c r="O17" i="49"/>
  <c r="L17" i="49"/>
  <c r="I17" i="49"/>
  <c r="Q8" i="74"/>
  <c r="J42" i="41"/>
  <c r="H42" i="41"/>
  <c r="F42" i="41"/>
  <c r="D42" i="41"/>
  <c r="M39" i="69"/>
  <c r="M38" i="69"/>
  <c r="M37" i="69"/>
  <c r="M36" i="69"/>
  <c r="M35" i="69"/>
  <c r="M34" i="69"/>
  <c r="M33" i="69"/>
  <c r="M32" i="69"/>
  <c r="M31" i="69"/>
  <c r="M30" i="69"/>
  <c r="M29" i="69"/>
  <c r="M28" i="69"/>
  <c r="M27" i="69"/>
  <c r="M24" i="69"/>
  <c r="M23" i="69"/>
  <c r="M22" i="69"/>
  <c r="M21" i="69"/>
  <c r="M20" i="69"/>
  <c r="M19" i="69"/>
  <c r="M18" i="69"/>
  <c r="M17" i="69"/>
  <c r="M16" i="69"/>
  <c r="M15" i="69"/>
  <c r="M14" i="69"/>
  <c r="M13" i="69"/>
  <c r="M12" i="69"/>
  <c r="M11" i="69"/>
  <c r="M10" i="69"/>
  <c r="M9" i="69"/>
  <c r="M8" i="69"/>
  <c r="M7" i="69"/>
  <c r="M6" i="69"/>
  <c r="I26" i="69"/>
  <c r="J26" i="69"/>
  <c r="E26" i="69"/>
  <c r="F26" i="69"/>
  <c r="E5" i="69"/>
  <c r="F5" i="69"/>
  <c r="J5" i="69"/>
  <c r="F6" i="69"/>
  <c r="J6" i="69"/>
  <c r="F7" i="69"/>
  <c r="J7" i="69"/>
  <c r="F8" i="69"/>
  <c r="J8" i="69"/>
  <c r="F9" i="69"/>
  <c r="J9" i="69"/>
  <c r="F10" i="69"/>
  <c r="J10" i="69"/>
  <c r="F11" i="69"/>
  <c r="J11" i="69"/>
  <c r="F12" i="69"/>
  <c r="J12" i="69"/>
  <c r="F13" i="69"/>
  <c r="J13" i="69"/>
  <c r="F14" i="69"/>
  <c r="J14" i="69"/>
  <c r="F15" i="69"/>
  <c r="J15" i="69"/>
  <c r="F16" i="69"/>
  <c r="J16" i="69"/>
  <c r="F17" i="69"/>
  <c r="J17" i="69"/>
  <c r="F18" i="69"/>
  <c r="J18" i="69"/>
  <c r="F19" i="69"/>
  <c r="J19" i="69"/>
  <c r="F20" i="69"/>
  <c r="J20" i="69"/>
  <c r="F21" i="69"/>
  <c r="J21" i="69"/>
  <c r="F22" i="69"/>
  <c r="J22" i="69"/>
  <c r="F23" i="69"/>
  <c r="J23" i="69"/>
  <c r="F24" i="69"/>
  <c r="J24" i="69"/>
  <c r="F27" i="69"/>
  <c r="J27" i="69"/>
  <c r="F28" i="69"/>
  <c r="J28" i="69"/>
  <c r="F29" i="69"/>
  <c r="J29" i="69"/>
  <c r="F30" i="69"/>
  <c r="J30" i="69"/>
  <c r="F31" i="69"/>
  <c r="J31" i="69"/>
  <c r="F32" i="69"/>
  <c r="J32" i="69"/>
  <c r="J33" i="69"/>
  <c r="F34" i="69"/>
  <c r="J34" i="69"/>
  <c r="F35" i="69"/>
  <c r="J35" i="69"/>
  <c r="F36" i="69"/>
  <c r="J36" i="69"/>
  <c r="F37" i="69"/>
  <c r="J37" i="69"/>
  <c r="F38" i="69"/>
  <c r="J38" i="69"/>
  <c r="F39" i="69"/>
  <c r="J39" i="69"/>
  <c r="J16" i="22"/>
  <c r="F16" i="22"/>
  <c r="J15" i="22"/>
  <c r="J14" i="22"/>
  <c r="L22" i="49"/>
  <c r="I22" i="49"/>
  <c r="L21" i="49"/>
  <c r="I21" i="49"/>
  <c r="F21" i="49"/>
  <c r="E21" i="49"/>
  <c r="D21" i="49"/>
  <c r="D5" i="57"/>
  <c r="C5" i="57"/>
  <c r="F15" i="22"/>
  <c r="F14" i="22"/>
  <c r="D7" i="37"/>
  <c r="L19" i="49"/>
  <c r="I19" i="49"/>
  <c r="F19" i="49"/>
  <c r="C19" i="49"/>
  <c r="L18" i="49"/>
  <c r="I18" i="49"/>
  <c r="F18" i="49"/>
  <c r="E18" i="49"/>
  <c r="D18" i="49"/>
  <c r="B42" i="41"/>
  <c r="A42" i="41"/>
  <c r="C41" i="41"/>
  <c r="C40" i="41"/>
  <c r="C39" i="41"/>
  <c r="C38" i="41"/>
  <c r="C37" i="41"/>
  <c r="C36" i="41"/>
  <c r="C35" i="41"/>
  <c r="C34" i="41"/>
  <c r="C33" i="41"/>
  <c r="C32" i="41"/>
  <c r="C31" i="41"/>
  <c r="C30" i="41"/>
  <c r="C42" i="41"/>
  <c r="C29" i="41"/>
  <c r="P25" i="41"/>
  <c r="O25" i="41"/>
  <c r="N25" i="41"/>
  <c r="M25" i="41"/>
  <c r="K25" i="41"/>
  <c r="J25" i="41"/>
  <c r="H25" i="41"/>
  <c r="G25" i="41"/>
  <c r="E25" i="41"/>
  <c r="D25" i="41"/>
  <c r="B25" i="41"/>
  <c r="A25" i="41"/>
  <c r="L24" i="41"/>
  <c r="I24" i="41"/>
  <c r="F24" i="41"/>
  <c r="C24" i="41"/>
  <c r="L23" i="41"/>
  <c r="I23" i="41"/>
  <c r="F23" i="41"/>
  <c r="C23" i="41"/>
  <c r="L22" i="41"/>
  <c r="I22" i="41"/>
  <c r="F22" i="41"/>
  <c r="C22" i="41"/>
  <c r="L21" i="41"/>
  <c r="I21" i="41"/>
  <c r="F21" i="41"/>
  <c r="C21" i="41"/>
  <c r="L20" i="41"/>
  <c r="I20" i="41"/>
  <c r="F20" i="41"/>
  <c r="C20" i="41"/>
  <c r="L19" i="41"/>
  <c r="I19" i="41"/>
  <c r="F19" i="41"/>
  <c r="C19" i="41"/>
  <c r="L18" i="41"/>
  <c r="I18" i="41"/>
  <c r="F18" i="41"/>
  <c r="C18" i="41"/>
  <c r="L17" i="41"/>
  <c r="I17" i="41"/>
  <c r="F17" i="41"/>
  <c r="C17" i="41"/>
  <c r="L16" i="41"/>
  <c r="I16" i="41"/>
  <c r="F16" i="41"/>
  <c r="C16" i="41"/>
  <c r="L15" i="41"/>
  <c r="I15" i="41"/>
  <c r="F15" i="41"/>
  <c r="C15" i="41"/>
  <c r="L14" i="41"/>
  <c r="I14" i="41"/>
  <c r="F14" i="41"/>
  <c r="C14" i="41"/>
  <c r="L13" i="41"/>
  <c r="I13" i="41"/>
  <c r="F13" i="41"/>
  <c r="C13" i="41"/>
  <c r="L12" i="41"/>
  <c r="I12" i="41"/>
  <c r="F12" i="41"/>
  <c r="C12" i="41"/>
  <c r="L11" i="41"/>
  <c r="I11" i="41"/>
  <c r="F11" i="41"/>
  <c r="C11" i="41"/>
  <c r="L10" i="41"/>
  <c r="I10" i="41"/>
  <c r="F10" i="41"/>
  <c r="C10" i="41"/>
  <c r="L9" i="41"/>
  <c r="I9" i="41"/>
  <c r="F9" i="41"/>
  <c r="C9" i="41"/>
  <c r="L8" i="41"/>
  <c r="I8" i="41"/>
  <c r="F8" i="41"/>
  <c r="C8" i="41"/>
  <c r="L7" i="41"/>
  <c r="I7" i="41"/>
  <c r="F7" i="41"/>
  <c r="C7" i="41"/>
  <c r="L6" i="41"/>
  <c r="L25" i="41"/>
  <c r="I6" i="41"/>
  <c r="I25" i="41"/>
  <c r="F6" i="41"/>
  <c r="F25" i="41"/>
  <c r="C6" i="41"/>
  <c r="C25" i="41"/>
  <c r="K42" i="70"/>
  <c r="J42" i="70"/>
  <c r="H42" i="70"/>
  <c r="G42" i="70"/>
  <c r="E42" i="70"/>
  <c r="D42" i="70"/>
  <c r="L41" i="70"/>
  <c r="I41" i="70"/>
  <c r="F41" i="70"/>
  <c r="L40" i="70"/>
  <c r="I40" i="70"/>
  <c r="F40" i="70"/>
  <c r="L39" i="70"/>
  <c r="I39" i="70"/>
  <c r="F39" i="70"/>
  <c r="L38" i="70"/>
  <c r="I38" i="70"/>
  <c r="F38" i="70"/>
  <c r="L37" i="70"/>
  <c r="I37" i="70"/>
  <c r="F37" i="70"/>
  <c r="L36" i="70"/>
  <c r="I36" i="70"/>
  <c r="F36" i="70"/>
  <c r="L35" i="70"/>
  <c r="I35" i="70"/>
  <c r="F35" i="70"/>
  <c r="L34" i="70"/>
  <c r="I34" i="70"/>
  <c r="F34" i="70"/>
  <c r="L33" i="70"/>
  <c r="I33" i="70"/>
  <c r="F33" i="70"/>
  <c r="L32" i="70"/>
  <c r="I32" i="70"/>
  <c r="F32" i="70"/>
  <c r="L31" i="70"/>
  <c r="I31" i="70"/>
  <c r="F31" i="70"/>
  <c r="L30" i="70"/>
  <c r="I30" i="70"/>
  <c r="F30" i="70"/>
  <c r="L29" i="70"/>
  <c r="L42" i="70"/>
  <c r="I29" i="70"/>
  <c r="I42" i="70"/>
  <c r="F29" i="70"/>
  <c r="F42" i="70"/>
  <c r="K25" i="70"/>
  <c r="J25" i="70"/>
  <c r="H25" i="70"/>
  <c r="G25" i="70"/>
  <c r="E25" i="70"/>
  <c r="D25" i="70"/>
  <c r="L24" i="70"/>
  <c r="I24" i="70"/>
  <c r="F24" i="70"/>
  <c r="L23" i="70"/>
  <c r="I23" i="70"/>
  <c r="F23" i="70"/>
  <c r="L22" i="70"/>
  <c r="I22" i="70"/>
  <c r="F22" i="70"/>
  <c r="L21" i="70"/>
  <c r="I21" i="70"/>
  <c r="F21" i="70"/>
  <c r="L20" i="70"/>
  <c r="I20" i="70"/>
  <c r="F20" i="70"/>
  <c r="L19" i="70"/>
  <c r="I19" i="70"/>
  <c r="F19" i="70"/>
  <c r="L18" i="70"/>
  <c r="I18" i="70"/>
  <c r="F18" i="70"/>
  <c r="L17" i="70"/>
  <c r="I17" i="70"/>
  <c r="F17" i="70"/>
  <c r="L16" i="70"/>
  <c r="I16" i="70"/>
  <c r="F16" i="70"/>
  <c r="L15" i="70"/>
  <c r="I15" i="70"/>
  <c r="F15" i="70"/>
  <c r="L14" i="70"/>
  <c r="I14" i="70"/>
  <c r="F14" i="70"/>
  <c r="L13" i="70"/>
  <c r="I13" i="70"/>
  <c r="F13" i="70"/>
  <c r="L12" i="70"/>
  <c r="I12" i="70"/>
  <c r="F12" i="70"/>
  <c r="L11" i="70"/>
  <c r="I11" i="70"/>
  <c r="F11" i="70"/>
  <c r="L10" i="70"/>
  <c r="I10" i="70"/>
  <c r="F10" i="70"/>
  <c r="L9" i="70"/>
  <c r="I9" i="70"/>
  <c r="F9" i="70"/>
  <c r="L8" i="70"/>
  <c r="I8" i="70"/>
  <c r="F8" i="70"/>
  <c r="L7" i="70"/>
  <c r="I7" i="70"/>
  <c r="F7" i="70"/>
  <c r="F25" i="70"/>
  <c r="L6" i="70"/>
  <c r="L25" i="70"/>
  <c r="I6" i="70"/>
  <c r="I25" i="70"/>
  <c r="F6" i="70"/>
  <c r="C9" i="33"/>
  <c r="C8" i="33"/>
  <c r="M26" i="22"/>
  <c r="J26" i="22"/>
  <c r="G26" i="22"/>
  <c r="D26" i="22"/>
  <c r="G36" i="22"/>
  <c r="B34" i="75"/>
  <c r="U21" i="74"/>
  <c r="M26" i="69"/>
  <c r="M5" i="69"/>
  <c r="C21" i="49" l="1"/>
  <c r="C18" i="49"/>
  <c r="E38" i="74"/>
  <c r="E24" i="74"/>
  <c r="U24" i="74" s="1"/>
  <c r="C23" i="49"/>
  <c r="C20" i="49"/>
</calcChain>
</file>

<file path=xl/sharedStrings.xml><?xml version="1.0" encoding="utf-8"?>
<sst xmlns="http://schemas.openxmlformats.org/spreadsheetml/2006/main" count="1235" uniqueCount="446">
  <si>
    <t>総　　数</t>
    <rPh sb="0" eb="1">
      <t>フサ</t>
    </rPh>
    <rPh sb="3" eb="4">
      <t>カズ</t>
    </rPh>
    <phoneticPr fontId="2"/>
  </si>
  <si>
    <t>学校数</t>
    <rPh sb="0" eb="2">
      <t>ガッコウ</t>
    </rPh>
    <rPh sb="2" eb="3">
      <t>スウ</t>
    </rPh>
    <phoneticPr fontId="2"/>
  </si>
  <si>
    <t>学級数</t>
    <rPh sb="0" eb="3">
      <t>ガッキュウスウ</t>
    </rPh>
    <phoneticPr fontId="2"/>
  </si>
  <si>
    <t>教員数</t>
    <rPh sb="0" eb="2">
      <t>キョウイン</t>
    </rPh>
    <rPh sb="2" eb="3">
      <t>スウ</t>
    </rPh>
    <phoneticPr fontId="2"/>
  </si>
  <si>
    <t>児童数</t>
    <rPh sb="0" eb="3">
      <t>ジドウスウ</t>
    </rPh>
    <phoneticPr fontId="1"/>
  </si>
  <si>
    <t>特殊学級児童数（再掲）</t>
    <rPh sb="0" eb="2">
      <t>トクシュ</t>
    </rPh>
    <rPh sb="2" eb="4">
      <t>ガッキュウ</t>
    </rPh>
    <rPh sb="4" eb="6">
      <t>ジドウ</t>
    </rPh>
    <rPh sb="6" eb="7">
      <t>スウ</t>
    </rPh>
    <rPh sb="8" eb="9">
      <t>サイ</t>
    </rPh>
    <rPh sb="9" eb="10">
      <t>ケイ</t>
    </rPh>
    <phoneticPr fontId="2"/>
  </si>
  <si>
    <t>区　　　　　　　分</t>
    <rPh sb="0" eb="1">
      <t>ク</t>
    </rPh>
    <rPh sb="8" eb="9">
      <t>ブン</t>
    </rPh>
    <phoneticPr fontId="2"/>
  </si>
  <si>
    <t>私　　立</t>
    <rPh sb="0" eb="1">
      <t>ワタシ</t>
    </rPh>
    <rPh sb="3" eb="4">
      <t>タテ</t>
    </rPh>
    <phoneticPr fontId="2"/>
  </si>
  <si>
    <t>単式</t>
    <rPh sb="0" eb="2">
      <t>タンシキ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</si>
  <si>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</si>
  <si>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</si>
  <si>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生徒数</t>
    <rPh sb="0" eb="3">
      <t>セイトスウ</t>
    </rPh>
    <phoneticPr fontId="1"/>
  </si>
  <si>
    <t>教員数</t>
    <rPh sb="0" eb="3">
      <t>キョウインスウ</t>
    </rPh>
    <phoneticPr fontId="1"/>
  </si>
  <si>
    <t>生徒数</t>
    <rPh sb="0" eb="3">
      <t>セイトスウ</t>
    </rPh>
    <phoneticPr fontId="2"/>
  </si>
  <si>
    <t>中学部</t>
    <rPh sb="0" eb="2">
      <t>チュウガク</t>
    </rPh>
    <rPh sb="2" eb="3">
      <t>ブ</t>
    </rPh>
    <phoneticPr fontId="2"/>
  </si>
  <si>
    <t>小学部</t>
    <rPh sb="0" eb="2">
      <t>ショウガク</t>
    </rPh>
    <rPh sb="2" eb="3">
      <t>ブ</t>
    </rPh>
    <phoneticPr fontId="2"/>
  </si>
  <si>
    <t>高等部</t>
    <rPh sb="0" eb="3">
      <t>コウトウブ</t>
    </rPh>
    <phoneticPr fontId="2"/>
  </si>
  <si>
    <t>幼稚部</t>
    <rPh sb="0" eb="3">
      <t>ヨウチブ</t>
    </rPh>
    <phoneticPr fontId="2"/>
  </si>
  <si>
    <t>男</t>
    <rPh sb="0" eb="1">
      <t>オトコ</t>
    </rPh>
    <phoneticPr fontId="1"/>
  </si>
  <si>
    <t>女</t>
    <rPh sb="0" eb="1">
      <t>オンナ</t>
    </rPh>
    <phoneticPr fontId="1"/>
  </si>
  <si>
    <t>本務者数</t>
    <rPh sb="0" eb="2">
      <t>ホンム</t>
    </rPh>
    <rPh sb="2" eb="3">
      <t>シャ</t>
    </rPh>
    <rPh sb="3" eb="4">
      <t>カズ</t>
    </rPh>
    <phoneticPr fontId="2"/>
  </si>
  <si>
    <t>兼務者数</t>
    <rPh sb="0" eb="2">
      <t>ケンム</t>
    </rPh>
    <rPh sb="2" eb="3">
      <t>シャ</t>
    </rPh>
    <rPh sb="3" eb="4">
      <t>カズ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</si>
  <si>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</si>
  <si>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</si>
  <si>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</si>
  <si>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</si>
  <si>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</si>
  <si>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</si>
  <si>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</si>
  <si>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</si>
  <si>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教員数</t>
    <rPh sb="0" eb="2">
      <t>キョウイン</t>
    </rPh>
    <rPh sb="2" eb="3">
      <t>カズ</t>
    </rPh>
    <phoneticPr fontId="1"/>
  </si>
  <si>
    <t>職員（本務者）数</t>
    <rPh sb="0" eb="2">
      <t>ショクイン</t>
    </rPh>
    <rPh sb="3" eb="5">
      <t>ホンム</t>
    </rPh>
    <rPh sb="5" eb="6">
      <t>シャ</t>
    </rPh>
    <rPh sb="7" eb="8">
      <t>カズ</t>
    </rPh>
    <phoneticPr fontId="1"/>
  </si>
  <si>
    <t>１年</t>
    <rPh sb="1" eb="2">
      <t>ネン</t>
    </rPh>
    <phoneticPr fontId="1"/>
  </si>
  <si>
    <t>本務者数</t>
    <rPh sb="0" eb="2">
      <t>ホンム</t>
    </rPh>
    <rPh sb="2" eb="3">
      <t>シャ</t>
    </rPh>
    <rPh sb="3" eb="4">
      <t>カズ</t>
    </rPh>
    <phoneticPr fontId="1"/>
  </si>
  <si>
    <t>兼務者数</t>
    <rPh sb="0" eb="2">
      <t>ケンム</t>
    </rPh>
    <rPh sb="2" eb="3">
      <t>シャ</t>
    </rPh>
    <rPh sb="3" eb="4">
      <t>カズ</t>
    </rPh>
    <phoneticPr fontId="1"/>
  </si>
  <si>
    <t>３歳児</t>
    <rPh sb="1" eb="3">
      <t>サイジ</t>
    </rPh>
    <phoneticPr fontId="1"/>
  </si>
  <si>
    <t>４歳児</t>
    <rPh sb="1" eb="3">
      <t>サイジ</t>
    </rPh>
    <phoneticPr fontId="1"/>
  </si>
  <si>
    <t>５歳児</t>
    <rPh sb="1" eb="3">
      <t>サイジ</t>
    </rPh>
    <phoneticPr fontId="1"/>
  </si>
  <si>
    <t>職員(本務者）数</t>
    <rPh sb="0" eb="2">
      <t>ショクイン</t>
    </rPh>
    <rPh sb="3" eb="5">
      <t>ホンム</t>
    </rPh>
    <rPh sb="5" eb="6">
      <t>シャ</t>
    </rPh>
    <rPh sb="7" eb="8">
      <t>カズ</t>
    </rPh>
    <phoneticPr fontId="2"/>
  </si>
  <si>
    <t>区分</t>
    <rPh sb="0" eb="2">
      <t>クブン</t>
    </rPh>
    <phoneticPr fontId="1"/>
  </si>
  <si>
    <t>総数</t>
    <rPh sb="0" eb="2">
      <t>ソウスウ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</si>
  <si>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</si>
  <si>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</si>
  <si>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</si>
  <si>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</si>
  <si>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</si>
  <si>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学級数</t>
  </si>
  <si>
    <t>茅ヶ崎小学校</t>
  </si>
  <si>
    <t>鶴嶺小学校</t>
  </si>
  <si>
    <t>松林小学校</t>
  </si>
  <si>
    <t>西浜小学校</t>
  </si>
  <si>
    <t>小出小学校</t>
  </si>
  <si>
    <t>松浪小学校</t>
  </si>
  <si>
    <t>梅田小学校</t>
  </si>
  <si>
    <t>香川小学校</t>
  </si>
  <si>
    <t>浜須賀小学校</t>
  </si>
  <si>
    <t>鶴が台小学校</t>
  </si>
  <si>
    <t>柳島小学校</t>
  </si>
  <si>
    <t>小和田小学校</t>
  </si>
  <si>
    <t>円蔵小学校</t>
  </si>
  <si>
    <t>今宿小学校</t>
  </si>
  <si>
    <t>室田小学校</t>
  </si>
  <si>
    <t>東海岸小学校</t>
  </si>
  <si>
    <t>浜之郷小学校</t>
  </si>
  <si>
    <t>緑が浜小学校</t>
  </si>
  <si>
    <t>合　計</t>
  </si>
  <si>
    <t>第一中学校</t>
  </si>
  <si>
    <t>鶴嶺中学校</t>
  </si>
  <si>
    <t>松林中学校</t>
  </si>
  <si>
    <t>西浜中学校</t>
  </si>
  <si>
    <t>松浪中学校</t>
  </si>
  <si>
    <t>梅田中学校</t>
  </si>
  <si>
    <t>鶴が台中学校</t>
  </si>
  <si>
    <t>浜須賀中学校</t>
  </si>
  <si>
    <t>北陽中学校</t>
  </si>
  <si>
    <t>中島中学校</t>
  </si>
  <si>
    <t>円蔵中学校</t>
  </si>
  <si>
    <t>赤羽根中学校</t>
  </si>
  <si>
    <t>萩園中学校</t>
  </si>
  <si>
    <t>創立年月日</t>
    <rPh sb="0" eb="2">
      <t>ソウリツ</t>
    </rPh>
    <rPh sb="2" eb="5">
      <t>ネンガッピ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</si>
  <si>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</si>
  <si>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</si>
  <si>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件数</t>
    <rPh sb="0" eb="2">
      <t>ケンスウ</t>
    </rPh>
    <phoneticPr fontId="2"/>
  </si>
  <si>
    <t>人数</t>
    <rPh sb="0" eb="2">
      <t>ニンズウ</t>
    </rPh>
    <phoneticPr fontId="2"/>
  </si>
  <si>
    <t>未就学</t>
    <rPh sb="0" eb="3">
      <t>ミシュウガク</t>
    </rPh>
    <phoneticPr fontId="10"/>
  </si>
  <si>
    <t>小学校</t>
    <rPh sb="0" eb="3">
      <t>ショウガッコウ</t>
    </rPh>
    <phoneticPr fontId="10"/>
  </si>
  <si>
    <t>中学校</t>
    <rPh sb="0" eb="3">
      <t>チュウガッコウ</t>
    </rPh>
    <phoneticPr fontId="10"/>
  </si>
  <si>
    <t>高等学校</t>
    <rPh sb="0" eb="2">
      <t>コウトウ</t>
    </rPh>
    <rPh sb="2" eb="4">
      <t>ガッコウ</t>
    </rPh>
    <phoneticPr fontId="10"/>
  </si>
  <si>
    <t>一般</t>
    <rPh sb="0" eb="2">
      <t>イッパン</t>
    </rPh>
    <phoneticPr fontId="10"/>
  </si>
  <si>
    <t>合計</t>
    <rPh sb="0" eb="2">
      <t>ゴウケイ</t>
    </rPh>
    <phoneticPr fontId="10"/>
  </si>
  <si>
    <t>来所</t>
    <rPh sb="0" eb="2">
      <t>ライショ</t>
    </rPh>
    <phoneticPr fontId="10"/>
  </si>
  <si>
    <t>計</t>
    <rPh sb="0" eb="1">
      <t>ケイ</t>
    </rPh>
    <phoneticPr fontId="10"/>
  </si>
  <si>
    <t>小和田公民館</t>
    <rPh sb="0" eb="3">
      <t>コワダ</t>
    </rPh>
    <rPh sb="3" eb="6">
      <t>コウミンカン</t>
    </rPh>
    <phoneticPr fontId="2"/>
  </si>
  <si>
    <t>鶴嶺公民館</t>
    <rPh sb="0" eb="1">
      <t>ツル</t>
    </rPh>
    <rPh sb="1" eb="2">
      <t>ミネ</t>
    </rPh>
    <rPh sb="2" eb="5">
      <t>コウミンカン</t>
    </rPh>
    <phoneticPr fontId="2"/>
  </si>
  <si>
    <t>香川公民館</t>
    <rPh sb="0" eb="2">
      <t>カガワ</t>
    </rPh>
    <rPh sb="2" eb="5">
      <t>コウミンカン</t>
    </rPh>
    <phoneticPr fontId="2"/>
  </si>
  <si>
    <t>民俗資料館</t>
    <rPh sb="0" eb="2">
      <t>ミンゾク</t>
    </rPh>
    <rPh sb="2" eb="5">
      <t>シリョウカン</t>
    </rPh>
    <phoneticPr fontId="2"/>
  </si>
  <si>
    <t>創作室</t>
    <rPh sb="0" eb="2">
      <t>ソウサク</t>
    </rPh>
    <rPh sb="2" eb="3">
      <t>シツ</t>
    </rPh>
    <phoneticPr fontId="2"/>
  </si>
  <si>
    <t>会議室</t>
    <rPh sb="0" eb="3">
      <t>カイギシツ</t>
    </rPh>
    <phoneticPr fontId="2"/>
  </si>
  <si>
    <t>展示室</t>
    <rPh sb="0" eb="3">
      <t>テンジシツ</t>
    </rPh>
    <phoneticPr fontId="2"/>
  </si>
  <si>
    <t>総　数</t>
    <rPh sb="0" eb="1">
      <t>フサ</t>
    </rPh>
    <rPh sb="2" eb="3">
      <t>カズ</t>
    </rPh>
    <phoneticPr fontId="2"/>
  </si>
  <si>
    <t>史　跡</t>
    <rPh sb="0" eb="1">
      <t>シ</t>
    </rPh>
    <rPh sb="2" eb="3">
      <t>アト</t>
    </rPh>
    <phoneticPr fontId="2"/>
  </si>
  <si>
    <t>蔵書冊数（冊）</t>
    <rPh sb="0" eb="2">
      <t>ゾウショ</t>
    </rPh>
    <rPh sb="2" eb="4">
      <t>サッスウ</t>
    </rPh>
    <rPh sb="5" eb="6">
      <t>サツ</t>
    </rPh>
    <phoneticPr fontId="2"/>
  </si>
  <si>
    <t>登録者数（人）</t>
    <rPh sb="0" eb="3">
      <t>トウロクシャ</t>
    </rPh>
    <rPh sb="3" eb="4">
      <t>スウ</t>
    </rPh>
    <rPh sb="5" eb="6">
      <t>ヒト</t>
    </rPh>
    <phoneticPr fontId="2"/>
  </si>
  <si>
    <t>貸出利用者数（人）</t>
    <rPh sb="0" eb="2">
      <t>カシダシ</t>
    </rPh>
    <rPh sb="2" eb="5">
      <t>リヨウシャ</t>
    </rPh>
    <rPh sb="5" eb="6">
      <t>スウ</t>
    </rPh>
    <rPh sb="7" eb="8">
      <t>ヒト</t>
    </rPh>
    <phoneticPr fontId="2"/>
  </si>
  <si>
    <t>貸出冊数（冊）</t>
    <rPh sb="0" eb="2">
      <t>カシダシ</t>
    </rPh>
    <rPh sb="2" eb="4">
      <t>サッスウ</t>
    </rPh>
    <rPh sb="5" eb="6">
      <t>サツ</t>
    </rPh>
    <phoneticPr fontId="2"/>
  </si>
  <si>
    <t>総数</t>
    <rPh sb="0" eb="2">
      <t>ソウスウ</t>
    </rPh>
    <phoneticPr fontId="2"/>
  </si>
  <si>
    <t>児童</t>
    <rPh sb="0" eb="2">
      <t>ジドウ</t>
    </rPh>
    <phoneticPr fontId="2"/>
  </si>
  <si>
    <t>成人</t>
    <rPh sb="0" eb="2">
      <t>セイジン</t>
    </rPh>
    <phoneticPr fontId="2"/>
  </si>
  <si>
    <t>香川分館</t>
    <rPh sb="0" eb="2">
      <t>カガワ</t>
    </rPh>
    <rPh sb="2" eb="4">
      <t>ブンカン</t>
    </rPh>
    <phoneticPr fontId="2"/>
  </si>
  <si>
    <t>移動図書館</t>
    <rPh sb="0" eb="2">
      <t>イドウ</t>
    </rPh>
    <rPh sb="2" eb="5">
      <t>トショカン</t>
    </rPh>
    <phoneticPr fontId="2"/>
  </si>
  <si>
    <t>団体貸出文庫数</t>
    <rPh sb="0" eb="2">
      <t>ダンタイ</t>
    </rPh>
    <rPh sb="2" eb="4">
      <t>カシダシ</t>
    </rPh>
    <rPh sb="4" eb="6">
      <t>ブンコ</t>
    </rPh>
    <rPh sb="6" eb="7">
      <t>スウ</t>
    </rPh>
    <phoneticPr fontId="2"/>
  </si>
  <si>
    <t>移動図書館（ﾎﾟｲﾝﾄ数）</t>
    <rPh sb="0" eb="2">
      <t>イドウ</t>
    </rPh>
    <rPh sb="2" eb="5">
      <t>トショカン</t>
    </rPh>
    <rPh sb="11" eb="12">
      <t>カズ</t>
    </rPh>
    <phoneticPr fontId="2"/>
  </si>
  <si>
    <t>分室数</t>
    <rPh sb="0" eb="2">
      <t>ブンシツ</t>
    </rPh>
    <rPh sb="2" eb="3">
      <t>カズ</t>
    </rPh>
    <phoneticPr fontId="2"/>
  </si>
  <si>
    <t>青少年会館</t>
    <rPh sb="0" eb="3">
      <t>セイショウネン</t>
    </rPh>
    <rPh sb="3" eb="5">
      <t>カイカン</t>
    </rPh>
    <phoneticPr fontId="2"/>
  </si>
  <si>
    <t>個人</t>
    <rPh sb="0" eb="2">
      <t>コジン</t>
    </rPh>
    <phoneticPr fontId="2"/>
  </si>
  <si>
    <t>青少年関係団体</t>
    <rPh sb="0" eb="3">
      <t>セイショウネン</t>
    </rPh>
    <rPh sb="3" eb="5">
      <t>カンケイ</t>
    </rPh>
    <rPh sb="5" eb="7">
      <t>ダンタイ</t>
    </rPh>
    <phoneticPr fontId="2"/>
  </si>
  <si>
    <t>その他の
団体</t>
    <rPh sb="2" eb="3">
      <t>タ</t>
    </rPh>
    <rPh sb="5" eb="7">
      <t>ダンタイ</t>
    </rPh>
    <phoneticPr fontId="2"/>
  </si>
  <si>
    <t>幼児</t>
    <rPh sb="0" eb="2">
      <t>ヨウジ</t>
    </rPh>
    <phoneticPr fontId="2"/>
  </si>
  <si>
    <t>１年生</t>
    <rPh sb="1" eb="3">
      <t>ネンセイ</t>
    </rPh>
    <phoneticPr fontId="2"/>
  </si>
  <si>
    <t>２年生</t>
    <rPh sb="1" eb="3">
      <t>ネンセイ</t>
    </rPh>
    <phoneticPr fontId="2"/>
  </si>
  <si>
    <t>３年生</t>
    <rPh sb="1" eb="3">
      <t>ネンセイ</t>
    </rPh>
    <phoneticPr fontId="2"/>
  </si>
  <si>
    <t>４年生</t>
    <rPh sb="1" eb="3">
      <t>ネンセイ</t>
    </rPh>
    <phoneticPr fontId="2"/>
  </si>
  <si>
    <t>５年生</t>
    <rPh sb="1" eb="3">
      <t>ネンセイ</t>
    </rPh>
    <phoneticPr fontId="2"/>
  </si>
  <si>
    <t>６年生</t>
    <rPh sb="1" eb="3">
      <t>ネンセイ</t>
    </rPh>
    <phoneticPr fontId="2"/>
  </si>
  <si>
    <t>区　　　　分</t>
    <rPh sb="0" eb="1">
      <t>ク</t>
    </rPh>
    <rPh sb="5" eb="6">
      <t>ブン</t>
    </rPh>
    <phoneticPr fontId="2"/>
  </si>
  <si>
    <t>大ホール</t>
    <rPh sb="0" eb="1">
      <t>ダイ</t>
    </rPh>
    <phoneticPr fontId="2"/>
  </si>
  <si>
    <t>小ホール</t>
    <rPh sb="0" eb="1">
      <t>ショウ</t>
    </rPh>
    <phoneticPr fontId="2"/>
  </si>
  <si>
    <t>練習室</t>
    <rPh sb="0" eb="3">
      <t>レンシュウシツ</t>
    </rPh>
    <phoneticPr fontId="2"/>
  </si>
  <si>
    <t>浜須賀プール</t>
    <rPh sb="0" eb="3">
      <t>ハマスカ</t>
    </rPh>
    <phoneticPr fontId="2"/>
  </si>
  <si>
    <t>殿山プール</t>
    <rPh sb="0" eb="2">
      <t>トノヤマ</t>
    </rPh>
    <phoneticPr fontId="2"/>
  </si>
  <si>
    <t>来館者数</t>
    <rPh sb="0" eb="3">
      <t>ライカンシャ</t>
    </rPh>
    <rPh sb="3" eb="4">
      <t>スウ</t>
    </rPh>
    <phoneticPr fontId="2"/>
  </si>
  <si>
    <t>件数</t>
    <rPh sb="0" eb="2">
      <t>ケンスウ</t>
    </rPh>
    <phoneticPr fontId="4"/>
  </si>
  <si>
    <t>人数</t>
    <rPh sb="0" eb="2">
      <t>ニンズウ</t>
    </rPh>
    <phoneticPr fontId="4"/>
  </si>
  <si>
    <t>総数</t>
    <rPh sb="0" eb="2">
      <t>ソウスウ</t>
    </rPh>
    <phoneticPr fontId="4"/>
  </si>
  <si>
    <t>弓道場</t>
    <rPh sb="0" eb="3">
      <t>キュウドウジョウ</t>
    </rPh>
    <phoneticPr fontId="4"/>
  </si>
  <si>
    <t>会議室</t>
    <rPh sb="0" eb="3">
      <t>カイギシツ</t>
    </rPh>
    <phoneticPr fontId="4"/>
  </si>
  <si>
    <t>多目的室</t>
    <rPh sb="0" eb="3">
      <t>タモクテキ</t>
    </rPh>
    <rPh sb="3" eb="4">
      <t>シツ</t>
    </rPh>
    <phoneticPr fontId="4"/>
  </si>
  <si>
    <t>ｵｰｹｽﾄﾗ練習室</t>
    <rPh sb="6" eb="9">
      <t>レンシュウシツ</t>
    </rPh>
    <phoneticPr fontId="4"/>
  </si>
  <si>
    <t>競技場</t>
    <rPh sb="0" eb="3">
      <t>キョウギジョウ</t>
    </rPh>
    <phoneticPr fontId="4"/>
  </si>
  <si>
    <t>柔剣道場</t>
    <rPh sb="0" eb="3">
      <t>ジュウケンドウ</t>
    </rPh>
    <rPh sb="3" eb="4">
      <t>バ</t>
    </rPh>
    <phoneticPr fontId="4"/>
  </si>
  <si>
    <t>野球場</t>
    <rPh sb="0" eb="3">
      <t>ヤキュウジョウ</t>
    </rPh>
    <phoneticPr fontId="2"/>
  </si>
  <si>
    <t>ｻｯｶｰ兼野球場</t>
    <rPh sb="4" eb="5">
      <t>ケン</t>
    </rPh>
    <rPh sb="5" eb="8">
      <t>ヤキュウジョウ</t>
    </rPh>
    <phoneticPr fontId="2"/>
  </si>
  <si>
    <t>神道</t>
    <rPh sb="0" eb="2">
      <t>シントウ</t>
    </rPh>
    <phoneticPr fontId="2"/>
  </si>
  <si>
    <t>神社本庁</t>
    <rPh sb="0" eb="2">
      <t>ジンジャ</t>
    </rPh>
    <rPh sb="2" eb="4">
      <t>ホンチョウ</t>
    </rPh>
    <phoneticPr fontId="2"/>
  </si>
  <si>
    <t>仏教</t>
    <rPh sb="0" eb="2">
      <t>ブッキョウ</t>
    </rPh>
    <phoneticPr fontId="2"/>
  </si>
  <si>
    <t>高野山真言宗</t>
    <rPh sb="0" eb="3">
      <t>コウヤサン</t>
    </rPh>
    <rPh sb="3" eb="6">
      <t>シンゴンシュウ</t>
    </rPh>
    <phoneticPr fontId="2"/>
  </si>
  <si>
    <t>浄土宗</t>
    <rPh sb="0" eb="3">
      <t>ジョウドシュウ</t>
    </rPh>
    <phoneticPr fontId="2"/>
  </si>
  <si>
    <t>浄土真宗本願寺派</t>
    <rPh sb="0" eb="2">
      <t>ジョウド</t>
    </rPh>
    <rPh sb="2" eb="4">
      <t>シンシュウ</t>
    </rPh>
    <rPh sb="4" eb="7">
      <t>ホンガンジ</t>
    </rPh>
    <rPh sb="7" eb="8">
      <t>ハ</t>
    </rPh>
    <phoneticPr fontId="2"/>
  </si>
  <si>
    <t>曹洞宗</t>
    <rPh sb="0" eb="3">
      <t>ソウトウシュウ</t>
    </rPh>
    <phoneticPr fontId="2"/>
  </si>
  <si>
    <t>日蓮宗</t>
    <rPh sb="0" eb="3">
      <t>ニチレンシュウ</t>
    </rPh>
    <phoneticPr fontId="2"/>
  </si>
  <si>
    <t>キリスト教</t>
    <rPh sb="4" eb="5">
      <t>キョウ</t>
    </rPh>
    <phoneticPr fontId="2"/>
  </si>
  <si>
    <t>日本基督教団</t>
    <rPh sb="0" eb="2">
      <t>ニホン</t>
    </rPh>
    <rPh sb="2" eb="4">
      <t>キリスト</t>
    </rPh>
    <rPh sb="4" eb="6">
      <t>キョウダン</t>
    </rPh>
    <phoneticPr fontId="2"/>
  </si>
  <si>
    <t>日本ｷﾘｽﾄ教会</t>
    <rPh sb="0" eb="2">
      <t>ニホン</t>
    </rPh>
    <rPh sb="6" eb="8">
      <t>キョウカイ</t>
    </rPh>
    <phoneticPr fontId="2"/>
  </si>
  <si>
    <t>日本同盟基督教団</t>
    <rPh sb="0" eb="2">
      <t>ニホン</t>
    </rPh>
    <rPh sb="2" eb="4">
      <t>ドウメイ</t>
    </rPh>
    <rPh sb="4" eb="6">
      <t>キリスト</t>
    </rPh>
    <rPh sb="6" eb="8">
      <t>キョウダン</t>
    </rPh>
    <phoneticPr fontId="2"/>
  </si>
  <si>
    <t>日本ホーリネス教団</t>
    <rPh sb="0" eb="2">
      <t>ニホン</t>
    </rPh>
    <rPh sb="7" eb="9">
      <t>キョウダン</t>
    </rPh>
    <phoneticPr fontId="2"/>
  </si>
  <si>
    <t>諸教</t>
    <rPh sb="0" eb="1">
      <t>ショ</t>
    </rPh>
    <rPh sb="1" eb="2">
      <t>キョウ</t>
    </rPh>
    <phoneticPr fontId="2"/>
  </si>
  <si>
    <t>天理教</t>
    <rPh sb="0" eb="3">
      <t>テンリキョウ</t>
    </rPh>
    <phoneticPr fontId="2"/>
  </si>
  <si>
    <t>区分</t>
    <rPh sb="0" eb="2">
      <t>クブン</t>
    </rPh>
    <phoneticPr fontId="2"/>
  </si>
  <si>
    <t>就職者</t>
    <rPh sb="0" eb="3">
      <t>シュウショクシャ</t>
    </rPh>
    <phoneticPr fontId="2"/>
  </si>
  <si>
    <t>宗派</t>
    <rPh sb="0" eb="1">
      <t>シュウ</t>
    </rPh>
    <rPh sb="1" eb="2">
      <t>ハ</t>
    </rPh>
    <phoneticPr fontId="2"/>
  </si>
  <si>
    <t>松林公民館</t>
    <rPh sb="0" eb="1">
      <t>マツ</t>
    </rPh>
    <rPh sb="1" eb="2">
      <t>ハヤシ</t>
    </rPh>
    <rPh sb="2" eb="5">
      <t>コウミンカン</t>
    </rPh>
    <phoneticPr fontId="2"/>
  </si>
  <si>
    <t>南湖公民館</t>
    <rPh sb="0" eb="1">
      <t>ミナミ</t>
    </rPh>
    <rPh sb="1" eb="2">
      <t>ミズウミ</t>
    </rPh>
    <rPh sb="2" eb="5">
      <t>コウミンカン</t>
    </rPh>
    <phoneticPr fontId="2"/>
  </si>
  <si>
    <t>（１）　蔵書冊数及び貸出状況</t>
    <rPh sb="4" eb="6">
      <t>ゾウショ</t>
    </rPh>
    <rPh sb="6" eb="8">
      <t>サッスウ</t>
    </rPh>
    <rPh sb="8" eb="9">
      <t>オヨ</t>
    </rPh>
    <rPh sb="10" eb="12">
      <t>カシダシ</t>
    </rPh>
    <rPh sb="12" eb="14">
      <t>ジョウキョウ</t>
    </rPh>
    <phoneticPr fontId="2"/>
  </si>
  <si>
    <t>（２）館外活動状況</t>
    <rPh sb="3" eb="5">
      <t>カンガイ</t>
    </rPh>
    <rPh sb="5" eb="7">
      <t>カツドウ</t>
    </rPh>
    <rPh sb="7" eb="9">
      <t>ジョウキョウ</t>
    </rPh>
    <phoneticPr fontId="2"/>
  </si>
  <si>
    <t>（１）　総合体育館利用状況</t>
    <rPh sb="4" eb="6">
      <t>ソウゴウ</t>
    </rPh>
    <rPh sb="6" eb="9">
      <t>タイイクカン</t>
    </rPh>
    <rPh sb="9" eb="11">
      <t>リヨウ</t>
    </rPh>
    <rPh sb="11" eb="13">
      <t>ジョウキョウ</t>
    </rPh>
    <phoneticPr fontId="4"/>
  </si>
  <si>
    <t>芹沢スポーツ広場</t>
    <rPh sb="0" eb="2">
      <t>セリザワ</t>
    </rPh>
    <rPh sb="6" eb="8">
      <t>ヒロバ</t>
    </rPh>
    <phoneticPr fontId="2"/>
  </si>
  <si>
    <t>（２）　園児数</t>
    <rPh sb="4" eb="6">
      <t>エンジ</t>
    </rPh>
    <rPh sb="6" eb="7">
      <t>スウ</t>
    </rPh>
    <phoneticPr fontId="1"/>
  </si>
  <si>
    <t>（１）　幼稚園数・学級数・教職員数</t>
    <rPh sb="4" eb="7">
      <t>ヨウチエン</t>
    </rPh>
    <rPh sb="7" eb="8">
      <t>スウ</t>
    </rPh>
    <rPh sb="9" eb="12">
      <t>ガッキュウスウ</t>
    </rPh>
    <rPh sb="13" eb="15">
      <t>キョウショク</t>
    </rPh>
    <rPh sb="15" eb="17">
      <t>インズウ</t>
    </rPh>
    <phoneticPr fontId="1"/>
  </si>
  <si>
    <t>学校数
（私立）</t>
    <rPh sb="0" eb="2">
      <t>ガッコウ</t>
    </rPh>
    <rPh sb="2" eb="3">
      <t>スウ</t>
    </rPh>
    <rPh sb="5" eb="7">
      <t>シリツ</t>
    </rPh>
    <phoneticPr fontId="2"/>
  </si>
  <si>
    <t>計</t>
    <rPh sb="0" eb="1">
      <t>ケイ</t>
    </rPh>
    <phoneticPr fontId="1"/>
  </si>
  <si>
    <t>（１）　学校数・学級数・教職員数</t>
    <rPh sb="4" eb="7">
      <t>ガッコウスウ</t>
    </rPh>
    <rPh sb="8" eb="11">
      <t>ガッキュウスウ</t>
    </rPh>
    <rPh sb="12" eb="15">
      <t>キョウショクイン</t>
    </rPh>
    <rPh sb="15" eb="16">
      <t>スウ</t>
    </rPh>
    <phoneticPr fontId="1"/>
  </si>
  <si>
    <t>（２）　児童・生徒数</t>
    <rPh sb="4" eb="6">
      <t>ジドウ</t>
    </rPh>
    <rPh sb="7" eb="10">
      <t>セイトスウ</t>
    </rPh>
    <phoneticPr fontId="1"/>
  </si>
  <si>
    <t>高等学校</t>
    <rPh sb="0" eb="2">
      <t>コウトウ</t>
    </rPh>
    <rPh sb="2" eb="4">
      <t>ガッコウ</t>
    </rPh>
    <phoneticPr fontId="2"/>
  </si>
  <si>
    <t>公共職業能力開発施設等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phoneticPr fontId="2"/>
  </si>
  <si>
    <t>進路別</t>
    <rPh sb="0" eb="2">
      <t>シンロ</t>
    </rPh>
    <rPh sb="2" eb="3">
      <t>ベツ</t>
    </rPh>
    <phoneticPr fontId="1"/>
  </si>
  <si>
    <t>高等学校等
進学率(%)</t>
    <rPh sb="0" eb="2">
      <t>コウトウ</t>
    </rPh>
    <rPh sb="2" eb="5">
      <t>ガッコウナド</t>
    </rPh>
    <rPh sb="6" eb="8">
      <t>シンガク</t>
    </rPh>
    <rPh sb="8" eb="9">
      <t>リツ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</si>
  <si>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</si>
  <si>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</si>
  <si>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区分</t>
    <rPh sb="0" eb="2">
      <t>クブン</t>
    </rPh>
    <phoneticPr fontId="10"/>
  </si>
  <si>
    <t>区分</t>
    <rPh sb="0" eb="2">
      <t>クブン</t>
    </rPh>
    <phoneticPr fontId="4"/>
  </si>
  <si>
    <t>合計</t>
    <rPh sb="0" eb="2">
      <t>ゴウケイ</t>
    </rPh>
    <phoneticPr fontId="1"/>
  </si>
  <si>
    <t>合計（人）</t>
    <rPh sb="0" eb="2">
      <t>ゴウケイ</t>
    </rPh>
    <rPh sb="3" eb="4">
      <t>ヒト</t>
    </rPh>
    <phoneticPr fontId="2"/>
  </si>
  <si>
    <t>大学等</t>
    <rPh sb="0" eb="2">
      <t>ダイガク</t>
    </rPh>
    <rPh sb="2" eb="3">
      <t>ナド</t>
    </rPh>
    <phoneticPr fontId="2"/>
  </si>
  <si>
    <t>大学等
進学率(%)</t>
    <rPh sb="0" eb="2">
      <t>ダイガク</t>
    </rPh>
    <rPh sb="2" eb="3">
      <t>ナド</t>
    </rPh>
    <rPh sb="4" eb="6">
      <t>シンガク</t>
    </rPh>
    <rPh sb="6" eb="7">
      <t>リツ</t>
    </rPh>
    <phoneticPr fontId="2"/>
  </si>
  <si>
    <t>就職率(%)</t>
    <rPh sb="0" eb="3">
      <t>シュウショクリツ</t>
    </rPh>
    <phoneticPr fontId="1"/>
  </si>
  <si>
    <t>公立</t>
    <rPh sb="0" eb="2">
      <t>コウリツ</t>
    </rPh>
    <phoneticPr fontId="2"/>
  </si>
  <si>
    <t>私立</t>
    <rPh sb="0" eb="2">
      <t>シリツ</t>
    </rPh>
    <phoneticPr fontId="2"/>
  </si>
  <si>
    <t>（１）　中学校</t>
    <rPh sb="4" eb="7">
      <t>チュウガッコウ</t>
    </rPh>
    <phoneticPr fontId="2"/>
  </si>
  <si>
    <t>（２）　高等学校</t>
    <rPh sb="4" eb="6">
      <t>コウトウ</t>
    </rPh>
    <rPh sb="6" eb="8">
      <t>ガッコウ</t>
    </rPh>
    <phoneticPr fontId="1"/>
  </si>
  <si>
    <t>本　　　館</t>
    <rPh sb="0" eb="1">
      <t>ホン</t>
    </rPh>
    <rPh sb="4" eb="5">
      <t>カン</t>
    </rPh>
    <phoneticPr fontId="2"/>
  </si>
  <si>
    <t>屋内温水プール</t>
    <rPh sb="0" eb="2">
      <t>オクナイ</t>
    </rPh>
    <rPh sb="2" eb="4">
      <t>オンスイ</t>
    </rPh>
    <phoneticPr fontId="2"/>
  </si>
  <si>
    <t>茅ヶ崎公園野球場</t>
    <rPh sb="0" eb="3">
      <t>チガサキ</t>
    </rPh>
    <rPh sb="3" eb="5">
      <t>コウエン</t>
    </rPh>
    <rPh sb="5" eb="8">
      <t>ヤキュウジョウ</t>
    </rPh>
    <phoneticPr fontId="2"/>
  </si>
  <si>
    <t>その他</t>
    <rPh sb="2" eb="3">
      <t>タ</t>
    </rPh>
    <phoneticPr fontId="10"/>
  </si>
  <si>
    <t>本人</t>
    <rPh sb="0" eb="2">
      <t>ホンニン</t>
    </rPh>
    <phoneticPr fontId="10"/>
  </si>
  <si>
    <t>保護者</t>
    <rPh sb="0" eb="3">
      <t>ホゴシャ</t>
    </rPh>
    <phoneticPr fontId="10"/>
  </si>
  <si>
    <t>国</t>
    <rPh sb="0" eb="1">
      <t>クニ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</si>
  <si>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</si>
  <si>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</si>
  <si>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館　　外</t>
    <rPh sb="0" eb="1">
      <t>カン</t>
    </rPh>
    <rPh sb="3" eb="4">
      <t>ガイ</t>
    </rPh>
    <phoneticPr fontId="2"/>
  </si>
  <si>
    <t>公民館等</t>
    <rPh sb="0" eb="3">
      <t>コウミンカン</t>
    </rPh>
    <rPh sb="3" eb="4">
      <t>トウ</t>
    </rPh>
    <phoneticPr fontId="2"/>
  </si>
  <si>
    <t>個人利用</t>
    <rPh sb="0" eb="2">
      <t>コジン</t>
    </rPh>
    <rPh sb="2" eb="4">
      <t>リヨウ</t>
    </rPh>
    <phoneticPr fontId="4"/>
  </si>
  <si>
    <t>高等学校等</t>
    <rPh sb="0" eb="2">
      <t>コウトウ</t>
    </rPh>
    <rPh sb="2" eb="4">
      <t>ガッコウ</t>
    </rPh>
    <rPh sb="4" eb="5">
      <t>トウ</t>
    </rPh>
    <phoneticPr fontId="2"/>
  </si>
  <si>
    <t>専修学校 (高等課程)</t>
    <rPh sb="0" eb="2">
      <t>センシュウ</t>
    </rPh>
    <rPh sb="2" eb="4">
      <t>ガッコウ</t>
    </rPh>
    <rPh sb="6" eb="8">
      <t>コウトウ</t>
    </rPh>
    <rPh sb="8" eb="10">
      <t>カテイ</t>
    </rPh>
    <phoneticPr fontId="2"/>
  </si>
  <si>
    <t>専修学校(一般課程)等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phoneticPr fontId="2"/>
  </si>
  <si>
    <t>不詳・     その他</t>
    <rPh sb="0" eb="2">
      <t>フショウ</t>
    </rPh>
    <rPh sb="10" eb="11">
      <t>タ</t>
    </rPh>
    <phoneticPr fontId="2"/>
  </si>
  <si>
    <t>専修学校(専門課程)進学率(%)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シンガクリツ</t>
    </rPh>
    <phoneticPr fontId="2"/>
  </si>
  <si>
    <t>専修学校 (専門課程)</t>
    <rPh sb="0" eb="2">
      <t>センシュウ</t>
    </rPh>
    <rPh sb="2" eb="4">
      <t>ガッコウ</t>
    </rPh>
    <rPh sb="6" eb="8">
      <t>センモン</t>
    </rPh>
    <rPh sb="8" eb="10">
      <t>カテイ</t>
    </rPh>
    <phoneticPr fontId="2"/>
  </si>
  <si>
    <t>相談件数の内訳</t>
    <rPh sb="0" eb="2">
      <t>ソウダン</t>
    </rPh>
    <rPh sb="2" eb="4">
      <t>ケンスウ</t>
    </rPh>
    <rPh sb="5" eb="7">
      <t>ウチワケ</t>
    </rPh>
    <phoneticPr fontId="10"/>
  </si>
  <si>
    <t>１学級当たり平均人数</t>
  </si>
  <si>
    <t>学年別生徒数</t>
  </si>
  <si>
    <t>合計</t>
  </si>
  <si>
    <t>１年</t>
  </si>
  <si>
    <t>２年</t>
  </si>
  <si>
    <t>男</t>
  </si>
  <si>
    <t>女</t>
  </si>
  <si>
    <t>計</t>
  </si>
  <si>
    <t>普通級
学級数</t>
    <rPh sb="0" eb="2">
      <t>フツウ</t>
    </rPh>
    <rPh sb="2" eb="3">
      <t>キュウ</t>
    </rPh>
    <phoneticPr fontId="2"/>
  </si>
  <si>
    <t>特　学
児童数</t>
    <rPh sb="0" eb="1">
      <t>トク</t>
    </rPh>
    <rPh sb="2" eb="3">
      <t>ガク</t>
    </rPh>
    <rPh sb="4" eb="7">
      <t>ジドウスウ</t>
    </rPh>
    <phoneticPr fontId="2"/>
  </si>
  <si>
    <t>特　学
学級数</t>
    <rPh sb="0" eb="1">
      <t>トク</t>
    </rPh>
    <rPh sb="2" eb="3">
      <t>ガク</t>
    </rPh>
    <rPh sb="4" eb="7">
      <t>ガッキュウスウ</t>
    </rPh>
    <phoneticPr fontId="2"/>
  </si>
  <si>
    <t>総　　数</t>
  </si>
  <si>
    <t>公　　立</t>
  </si>
  <si>
    <t>私　　立</t>
  </si>
  <si>
    <t>資料：青少年課</t>
    <rPh sb="0" eb="2">
      <t>シリョウ</t>
    </rPh>
    <rPh sb="3" eb="6">
      <t>セイショウネン</t>
    </rPh>
    <rPh sb="6" eb="7">
      <t>カ</t>
    </rPh>
    <phoneticPr fontId="2"/>
  </si>
  <si>
    <t>資料：図書館</t>
    <rPh sb="0" eb="2">
      <t>シリョウ</t>
    </rPh>
    <rPh sb="3" eb="6">
      <t>トショカン</t>
    </rPh>
    <phoneticPr fontId="2"/>
  </si>
  <si>
    <t>区分</t>
  </si>
  <si>
    <t>資料：学務課</t>
    <rPh sb="0" eb="2">
      <t>シリョウ</t>
    </rPh>
    <rPh sb="3" eb="4">
      <t>ガク</t>
    </rPh>
    <rPh sb="4" eb="5">
      <t>ム</t>
    </rPh>
    <rPh sb="5" eb="6">
      <t>カ</t>
    </rPh>
    <phoneticPr fontId="2"/>
  </si>
  <si>
    <t>特別支援</t>
    <rPh sb="0" eb="2">
      <t>トクベツ</t>
    </rPh>
    <rPh sb="2" eb="4">
      <t>シエン</t>
    </rPh>
    <phoneticPr fontId="1"/>
  </si>
  <si>
    <t>帰国児童数</t>
    <rPh sb="0" eb="2">
      <t>キコク</t>
    </rPh>
    <rPh sb="2" eb="4">
      <t>ジドウ</t>
    </rPh>
    <rPh sb="4" eb="5">
      <t>スウ</t>
    </rPh>
    <phoneticPr fontId="2"/>
  </si>
  <si>
    <t>堤スポーツ広場</t>
    <rPh sb="0" eb="1">
      <t>ツツミ</t>
    </rPh>
    <rPh sb="5" eb="7">
      <t>ヒロバ</t>
    </rPh>
    <phoneticPr fontId="2"/>
  </si>
  <si>
    <t>銀河</t>
  </si>
  <si>
    <t>わいわいハウス</t>
  </si>
  <si>
    <t>わくわくらんど</t>
  </si>
  <si>
    <t>茅っ子</t>
  </si>
  <si>
    <t>さんぽみち</t>
  </si>
  <si>
    <t>園数      （私立）</t>
    <rPh sb="0" eb="1">
      <t>エン</t>
    </rPh>
    <rPh sb="1" eb="2">
      <t>スウ</t>
    </rPh>
    <rPh sb="9" eb="11">
      <t>シリツ</t>
    </rPh>
    <phoneticPr fontId="2"/>
  </si>
  <si>
    <t>県　　立</t>
    <rPh sb="0" eb="1">
      <t>ケン</t>
    </rPh>
    <rPh sb="3" eb="4">
      <t>タテ</t>
    </rPh>
    <phoneticPr fontId="2"/>
  </si>
  <si>
    <t>不詳・
その他</t>
    <rPh sb="0" eb="2">
      <t>フショウ</t>
    </rPh>
    <rPh sb="6" eb="7">
      <t>タ</t>
    </rPh>
    <phoneticPr fontId="2"/>
  </si>
  <si>
    <t>重要
文化財</t>
    <rPh sb="0" eb="1">
      <t>シゲル</t>
    </rPh>
    <rPh sb="1" eb="2">
      <t>ヨウ</t>
    </rPh>
    <rPh sb="3" eb="6">
      <t>ブンカザイ</t>
    </rPh>
    <phoneticPr fontId="2"/>
  </si>
  <si>
    <t>天然
記念物</t>
    <rPh sb="0" eb="1">
      <t>テン</t>
    </rPh>
    <rPh sb="1" eb="2">
      <t>ゼン</t>
    </rPh>
    <rPh sb="3" eb="6">
      <t>キネンブツ</t>
    </rPh>
    <phoneticPr fontId="2"/>
  </si>
  <si>
    <t>資料：社会教育課</t>
    <phoneticPr fontId="2"/>
  </si>
  <si>
    <t xml:space="preserve">学年別児童数   </t>
    <rPh sb="0" eb="3">
      <t>ガクネンベツ</t>
    </rPh>
    <rPh sb="3" eb="6">
      <t>ジドウスウ</t>
    </rPh>
    <phoneticPr fontId="2"/>
  </si>
  <si>
    <t>件数</t>
    <rPh sb="0" eb="2">
      <t>ケンスウ</t>
    </rPh>
    <phoneticPr fontId="1"/>
  </si>
  <si>
    <t>人員</t>
    <rPh sb="0" eb="2">
      <t>ジンイン</t>
    </rPh>
    <phoneticPr fontId="1"/>
  </si>
  <si>
    <t>件数</t>
    <rPh sb="0" eb="2">
      <t>ケンスウ</t>
    </rPh>
    <phoneticPr fontId="5"/>
  </si>
  <si>
    <t>人数</t>
    <rPh sb="0" eb="2">
      <t>ニンズウ</t>
    </rPh>
    <phoneticPr fontId="5"/>
  </si>
  <si>
    <t xml:space="preserve">  　　 （単位：件）</t>
    <rPh sb="9" eb="10">
      <t>ケン</t>
    </rPh>
    <phoneticPr fontId="2"/>
  </si>
  <si>
    <t>有形・無形民俗
文化財</t>
    <rPh sb="0" eb="2">
      <t>ユウケイ</t>
    </rPh>
    <rPh sb="3" eb="4">
      <t>ム</t>
    </rPh>
    <rPh sb="4" eb="5">
      <t>カタチ</t>
    </rPh>
    <rPh sb="5" eb="7">
      <t>ミンゾク</t>
    </rPh>
    <rPh sb="8" eb="11">
      <t>ブンカザイ</t>
    </rPh>
    <phoneticPr fontId="2"/>
  </si>
  <si>
    <t>資料：教育センター</t>
    <rPh sb="0" eb="2">
      <t>シリョウ</t>
    </rPh>
    <rPh sb="3" eb="5">
      <t>キョウイク</t>
    </rPh>
    <phoneticPr fontId="10"/>
  </si>
  <si>
    <t>特殊学級生徒数（再掲）</t>
    <rPh sb="0" eb="2">
      <t>トクシュ</t>
    </rPh>
    <rPh sb="2" eb="4">
      <t>ガッキュウ</t>
    </rPh>
    <rPh sb="4" eb="6">
      <t>セイト</t>
    </rPh>
    <rPh sb="6" eb="7">
      <t>スウ</t>
    </rPh>
    <rPh sb="8" eb="9">
      <t>サイ</t>
    </rPh>
    <rPh sb="9" eb="10">
      <t>ケイ</t>
    </rPh>
    <phoneticPr fontId="2"/>
  </si>
  <si>
    <t>高等部</t>
    <rPh sb="0" eb="2">
      <t>コウトウ</t>
    </rPh>
    <rPh sb="2" eb="3">
      <t>ブ</t>
    </rPh>
    <phoneticPr fontId="2"/>
  </si>
  <si>
    <t xml:space="preserve">発達障害 </t>
    <phoneticPr fontId="2"/>
  </si>
  <si>
    <t>性格  ・ 行動</t>
    <phoneticPr fontId="2"/>
  </si>
  <si>
    <t>家族関係</t>
    <phoneticPr fontId="2"/>
  </si>
  <si>
    <t>養育</t>
    <phoneticPr fontId="2"/>
  </si>
  <si>
    <t>家庭内暴力</t>
    <phoneticPr fontId="2"/>
  </si>
  <si>
    <t>児童虐待</t>
    <phoneticPr fontId="2"/>
  </si>
  <si>
    <t>いじめ</t>
    <phoneticPr fontId="2"/>
  </si>
  <si>
    <t>不登校・ひきこもり</t>
    <phoneticPr fontId="2"/>
  </si>
  <si>
    <t>学校生活</t>
    <phoneticPr fontId="2"/>
  </si>
  <si>
    <t>対人関係</t>
    <phoneticPr fontId="2"/>
  </si>
  <si>
    <t>一般・
その他</t>
    <phoneticPr fontId="2"/>
  </si>
  <si>
    <t>児童・生徒・学生</t>
    <phoneticPr fontId="2"/>
  </si>
  <si>
    <t>県費
負担
教職
員数</t>
    <rPh sb="0" eb="2">
      <t>ケンピ</t>
    </rPh>
    <rPh sb="3" eb="5">
      <t>フタン</t>
    </rPh>
    <rPh sb="6" eb="8">
      <t>キョウショク</t>
    </rPh>
    <rPh sb="9" eb="10">
      <t>イン</t>
    </rPh>
    <rPh sb="10" eb="11">
      <t>スウ</t>
    </rPh>
    <phoneticPr fontId="2"/>
  </si>
  <si>
    <t>調理室</t>
    <rPh sb="0" eb="3">
      <t>チョウリシツ</t>
    </rPh>
    <phoneticPr fontId="2"/>
  </si>
  <si>
    <t>音楽室</t>
    <rPh sb="0" eb="3">
      <t>オンガクシツ</t>
    </rPh>
    <phoneticPr fontId="2"/>
  </si>
  <si>
    <t>体育室</t>
    <rPh sb="0" eb="3">
      <t>タイイクシツ</t>
    </rPh>
    <phoneticPr fontId="2"/>
  </si>
  <si>
    <t>卓球練習場</t>
    <rPh sb="0" eb="2">
      <t>タッキュウ</t>
    </rPh>
    <rPh sb="2" eb="5">
      <t>レンシュウジョウ</t>
    </rPh>
    <phoneticPr fontId="4"/>
  </si>
  <si>
    <t>柳島しおさい公園</t>
    <rPh sb="0" eb="2">
      <t>ヤナギシマ</t>
    </rPh>
    <rPh sb="6" eb="8">
      <t>コウエン</t>
    </rPh>
    <phoneticPr fontId="2"/>
  </si>
  <si>
    <t>少年蹴球場</t>
    <rPh sb="0" eb="2">
      <t>ショウネン</t>
    </rPh>
    <rPh sb="2" eb="4">
      <t>シュウキュウ</t>
    </rPh>
    <rPh sb="4" eb="5">
      <t>バ</t>
    </rPh>
    <phoneticPr fontId="2"/>
  </si>
  <si>
    <t>ﾃﾆｽｺｰﾄ</t>
    <phoneticPr fontId="2"/>
  </si>
  <si>
    <t>資料：スポーツ推進課</t>
    <rPh sb="0" eb="2">
      <t>シリョウ</t>
    </rPh>
    <rPh sb="7" eb="9">
      <t>スイシン</t>
    </rPh>
    <rPh sb="9" eb="10">
      <t>カ</t>
    </rPh>
    <phoneticPr fontId="4"/>
  </si>
  <si>
    <t>資料：公園緑地課、スポーツ推進課</t>
    <rPh sb="0" eb="2">
      <t>シリョウ</t>
    </rPh>
    <rPh sb="3" eb="5">
      <t>コウエン</t>
    </rPh>
    <rPh sb="5" eb="7">
      <t>リョクチ</t>
    </rPh>
    <rPh sb="7" eb="8">
      <t>カ</t>
    </rPh>
    <rPh sb="13" eb="15">
      <t>スイシン</t>
    </rPh>
    <rPh sb="15" eb="16">
      <t>カ</t>
    </rPh>
    <phoneticPr fontId="4"/>
  </si>
  <si>
    <t>-</t>
  </si>
  <si>
    <t>県費負担
教職員数</t>
  </si>
  <si>
    <t>３年</t>
  </si>
  <si>
    <t>普通級
学級数</t>
  </si>
  <si>
    <t>特　学
生徒数</t>
  </si>
  <si>
    <t>特　学
学級数</t>
  </si>
  <si>
    <t>史跡天然
記念物</t>
    <rPh sb="0" eb="1">
      <t>シ</t>
    </rPh>
    <rPh sb="1" eb="2">
      <t>アト</t>
    </rPh>
    <rPh sb="2" eb="4">
      <t>テンネン</t>
    </rPh>
    <rPh sb="5" eb="8">
      <t>キネンブツ</t>
    </rPh>
    <phoneticPr fontId="2"/>
  </si>
  <si>
    <t>史跡名勝
天然
記念物</t>
    <rPh sb="0" eb="2">
      <t>シセキ</t>
    </rPh>
    <rPh sb="2" eb="4">
      <t>メイショウ</t>
    </rPh>
    <rPh sb="5" eb="7">
      <t>テンネン</t>
    </rPh>
    <rPh sb="8" eb="10">
      <t>キネン</t>
    </rPh>
    <rPh sb="10" eb="11">
      <t>ブツ</t>
    </rPh>
    <phoneticPr fontId="2"/>
  </si>
  <si>
    <t>第１
体育室</t>
    <rPh sb="0" eb="1">
      <t>ダイ</t>
    </rPh>
    <rPh sb="3" eb="6">
      <t>タイイクシツ</t>
    </rPh>
    <phoneticPr fontId="4"/>
  </si>
  <si>
    <t>第２
体育室</t>
    <rPh sb="0" eb="1">
      <t>ダイ</t>
    </rPh>
    <rPh sb="3" eb="6">
      <t>タイイクシツ</t>
    </rPh>
    <phoneticPr fontId="4"/>
  </si>
  <si>
    <t>柔剣
道場</t>
    <rPh sb="0" eb="1">
      <t>ジュウ</t>
    </rPh>
    <rPh sb="1" eb="2">
      <t>ケン</t>
    </rPh>
    <rPh sb="3" eb="5">
      <t>ドウジョウ</t>
    </rPh>
    <phoneticPr fontId="4"/>
  </si>
  <si>
    <t>学年別児童数</t>
    <rPh sb="0" eb="2">
      <t>ガクネン</t>
    </rPh>
    <rPh sb="2" eb="3">
      <t>ベツ</t>
    </rPh>
    <rPh sb="3" eb="5">
      <t>ジドウ</t>
    </rPh>
    <rPh sb="5" eb="6">
      <t>スウ</t>
    </rPh>
    <phoneticPr fontId="2"/>
  </si>
  <si>
    <t>学業・進路・進学</t>
    <rPh sb="0" eb="2">
      <t>ガクギョウ</t>
    </rPh>
    <rPh sb="3" eb="5">
      <t>シンロ</t>
    </rPh>
    <rPh sb="6" eb="8">
      <t>シンガク</t>
    </rPh>
    <phoneticPr fontId="2"/>
  </si>
  <si>
    <t>性に関すること</t>
    <rPh sb="0" eb="1">
      <t>セイ</t>
    </rPh>
    <rPh sb="2" eb="3">
      <t>カン</t>
    </rPh>
    <phoneticPr fontId="2"/>
  </si>
  <si>
    <r>
      <t xml:space="preserve">その他
</t>
    </r>
    <r>
      <rPr>
        <sz val="8"/>
        <rFont val="ＭＳ Ｐ明朝"/>
        <family val="1"/>
        <charset val="128"/>
      </rPr>
      <t>（犯罪触法・</t>
    </r>
    <r>
      <rPr>
        <sz val="9"/>
        <rFont val="ＭＳ Ｐ明朝"/>
        <family val="1"/>
        <charset val="128"/>
      </rPr>
      <t>　　</t>
    </r>
    <r>
      <rPr>
        <sz val="8"/>
        <rFont val="ＭＳ Ｐ明朝"/>
        <family val="1"/>
        <charset val="128"/>
      </rPr>
      <t>ぐ犯・不良行為）</t>
    </r>
    <phoneticPr fontId="2"/>
  </si>
  <si>
    <t>神社神道系単立</t>
    <rPh sb="0" eb="2">
      <t>ジンジャ</t>
    </rPh>
    <rPh sb="2" eb="3">
      <t>カミ</t>
    </rPh>
    <rPh sb="3" eb="4">
      <t>ミチ</t>
    </rPh>
    <rPh sb="4" eb="5">
      <t>ケイ</t>
    </rPh>
    <rPh sb="5" eb="6">
      <t>タン</t>
    </rPh>
    <rPh sb="6" eb="7">
      <t>リツ</t>
    </rPh>
    <phoneticPr fontId="2"/>
  </si>
  <si>
    <t>キリスト教系単立</t>
    <rPh sb="4" eb="5">
      <t>キョウ</t>
    </rPh>
    <rPh sb="5" eb="6">
      <t>ケイ</t>
    </rPh>
    <rPh sb="6" eb="7">
      <t>タン</t>
    </rPh>
    <rPh sb="7" eb="8">
      <t>リツ</t>
    </rPh>
    <phoneticPr fontId="2"/>
  </si>
  <si>
    <t>なみっこ</t>
    <phoneticPr fontId="2"/>
  </si>
  <si>
    <t>松籟庵</t>
    <phoneticPr fontId="2"/>
  </si>
  <si>
    <t>明治25年6月7日</t>
    <rPh sb="0" eb="2">
      <t>メイジ</t>
    </rPh>
    <rPh sb="4" eb="5">
      <t>ネン</t>
    </rPh>
    <rPh sb="6" eb="7">
      <t>ツキ</t>
    </rPh>
    <rPh sb="8" eb="9">
      <t>ヒ</t>
    </rPh>
    <phoneticPr fontId="2"/>
  </si>
  <si>
    <t>明治27年11月3日</t>
    <rPh sb="0" eb="2">
      <t>メイジ</t>
    </rPh>
    <rPh sb="4" eb="5">
      <t>ネン</t>
    </rPh>
    <rPh sb="7" eb="8">
      <t>ツキ</t>
    </rPh>
    <rPh sb="9" eb="10">
      <t>ヒ</t>
    </rPh>
    <phoneticPr fontId="2"/>
  </si>
  <si>
    <t>明治25年5月5日</t>
    <rPh sb="0" eb="2">
      <t>メイジ</t>
    </rPh>
    <rPh sb="4" eb="5">
      <t>ネン</t>
    </rPh>
    <rPh sb="6" eb="7">
      <t>ツキ</t>
    </rPh>
    <rPh sb="8" eb="9">
      <t>ヒ</t>
    </rPh>
    <phoneticPr fontId="2"/>
  </si>
  <si>
    <t>児童・生徒数</t>
    <rPh sb="0" eb="2">
      <t>ジドウ</t>
    </rPh>
    <rPh sb="3" eb="6">
      <t>セイトスウ</t>
    </rPh>
    <phoneticPr fontId="2"/>
  </si>
  <si>
    <t>対前年増減</t>
    <rPh sb="0" eb="1">
      <t>タイ</t>
    </rPh>
    <rPh sb="1" eb="3">
      <t>ゼンネン</t>
    </rPh>
    <rPh sb="3" eb="5">
      <t>ゾウゲン</t>
    </rPh>
    <phoneticPr fontId="1"/>
  </si>
  <si>
    <t>合　計</t>
    <rPh sb="0" eb="1">
      <t>ゴウ</t>
    </rPh>
    <rPh sb="2" eb="3">
      <t>ケイ</t>
    </rPh>
    <phoneticPr fontId="2"/>
  </si>
  <si>
    <t>茅ヶ崎小学校</t>
    <rPh sb="0" eb="3">
      <t>チガサキ</t>
    </rPh>
    <rPh sb="3" eb="4">
      <t>ショウ</t>
    </rPh>
    <rPh sb="4" eb="6">
      <t>ガッコウ</t>
    </rPh>
    <phoneticPr fontId="2"/>
  </si>
  <si>
    <t>鶴嶺小学校</t>
    <rPh sb="0" eb="1">
      <t>ツル</t>
    </rPh>
    <rPh sb="1" eb="2">
      <t>ミネ</t>
    </rPh>
    <rPh sb="2" eb="3">
      <t>ショウ</t>
    </rPh>
    <phoneticPr fontId="2"/>
  </si>
  <si>
    <t>松林小学校</t>
    <rPh sb="0" eb="2">
      <t>ショウリン</t>
    </rPh>
    <rPh sb="2" eb="3">
      <t>ショウ</t>
    </rPh>
    <phoneticPr fontId="2"/>
  </si>
  <si>
    <t>西浜小学校</t>
    <rPh sb="0" eb="2">
      <t>ニシハマ</t>
    </rPh>
    <rPh sb="2" eb="3">
      <t>ショウ</t>
    </rPh>
    <phoneticPr fontId="2"/>
  </si>
  <si>
    <t>小出小学校</t>
    <rPh sb="0" eb="2">
      <t>コイデ</t>
    </rPh>
    <rPh sb="2" eb="3">
      <t>ショウ</t>
    </rPh>
    <phoneticPr fontId="2"/>
  </si>
  <si>
    <t>松浪小学校</t>
    <rPh sb="0" eb="2">
      <t>マツナミ</t>
    </rPh>
    <rPh sb="2" eb="3">
      <t>ショウ</t>
    </rPh>
    <phoneticPr fontId="2"/>
  </si>
  <si>
    <t>梅田小学校</t>
    <rPh sb="0" eb="2">
      <t>ウメダ</t>
    </rPh>
    <rPh sb="2" eb="3">
      <t>ショウ</t>
    </rPh>
    <phoneticPr fontId="2"/>
  </si>
  <si>
    <t>香川小学校</t>
    <rPh sb="0" eb="2">
      <t>カガワ</t>
    </rPh>
    <rPh sb="2" eb="3">
      <t>ショウ</t>
    </rPh>
    <phoneticPr fontId="2"/>
  </si>
  <si>
    <t>浜須賀小学校</t>
    <rPh sb="0" eb="3">
      <t>ハマスカ</t>
    </rPh>
    <rPh sb="3" eb="4">
      <t>ショウ</t>
    </rPh>
    <phoneticPr fontId="2"/>
  </si>
  <si>
    <t>鶴が台小学校</t>
    <rPh sb="0" eb="3">
      <t>ツルガダイ</t>
    </rPh>
    <rPh sb="3" eb="4">
      <t>ショウ</t>
    </rPh>
    <phoneticPr fontId="2"/>
  </si>
  <si>
    <t>柳島小学校</t>
    <rPh sb="0" eb="2">
      <t>ヤナギシマ</t>
    </rPh>
    <rPh sb="2" eb="3">
      <t>ショウ</t>
    </rPh>
    <phoneticPr fontId="2"/>
  </si>
  <si>
    <t>緑が浜小学校</t>
    <rPh sb="0" eb="1">
      <t>ミドリ</t>
    </rPh>
    <rPh sb="2" eb="3">
      <t>ハマ</t>
    </rPh>
    <phoneticPr fontId="2"/>
  </si>
  <si>
    <t>汐見台小学校</t>
    <phoneticPr fontId="2"/>
  </si>
  <si>
    <t>第一中学校</t>
    <rPh sb="0" eb="2">
      <t>ダイイチ</t>
    </rPh>
    <rPh sb="2" eb="3">
      <t>チュウ</t>
    </rPh>
    <rPh sb="3" eb="5">
      <t>ガッコウ</t>
    </rPh>
    <phoneticPr fontId="2"/>
  </si>
  <si>
    <t>鶴嶺中学校</t>
    <rPh sb="0" eb="1">
      <t>ツル</t>
    </rPh>
    <rPh sb="1" eb="2">
      <t>ミネ</t>
    </rPh>
    <rPh sb="2" eb="3">
      <t>チュウ</t>
    </rPh>
    <phoneticPr fontId="2"/>
  </si>
  <si>
    <t>西浜中学校</t>
    <rPh sb="0" eb="2">
      <t>ニシハマ</t>
    </rPh>
    <rPh sb="2" eb="3">
      <t>チュウ</t>
    </rPh>
    <phoneticPr fontId="2"/>
  </si>
  <si>
    <t>中島中学校</t>
    <rPh sb="0" eb="2">
      <t>ナカジマ</t>
    </rPh>
    <rPh sb="2" eb="3">
      <t>チュウ</t>
    </rPh>
    <phoneticPr fontId="2"/>
  </si>
  <si>
    <t>円蔵中学校</t>
    <rPh sb="0" eb="2">
      <t>エンゾウ</t>
    </rPh>
    <rPh sb="2" eb="3">
      <t>チュウ</t>
    </rPh>
    <phoneticPr fontId="2"/>
  </si>
  <si>
    <t>赤羽根中学校</t>
    <rPh sb="0" eb="3">
      <t>アカバネ</t>
    </rPh>
    <rPh sb="3" eb="4">
      <t>チュウ</t>
    </rPh>
    <phoneticPr fontId="2"/>
  </si>
  <si>
    <t>小和田小学校</t>
    <phoneticPr fontId="2"/>
  </si>
  <si>
    <t>円蔵小学校</t>
    <phoneticPr fontId="2"/>
  </si>
  <si>
    <t>今宿小学校</t>
    <phoneticPr fontId="2"/>
  </si>
  <si>
    <t>室田小学校</t>
    <phoneticPr fontId="2"/>
  </si>
  <si>
    <t>東海岸小学校</t>
    <phoneticPr fontId="2"/>
  </si>
  <si>
    <t>浜之郷小学校</t>
    <phoneticPr fontId="2"/>
  </si>
  <si>
    <t>汐見台小学校</t>
    <phoneticPr fontId="2"/>
  </si>
  <si>
    <t>松林中学校</t>
    <phoneticPr fontId="2"/>
  </si>
  <si>
    <t>松浪中学校</t>
    <phoneticPr fontId="2"/>
  </si>
  <si>
    <t>梅田中学校</t>
    <phoneticPr fontId="2"/>
  </si>
  <si>
    <t>鶴が台中学校</t>
    <phoneticPr fontId="2"/>
  </si>
  <si>
    <t>浜須賀中学校</t>
    <phoneticPr fontId="2"/>
  </si>
  <si>
    <t>北陽中学校</t>
    <phoneticPr fontId="2"/>
  </si>
  <si>
    <t>萩園中学校</t>
    <phoneticPr fontId="2"/>
  </si>
  <si>
    <t>団体利用者数</t>
    <rPh sb="0" eb="2">
      <t>ダンタイ</t>
    </rPh>
    <rPh sb="2" eb="4">
      <t>リヨウ</t>
    </rPh>
    <rPh sb="4" eb="5">
      <t>シャ</t>
    </rPh>
    <rPh sb="5" eb="6">
      <t>スウ</t>
    </rPh>
    <phoneticPr fontId="2"/>
  </si>
  <si>
    <t>体験学習センター
うみかぜテラス</t>
    <rPh sb="0" eb="4">
      <t>タイケンガクシュウ</t>
    </rPh>
    <phoneticPr fontId="2"/>
  </si>
  <si>
    <t>合計
（人）</t>
    <rPh sb="0" eb="2">
      <t>ゴウケイ</t>
    </rPh>
    <rPh sb="4" eb="5">
      <t>ヒト</t>
    </rPh>
    <phoneticPr fontId="2"/>
  </si>
  <si>
    <t>８２　児童・生徒数、学級数の推移</t>
    <rPh sb="3" eb="5">
      <t>ジドウ</t>
    </rPh>
    <rPh sb="6" eb="9">
      <t>セイトスウ</t>
    </rPh>
    <rPh sb="10" eb="13">
      <t>ガッキュウスウ</t>
    </rPh>
    <rPh sb="14" eb="16">
      <t>スイイ</t>
    </rPh>
    <phoneticPr fontId="2"/>
  </si>
  <si>
    <t>８４　小学校</t>
    <rPh sb="3" eb="6">
      <t>ショウガッコウ</t>
    </rPh>
    <phoneticPr fontId="2"/>
  </si>
  <si>
    <t>８５　中学校</t>
    <rPh sb="3" eb="6">
      <t>チュウガッコウ</t>
    </rPh>
    <phoneticPr fontId="2"/>
  </si>
  <si>
    <t>８６　高等学校</t>
    <rPh sb="3" eb="5">
      <t>コウトウ</t>
    </rPh>
    <rPh sb="5" eb="7">
      <t>ガッコウ</t>
    </rPh>
    <phoneticPr fontId="2"/>
  </si>
  <si>
    <t>８７　特別支援学校</t>
    <rPh sb="3" eb="5">
      <t>トクベツ</t>
    </rPh>
    <rPh sb="5" eb="7">
      <t>シエン</t>
    </rPh>
    <rPh sb="7" eb="8">
      <t>ガク</t>
    </rPh>
    <rPh sb="8" eb="9">
      <t>コウ</t>
    </rPh>
    <phoneticPr fontId="1"/>
  </si>
  <si>
    <t>８８　専修学校</t>
    <rPh sb="3" eb="5">
      <t>センシュウ</t>
    </rPh>
    <rPh sb="5" eb="7">
      <t>ガッコウ</t>
    </rPh>
    <phoneticPr fontId="1"/>
  </si>
  <si>
    <t>９０　帰国児童・生徒数及び外国人児童・生徒数</t>
    <rPh sb="3" eb="5">
      <t>キコク</t>
    </rPh>
    <rPh sb="5" eb="7">
      <t>ジドウ</t>
    </rPh>
    <rPh sb="8" eb="10">
      <t>セイト</t>
    </rPh>
    <rPh sb="10" eb="11">
      <t>スウ</t>
    </rPh>
    <rPh sb="11" eb="12">
      <t>オヨ</t>
    </rPh>
    <rPh sb="13" eb="16">
      <t>ガイコクジン</t>
    </rPh>
    <rPh sb="16" eb="18">
      <t>ジドウ</t>
    </rPh>
    <rPh sb="19" eb="21">
      <t>セイト</t>
    </rPh>
    <rPh sb="21" eb="22">
      <t>スウ</t>
    </rPh>
    <phoneticPr fontId="2"/>
  </si>
  <si>
    <t>９１　進路別卒業者数</t>
    <rPh sb="3" eb="5">
      <t>シンロ</t>
    </rPh>
    <rPh sb="5" eb="6">
      <t>ベツ</t>
    </rPh>
    <rPh sb="6" eb="9">
      <t>ソツギョウシャ</t>
    </rPh>
    <rPh sb="9" eb="10">
      <t>スウ</t>
    </rPh>
    <phoneticPr fontId="1"/>
  </si>
  <si>
    <t>９３　宗教法人数</t>
    <rPh sb="3" eb="5">
      <t>シュウキョウ</t>
    </rPh>
    <rPh sb="5" eb="7">
      <t>ホウジン</t>
    </rPh>
    <rPh sb="7" eb="8">
      <t>スウ</t>
    </rPh>
    <phoneticPr fontId="2"/>
  </si>
  <si>
    <t>９４　公民館利用状況</t>
    <rPh sb="3" eb="6">
      <t>コウミンカン</t>
    </rPh>
    <rPh sb="6" eb="8">
      <t>リヨウ</t>
    </rPh>
    <rPh sb="8" eb="10">
      <t>ジョウキョウ</t>
    </rPh>
    <phoneticPr fontId="2"/>
  </si>
  <si>
    <t>９５　国・県・市指定文化財</t>
    <rPh sb="3" eb="4">
      <t>クニ</t>
    </rPh>
    <rPh sb="5" eb="6">
      <t>ケン</t>
    </rPh>
    <rPh sb="7" eb="8">
      <t>シ</t>
    </rPh>
    <rPh sb="8" eb="10">
      <t>シテイ</t>
    </rPh>
    <rPh sb="10" eb="13">
      <t>ブンカザイ</t>
    </rPh>
    <phoneticPr fontId="2"/>
  </si>
  <si>
    <t>９８　子どもの家利用状況</t>
    <rPh sb="3" eb="4">
      <t>コ</t>
    </rPh>
    <rPh sb="7" eb="8">
      <t>イエ</t>
    </rPh>
    <rPh sb="8" eb="10">
      <t>リヨウ</t>
    </rPh>
    <rPh sb="10" eb="12">
      <t>ジョウキョウ</t>
    </rPh>
    <phoneticPr fontId="2"/>
  </si>
  <si>
    <t>９９　図書館</t>
    <rPh sb="3" eb="6">
      <t>トショカン</t>
    </rPh>
    <phoneticPr fontId="2"/>
  </si>
  <si>
    <t>１００　体育館</t>
    <rPh sb="4" eb="7">
      <t>タイイクカン</t>
    </rPh>
    <phoneticPr fontId="4"/>
  </si>
  <si>
    <t>１０１　市営体育施設利用状況</t>
    <rPh sb="4" eb="6">
      <t>シエイ</t>
    </rPh>
    <rPh sb="6" eb="8">
      <t>タイイク</t>
    </rPh>
    <rPh sb="8" eb="10">
      <t>シセツ</t>
    </rPh>
    <rPh sb="10" eb="12">
      <t>リヨウ</t>
    </rPh>
    <rPh sb="12" eb="14">
      <t>ジョウキョウ</t>
    </rPh>
    <phoneticPr fontId="4"/>
  </si>
  <si>
    <t>１０２　市営プール利用状況</t>
    <rPh sb="4" eb="6">
      <t>シエイ</t>
    </rPh>
    <rPh sb="9" eb="11">
      <t>リヨウ</t>
    </rPh>
    <rPh sb="11" eb="13">
      <t>ジョウキョウ</t>
    </rPh>
    <phoneticPr fontId="4"/>
  </si>
  <si>
    <t>１０３　茅ヶ崎市美術館来館者数</t>
    <rPh sb="4" eb="8">
      <t>チガサキシ</t>
    </rPh>
    <rPh sb="8" eb="11">
      <t>ビジュツカン</t>
    </rPh>
    <rPh sb="11" eb="14">
      <t>ライカンシャ</t>
    </rPh>
    <rPh sb="14" eb="15">
      <t>スウ</t>
    </rPh>
    <phoneticPr fontId="4"/>
  </si>
  <si>
    <t>１０４　茅ヶ崎市民ギャラリー利用状況</t>
    <rPh sb="4" eb="7">
      <t>チガサキ</t>
    </rPh>
    <rPh sb="7" eb="9">
      <t>シミン</t>
    </rPh>
    <rPh sb="14" eb="16">
      <t>リヨウ</t>
    </rPh>
    <rPh sb="16" eb="18">
      <t>ジョウキョウ</t>
    </rPh>
    <phoneticPr fontId="2"/>
  </si>
  <si>
    <t>１０５　松籟庵利用状況</t>
    <rPh sb="4" eb="5">
      <t>マツ</t>
    </rPh>
    <rPh sb="6" eb="7">
      <t>イオリ</t>
    </rPh>
    <rPh sb="7" eb="9">
      <t>リヨウ</t>
    </rPh>
    <rPh sb="9" eb="11">
      <t>ジョウキョウ</t>
    </rPh>
    <phoneticPr fontId="4"/>
  </si>
  <si>
    <t>１０６　市民文化会館利用状況</t>
    <rPh sb="4" eb="6">
      <t>シミン</t>
    </rPh>
    <rPh sb="6" eb="8">
      <t>ブンカ</t>
    </rPh>
    <rPh sb="8" eb="10">
      <t>カイカン</t>
    </rPh>
    <rPh sb="10" eb="12">
      <t>リヨウ</t>
    </rPh>
    <rPh sb="12" eb="14">
      <t>ジョウキョウ</t>
    </rPh>
    <phoneticPr fontId="4"/>
  </si>
  <si>
    <t>１０７　茅ヶ崎市開高健記念館来館者数</t>
    <rPh sb="4" eb="8">
      <t>チガサキシ</t>
    </rPh>
    <rPh sb="8" eb="10">
      <t>カイコウ</t>
    </rPh>
    <rPh sb="10" eb="11">
      <t>ケン</t>
    </rPh>
    <rPh sb="11" eb="13">
      <t>キネン</t>
    </rPh>
    <rPh sb="13" eb="14">
      <t>カン</t>
    </rPh>
    <rPh sb="14" eb="17">
      <t>ライカンシャ</t>
    </rPh>
    <rPh sb="17" eb="18">
      <t>スウ</t>
    </rPh>
    <phoneticPr fontId="4"/>
  </si>
  <si>
    <t>１０８　茅ヶ崎ゆかりの人物館来館者数</t>
    <rPh sb="4" eb="7">
      <t>チガサキ</t>
    </rPh>
    <rPh sb="11" eb="13">
      <t>ジンブツ</t>
    </rPh>
    <rPh sb="13" eb="14">
      <t>カン</t>
    </rPh>
    <rPh sb="14" eb="17">
      <t>ライカンシャ</t>
    </rPh>
    <rPh sb="17" eb="18">
      <t>スウ</t>
    </rPh>
    <phoneticPr fontId="4"/>
  </si>
  <si>
    <t>１０９　ハマミーナまなびプラザ利用状況</t>
    <rPh sb="15" eb="17">
      <t>リヨウ</t>
    </rPh>
    <rPh sb="17" eb="19">
      <t>ジョウキョウ</t>
    </rPh>
    <phoneticPr fontId="4"/>
  </si>
  <si>
    <t>資料：神奈川県ホームページ「宗教法人について」</t>
    <rPh sb="0" eb="2">
      <t>シリョウ</t>
    </rPh>
    <rPh sb="3" eb="7">
      <t>カナガワケン</t>
    </rPh>
    <rPh sb="14" eb="16">
      <t>シュウキョウ</t>
    </rPh>
    <rPh sb="16" eb="18">
      <t>ホウジン</t>
    </rPh>
    <phoneticPr fontId="2"/>
  </si>
  <si>
    <t>職員（本務者）数</t>
    <rPh sb="0" eb="2">
      <t>ショクイン</t>
    </rPh>
    <rPh sb="3" eb="5">
      <t>ホンム</t>
    </rPh>
    <rPh sb="5" eb="6">
      <t>シャ</t>
    </rPh>
    <rPh sb="7" eb="8">
      <t>スウ</t>
    </rPh>
    <phoneticPr fontId="2"/>
  </si>
  <si>
    <t>（各年５月１日現在）</t>
    <rPh sb="1" eb="2">
      <t>カク</t>
    </rPh>
    <rPh sb="2" eb="3">
      <t>トシ</t>
    </rPh>
    <rPh sb="4" eb="5">
      <t>ガツ</t>
    </rPh>
    <rPh sb="6" eb="7">
      <t>ヒ</t>
    </rPh>
    <rPh sb="7" eb="9">
      <t>ゲンザイ</t>
    </rPh>
    <phoneticPr fontId="2"/>
  </si>
  <si>
    <t>（各年５月１日現在）</t>
    <rPh sb="1" eb="3">
      <t>カクネン</t>
    </rPh>
    <rPh sb="4" eb="5">
      <t>ガツ</t>
    </rPh>
    <rPh sb="6" eb="7">
      <t>ヒ</t>
    </rPh>
    <rPh sb="7" eb="9">
      <t>ゲンザイ</t>
    </rPh>
    <phoneticPr fontId="2"/>
  </si>
  <si>
    <t>（各年５月１日現在）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</si>
  <si>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柳島スポーツ公園</t>
    <rPh sb="0" eb="2">
      <t>ヤナギシマ</t>
    </rPh>
    <rPh sb="6" eb="8">
      <t>コウエン</t>
    </rPh>
    <phoneticPr fontId="2"/>
  </si>
  <si>
    <t>総合競技場</t>
    <rPh sb="0" eb="2">
      <t>ソウゴウ</t>
    </rPh>
    <rPh sb="2" eb="5">
      <t>キョウギジョウ</t>
    </rPh>
    <phoneticPr fontId="2"/>
  </si>
  <si>
    <t>８９　幼稚園・幼保連携こども園</t>
    <rPh sb="3" eb="6">
      <t>ヨウチエン</t>
    </rPh>
    <rPh sb="7" eb="11">
      <t>ヨウホレンケイ</t>
    </rPh>
    <rPh sb="14" eb="15">
      <t>エン</t>
    </rPh>
    <phoneticPr fontId="1"/>
  </si>
  <si>
    <t>（３）　幼保連携こども園数・学級数・教職員数</t>
    <rPh sb="4" eb="6">
      <t>ヨウホ</t>
    </rPh>
    <rPh sb="6" eb="8">
      <t>レンケイ</t>
    </rPh>
    <rPh sb="11" eb="12">
      <t>エン</t>
    </rPh>
    <rPh sb="12" eb="13">
      <t>スウ</t>
    </rPh>
    <rPh sb="14" eb="17">
      <t>ガッキュウスウ</t>
    </rPh>
    <rPh sb="18" eb="20">
      <t>キョウショク</t>
    </rPh>
    <rPh sb="20" eb="22">
      <t>インズウ</t>
    </rPh>
    <phoneticPr fontId="1"/>
  </si>
  <si>
    <t>（４）　園児数</t>
    <rPh sb="4" eb="6">
      <t>エンジ</t>
    </rPh>
    <rPh sb="6" eb="7">
      <t>スウ</t>
    </rPh>
    <phoneticPr fontId="1"/>
  </si>
  <si>
    <t>０歳児</t>
    <rPh sb="1" eb="3">
      <t>サイジ</t>
    </rPh>
    <phoneticPr fontId="1"/>
  </si>
  <si>
    <t>１歳児</t>
    <rPh sb="1" eb="3">
      <t>サイジ</t>
    </rPh>
    <phoneticPr fontId="1"/>
  </si>
  <si>
    <t>２歳児</t>
    <rPh sb="1" eb="3">
      <t>サイジ</t>
    </rPh>
    <phoneticPr fontId="1"/>
  </si>
  <si>
    <t>外国人児童</t>
    <rPh sb="0" eb="2">
      <t>ガイコク</t>
    </rPh>
    <rPh sb="2" eb="3">
      <t>ジン</t>
    </rPh>
    <rPh sb="3" eb="5">
      <t>ジドウ</t>
    </rPh>
    <phoneticPr fontId="2"/>
  </si>
  <si>
    <t>帰国生徒数</t>
    <rPh sb="0" eb="2">
      <t>キコク</t>
    </rPh>
    <rPh sb="2" eb="5">
      <t>セイトスウ</t>
    </rPh>
    <phoneticPr fontId="2"/>
  </si>
  <si>
    <t>（注）　「帰国児童・生徒」とは、海外勤務者等の子どもで、引き続き１年を超える期間海外に在留し、前年度間に帰国した児童・生徒</t>
    <rPh sb="1" eb="2">
      <t>チュウ</t>
    </rPh>
    <rPh sb="5" eb="7">
      <t>キコク</t>
    </rPh>
    <rPh sb="7" eb="9">
      <t>ジドウ</t>
    </rPh>
    <rPh sb="10" eb="12">
      <t>セイト</t>
    </rPh>
    <rPh sb="16" eb="18">
      <t>カイガイ</t>
    </rPh>
    <rPh sb="18" eb="21">
      <t>キンムシャ</t>
    </rPh>
    <rPh sb="21" eb="22">
      <t>ナド</t>
    </rPh>
    <rPh sb="23" eb="24">
      <t>コ</t>
    </rPh>
    <rPh sb="28" eb="29">
      <t>ヒ</t>
    </rPh>
    <rPh sb="30" eb="31">
      <t>ツヅ</t>
    </rPh>
    <rPh sb="33" eb="34">
      <t>ネン</t>
    </rPh>
    <rPh sb="35" eb="36">
      <t>コ</t>
    </rPh>
    <rPh sb="38" eb="40">
      <t>キカン</t>
    </rPh>
    <rPh sb="40" eb="42">
      <t>カイガイ</t>
    </rPh>
    <rPh sb="43" eb="45">
      <t>ザイリュウ</t>
    </rPh>
    <phoneticPr fontId="1"/>
  </si>
  <si>
    <t>　　　をいいます。</t>
    <phoneticPr fontId="1"/>
  </si>
  <si>
    <t xml:space="preserve">学年別生徒数   </t>
    <rPh sb="3" eb="5">
      <t>セイト</t>
    </rPh>
    <phoneticPr fontId="2"/>
  </si>
  <si>
    <t xml:space="preserve">         ３ 「館外」の蔵書冊数は公民館等、移動図書館の数値を合計したものです。</t>
    <rPh sb="12" eb="14">
      <t>カンガイ</t>
    </rPh>
    <rPh sb="16" eb="18">
      <t>ゾウショ</t>
    </rPh>
    <rPh sb="18" eb="20">
      <t>サツスウ</t>
    </rPh>
    <rPh sb="21" eb="24">
      <t>コウミンカン</t>
    </rPh>
    <rPh sb="24" eb="25">
      <t>トウ</t>
    </rPh>
    <rPh sb="26" eb="28">
      <t>イドウ</t>
    </rPh>
    <rPh sb="28" eb="31">
      <t>トショカン</t>
    </rPh>
    <rPh sb="32" eb="34">
      <t>スウチ</t>
    </rPh>
    <rPh sb="35" eb="37">
      <t>ゴウケイ</t>
    </rPh>
    <phoneticPr fontId="2"/>
  </si>
  <si>
    <t>令和３年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</si>
  <si>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2"/>
  </si>
  <si>
    <t>公　　立</t>
    <phoneticPr fontId="1"/>
  </si>
  <si>
    <t>令和３年</t>
    <rPh sb="0" eb="1">
      <t>レイ</t>
    </rPh>
    <rPh sb="1" eb="2">
      <t>ワ</t>
    </rPh>
    <rPh sb="3" eb="4">
      <t>ネン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</si>
  <si>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</si>
  <si>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２年度</t>
    <rPh sb="1" eb="3">
      <t>ネンド</t>
    </rPh>
    <phoneticPr fontId="1"/>
  </si>
  <si>
    <t xml:space="preserve">         ２ 「児童」とは０～１５歳。「成人」とは１６歳以上のことをいいます。</t>
    <rPh sb="12" eb="14">
      <t>ジドウ</t>
    </rPh>
    <rPh sb="21" eb="22">
      <t>サイ</t>
    </rPh>
    <rPh sb="24" eb="26">
      <t>セイジン</t>
    </rPh>
    <rPh sb="31" eb="32">
      <t>サイ</t>
    </rPh>
    <rPh sb="32" eb="34">
      <t>イジョウ</t>
    </rPh>
    <phoneticPr fontId="2"/>
  </si>
  <si>
    <t>令和２年度</t>
    <rPh sb="0" eb="2">
      <t>レイワ</t>
    </rPh>
    <rPh sb="3" eb="5">
      <t>ネンド</t>
    </rPh>
    <rPh sb="4" eb="5">
      <t>ド</t>
    </rPh>
    <phoneticPr fontId="5"/>
  </si>
  <si>
    <t>令和２年度</t>
    <rPh sb="0" eb="2">
      <t>レイワ</t>
    </rPh>
    <rPh sb="3" eb="5">
      <t>ネンド</t>
    </rPh>
    <rPh sb="4" eb="5">
      <t>ド</t>
    </rPh>
    <phoneticPr fontId="4"/>
  </si>
  <si>
    <t>令和２年度</t>
    <rPh sb="0" eb="1">
      <t>レイ</t>
    </rPh>
    <rPh sb="1" eb="2">
      <t>ワ</t>
    </rPh>
    <rPh sb="3" eb="5">
      <t>ネンド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</si>
  <si>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1"/>
  </si>
  <si>
    <t>ﾃﾆｽｺｰﾄ</t>
    <phoneticPr fontId="2"/>
  </si>
  <si>
    <t>(注）新型コロナウイルス感染拡大防止のため、令和２年３月９日より３１日まで及び４月４日から６月３０日まで施設を臨時休館しました。</t>
    <rPh sb="1" eb="2">
      <t>チュウ</t>
    </rPh>
    <rPh sb="34" eb="35">
      <t>ヒ</t>
    </rPh>
    <rPh sb="37" eb="38">
      <t>オヨ</t>
    </rPh>
    <rPh sb="40" eb="41">
      <t>ガツ</t>
    </rPh>
    <rPh sb="42" eb="43">
      <t>ヒ</t>
    </rPh>
    <rPh sb="46" eb="47">
      <t>ガツ</t>
    </rPh>
    <rPh sb="49" eb="50">
      <t>ヒ</t>
    </rPh>
    <rPh sb="52" eb="54">
      <t>シセツ</t>
    </rPh>
    <phoneticPr fontId="4"/>
  </si>
  <si>
    <t>（注）民俗資料館旧三橋家及び旧和田家は、耐震改修工事のため令和元年12月から令和2年度末まで休館。</t>
    <phoneticPr fontId="2"/>
  </si>
  <si>
    <t>（注）　１ 「公民館等」は小出支所、小和田・鶴嶺・松林・南湖公民館、青少年会館、浜須賀会館、 小和田地区コミュニティーセンター、</t>
    <rPh sb="1" eb="2">
      <t>チュウ</t>
    </rPh>
    <phoneticPr fontId="2"/>
  </si>
  <si>
    <t>（注）　１　浜須賀プール、殿山プールは新型コロナウイルス感染拡大防止のため、令和２年度は休場しました。（公園緑地課）</t>
    <rPh sb="1" eb="2">
      <t>チュウ</t>
    </rPh>
    <rPh sb="52" eb="54">
      <t>コウエン</t>
    </rPh>
    <rPh sb="54" eb="56">
      <t>リョクチ</t>
    </rPh>
    <rPh sb="56" eb="57">
      <t>カ</t>
    </rPh>
    <phoneticPr fontId="2"/>
  </si>
  <si>
    <t>　　　  ２　屋内温水プールは新型コロナウイルス感染拡大防止のため、令和２年４月４日から６月３０日まで施設を臨時休館
　　　　　　しました。（スポーツ推進課）</t>
    <rPh sb="75" eb="77">
      <t>スイシン</t>
    </rPh>
    <rPh sb="77" eb="78">
      <t>カ</t>
    </rPh>
    <phoneticPr fontId="2"/>
  </si>
  <si>
    <t>令和４年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</si>
  <si>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2"/>
  </si>
  <si>
    <t>令和４年</t>
    <rPh sb="0" eb="1">
      <t>レイ</t>
    </rPh>
    <rPh sb="1" eb="2">
      <t>ワ</t>
    </rPh>
    <rPh sb="3" eb="4">
      <t>ネン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</si>
  <si>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</si>
  <si>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３年度</t>
    <rPh sb="1" eb="3">
      <t>ネンド</t>
    </rPh>
    <phoneticPr fontId="1"/>
  </si>
  <si>
    <t>令和３年度</t>
    <rPh sb="0" eb="2">
      <t>レイワ</t>
    </rPh>
    <rPh sb="3" eb="5">
      <t>ネンド</t>
    </rPh>
    <rPh sb="4" eb="5">
      <t>ド</t>
    </rPh>
    <phoneticPr fontId="4"/>
  </si>
  <si>
    <t>令和３年度</t>
    <rPh sb="0" eb="1">
      <t>レイ</t>
    </rPh>
    <rPh sb="1" eb="2">
      <t>ワ</t>
    </rPh>
    <rPh sb="3" eb="5">
      <t>ネンド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</si>
  <si>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1"/>
  </si>
  <si>
    <t>令和３年度</t>
    <rPh sb="0" eb="2">
      <t>レイワ</t>
    </rPh>
    <rPh sb="3" eb="5">
      <t>ネンド</t>
    </rPh>
    <rPh sb="4" eb="5">
      <t>ド</t>
    </rPh>
    <phoneticPr fontId="5"/>
  </si>
  <si>
    <t>　　</t>
    <phoneticPr fontId="4"/>
  </si>
  <si>
    <t>（注）新型コロナウイルス感染拡大防止のため、令和２年３月９日より３１日まで及び４月４日から６月１９日まで施設を臨時休館しました。</t>
    <rPh sb="1" eb="2">
      <t>チュウ</t>
    </rPh>
    <phoneticPr fontId="4"/>
  </si>
  <si>
    <t>　　　</t>
    <phoneticPr fontId="2"/>
  </si>
  <si>
    <t>(注)令和3年10月7日発生の震度4地震の影響で、第1体育室は令和4年6月30日まで、第2体育室は令和4年7月28日まで使用不可。</t>
    <rPh sb="1" eb="2">
      <t>チュウ</t>
    </rPh>
    <rPh sb="3" eb="5">
      <t>レイワ</t>
    </rPh>
    <rPh sb="6" eb="7">
      <t>ネン</t>
    </rPh>
    <rPh sb="9" eb="10">
      <t>ガツ</t>
    </rPh>
    <rPh sb="11" eb="12">
      <t>ニチ</t>
    </rPh>
    <rPh sb="12" eb="14">
      <t>ハッセイ</t>
    </rPh>
    <rPh sb="15" eb="17">
      <t>シンド</t>
    </rPh>
    <rPh sb="18" eb="20">
      <t>ジシン</t>
    </rPh>
    <rPh sb="21" eb="23">
      <t>エイキョウ</t>
    </rPh>
    <rPh sb="25" eb="26">
      <t>ダイ</t>
    </rPh>
    <rPh sb="27" eb="30">
      <t>タイイクシツ</t>
    </rPh>
    <rPh sb="31" eb="33">
      <t>レイワ</t>
    </rPh>
    <rPh sb="34" eb="35">
      <t>ネン</t>
    </rPh>
    <rPh sb="36" eb="37">
      <t>ガツ</t>
    </rPh>
    <rPh sb="39" eb="40">
      <t>ニチ</t>
    </rPh>
    <rPh sb="43" eb="44">
      <t>ダイ</t>
    </rPh>
    <rPh sb="45" eb="48">
      <t>タイイクシツ</t>
    </rPh>
    <rPh sb="49" eb="51">
      <t>レイワ</t>
    </rPh>
    <rPh sb="52" eb="53">
      <t>ネン</t>
    </rPh>
    <rPh sb="54" eb="55">
      <t>ガツ</t>
    </rPh>
    <rPh sb="57" eb="58">
      <t>ニチ</t>
    </rPh>
    <rPh sb="60" eb="62">
      <t>シヨウ</t>
    </rPh>
    <rPh sb="62" eb="64">
      <t>フカ</t>
    </rPh>
    <phoneticPr fontId="4"/>
  </si>
  <si>
    <t xml:space="preserve">         ４ 「移動図書館」については、令和２年度をもって事業を終了しています。</t>
    <rPh sb="12" eb="14">
      <t>イドウ</t>
    </rPh>
    <rPh sb="14" eb="17">
      <t>トショカン</t>
    </rPh>
    <rPh sb="24" eb="26">
      <t>レイワ</t>
    </rPh>
    <rPh sb="27" eb="29">
      <t>ネンド</t>
    </rPh>
    <rPh sb="33" eb="35">
      <t>ジギョウ</t>
    </rPh>
    <rPh sb="36" eb="38">
      <t>シュウリョウ</t>
    </rPh>
    <phoneticPr fontId="2"/>
  </si>
  <si>
    <t>９７　青少年会館・体験学習センター利用状況</t>
    <phoneticPr fontId="2"/>
  </si>
  <si>
    <t>令和３年</t>
  </si>
  <si>
    <t>令和４年</t>
  </si>
  <si>
    <t>令和５年</t>
    <phoneticPr fontId="2"/>
  </si>
  <si>
    <t>（令和５年５月１日現在）</t>
    <rPh sb="1" eb="2">
      <t>レイ</t>
    </rPh>
    <rPh sb="2" eb="3">
      <t>ワ</t>
    </rPh>
    <rPh sb="9" eb="11">
      <t>ゲンザイ</t>
    </rPh>
    <phoneticPr fontId="2"/>
  </si>
  <si>
    <t>令和５年</t>
    <rPh sb="0" eb="2">
      <t>レイワ</t>
    </rPh>
    <rPh sb="3" eb="4">
      <t>ネン</t>
    </rPh>
    <phoneticPr fontId="1"/>
  </si>
  <si>
    <t>資料：令和５年度神奈川県学校基本統計（学校基本調査報告書）</t>
    <rPh sb="0" eb="2">
      <t>シリョウ</t>
    </rPh>
    <rPh sb="3" eb="4">
      <t>レイ</t>
    </rPh>
    <rPh sb="4" eb="5">
      <t>ワ</t>
    </rPh>
    <rPh sb="6" eb="8">
      <t>ネンド</t>
    </rPh>
    <rPh sb="7" eb="8">
      <t>ド</t>
    </rPh>
    <rPh sb="8" eb="12">
      <t>カナガワケン</t>
    </rPh>
    <rPh sb="12" eb="14">
      <t>ガッコウ</t>
    </rPh>
    <rPh sb="14" eb="16">
      <t>キホン</t>
    </rPh>
    <rPh sb="16" eb="18">
      <t>トウケイ</t>
    </rPh>
    <rPh sb="19" eb="21">
      <t>ガッコウ</t>
    </rPh>
    <rPh sb="21" eb="23">
      <t>キホン</t>
    </rPh>
    <rPh sb="23" eb="25">
      <t>チョウサ</t>
    </rPh>
    <rPh sb="25" eb="28">
      <t>ホウコクショ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</si>
  <si>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</si>
  <si>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９２　令和４年度 青少年教育相談状況（来所・その他別）</t>
    <rPh sb="3" eb="5">
      <t>レイワ</t>
    </rPh>
    <rPh sb="6" eb="8">
      <t>ネンド</t>
    </rPh>
    <rPh sb="7" eb="8">
      <t>ド</t>
    </rPh>
    <rPh sb="9" eb="12">
      <t>セイショウネン</t>
    </rPh>
    <rPh sb="12" eb="14">
      <t>キョウイク</t>
    </rPh>
    <rPh sb="14" eb="16">
      <t>ソウダン</t>
    </rPh>
    <rPh sb="16" eb="18">
      <t>ジョウキョウ</t>
    </rPh>
    <rPh sb="19" eb="21">
      <t>ライショ</t>
    </rPh>
    <rPh sb="24" eb="25">
      <t>タ</t>
    </rPh>
    <rPh sb="25" eb="26">
      <t>ベツ</t>
    </rPh>
    <phoneticPr fontId="10"/>
  </si>
  <si>
    <t>令和５年</t>
    <rPh sb="0" eb="2">
      <t>レイワ</t>
    </rPh>
    <rPh sb="3" eb="4">
      <t>ネン</t>
    </rPh>
    <phoneticPr fontId="2"/>
  </si>
  <si>
    <t>（各年３月３１日現在）</t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</si>
  <si>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</si>
  <si>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４年度</t>
    <rPh sb="1" eb="3">
      <t>ネンド</t>
    </rPh>
    <phoneticPr fontId="1"/>
  </si>
  <si>
    <t>茅ヶ崎市博物館</t>
    <rPh sb="0" eb="4">
      <t>チガサキシ</t>
    </rPh>
    <rPh sb="4" eb="7">
      <t>ハクブツカン</t>
    </rPh>
    <phoneticPr fontId="2"/>
  </si>
  <si>
    <t>－</t>
  </si>
  <si>
    <t>－</t>
    <phoneticPr fontId="2"/>
  </si>
  <si>
    <t>（注）茅ヶ崎市博物館は茅ヶ崎市文化資料館に代わり令和４年７月に開館しました。</t>
    <rPh sb="3" eb="7">
      <t>チガサキシ</t>
    </rPh>
    <rPh sb="7" eb="10">
      <t>ハクブツカン</t>
    </rPh>
    <rPh sb="11" eb="15">
      <t>チガサキシ</t>
    </rPh>
    <rPh sb="15" eb="17">
      <t>ブンカ</t>
    </rPh>
    <rPh sb="17" eb="20">
      <t>シリョウカン</t>
    </rPh>
    <rPh sb="21" eb="22">
      <t>カ</t>
    </rPh>
    <rPh sb="24" eb="26">
      <t>レイワ</t>
    </rPh>
    <rPh sb="27" eb="28">
      <t>ネン</t>
    </rPh>
    <rPh sb="29" eb="30">
      <t>ガツ</t>
    </rPh>
    <rPh sb="31" eb="33">
      <t>カイカン</t>
    </rPh>
    <phoneticPr fontId="2"/>
  </si>
  <si>
    <t>令和４年度</t>
    <rPh sb="0" eb="2">
      <t>レイワ</t>
    </rPh>
    <rPh sb="3" eb="5">
      <t>ネンド</t>
    </rPh>
    <rPh sb="4" eb="5">
      <t>ド</t>
    </rPh>
    <phoneticPr fontId="5"/>
  </si>
  <si>
    <t>令和４年度</t>
    <rPh sb="0" eb="2">
      <t>レイワ</t>
    </rPh>
    <rPh sb="3" eb="5">
      <t>ネンド</t>
    </rPh>
    <rPh sb="4" eb="5">
      <t>ド</t>
    </rPh>
    <phoneticPr fontId="4"/>
  </si>
  <si>
    <t>令和４年度</t>
    <rPh sb="0" eb="1">
      <t>レイ</t>
    </rPh>
    <rPh sb="1" eb="2">
      <t>ワ</t>
    </rPh>
    <rPh sb="3" eb="5">
      <t>ネンド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</si>
  <si>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1"/>
  </si>
  <si>
    <r>
      <t xml:space="preserve">８３　令和５年　学校別学年別 </t>
    </r>
    <r>
      <rPr>
        <sz val="12"/>
        <color indexed="8"/>
        <rFont val="ＭＳ Ｐゴシック"/>
        <family val="3"/>
        <charset val="128"/>
      </rPr>
      <t>児童</t>
    </r>
    <r>
      <rPr>
        <sz val="12"/>
        <rFont val="ＭＳ Ｐゴシック"/>
        <family val="3"/>
        <charset val="128"/>
      </rPr>
      <t>数・生徒数等</t>
    </r>
    <rPh sb="3" eb="4">
      <t>レイ</t>
    </rPh>
    <rPh sb="4" eb="5">
      <t>ワ</t>
    </rPh>
    <rPh sb="6" eb="7">
      <t>ネン</t>
    </rPh>
    <rPh sb="8" eb="11">
      <t>ガッコウベツ</t>
    </rPh>
    <rPh sb="11" eb="14">
      <t>ガクネンベツ</t>
    </rPh>
    <rPh sb="15" eb="18">
      <t>ジドウスウ</t>
    </rPh>
    <rPh sb="19" eb="21">
      <t>セイト</t>
    </rPh>
    <rPh sb="21" eb="22">
      <t>スウ</t>
    </rPh>
    <rPh sb="22" eb="23">
      <t>トウ</t>
    </rPh>
    <phoneticPr fontId="2"/>
  </si>
  <si>
    <t>資料：文化推進課</t>
    <rPh sb="0" eb="2">
      <t>シリョウ</t>
    </rPh>
    <rPh sb="3" eb="5">
      <t>ブンカ</t>
    </rPh>
    <rPh sb="5" eb="7">
      <t>スイシン</t>
    </rPh>
    <rPh sb="7" eb="8">
      <t>カ</t>
    </rPh>
    <phoneticPr fontId="4"/>
  </si>
  <si>
    <t>資料：文化推進課</t>
    <rPh sb="0" eb="2">
      <t>シリョウ</t>
    </rPh>
    <rPh sb="3" eb="5">
      <t>ブンカ</t>
    </rPh>
    <rPh sb="5" eb="7">
      <t>スイシン</t>
    </rPh>
    <rPh sb="7" eb="8">
      <t>カ</t>
    </rPh>
    <phoneticPr fontId="2"/>
  </si>
  <si>
    <t>－</t>
    <phoneticPr fontId="2"/>
  </si>
  <si>
    <t>-</t>
    <phoneticPr fontId="2"/>
  </si>
  <si>
    <t>-</t>
    <phoneticPr fontId="4"/>
  </si>
  <si>
    <t>９６　博物館・民俗資料館利用状況</t>
    <rPh sb="3" eb="6">
      <t>ハクブツカン</t>
    </rPh>
    <rPh sb="7" eb="9">
      <t>ミンゾク</t>
    </rPh>
    <rPh sb="9" eb="12">
      <t>シリョウカン</t>
    </rPh>
    <rPh sb="12" eb="14">
      <t>リヨウ</t>
    </rPh>
    <rPh sb="14" eb="16">
      <t>ジョウキョウ</t>
    </rPh>
    <phoneticPr fontId="2"/>
  </si>
  <si>
    <t>来館者数（人）</t>
    <rPh sb="0" eb="3">
      <t>ライカンシャ</t>
    </rPh>
    <rPh sb="3" eb="4">
      <t>スウ</t>
    </rPh>
    <rPh sb="5" eb="6">
      <t>ヒト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</si>
  <si>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</si>
  <si>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</si>
  <si>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</si>
  <si>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</si>
  <si>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(注)令和５年は１月１日現在です。</t>
    <phoneticPr fontId="2"/>
  </si>
  <si>
    <t>資料：博物館</t>
    <rPh sb="3" eb="6">
      <t>ハクブツカン</t>
    </rPh>
    <phoneticPr fontId="2"/>
  </si>
  <si>
    <t xml:space="preserve">        　  ネスパ茅ヶ崎、ハマミーナ、松浪コミュニティセンター、茅ヶ崎市立博物館、団体貸出文庫の数値を合計したものです。</t>
    <rPh sb="14" eb="17">
      <t>チガサキ</t>
    </rPh>
    <rPh sb="24" eb="26">
      <t>マツナミ</t>
    </rPh>
    <rPh sb="37" eb="42">
      <t>チガサキシリツ</t>
    </rPh>
    <rPh sb="42" eb="45">
      <t>ハクブツカン</t>
    </rPh>
    <phoneticPr fontId="2"/>
  </si>
  <si>
    <t xml:space="preserve">         ５ 「館外」の貸出利用者数、貸出冊数については、令和５年３月２８日より利用を開始した「予約資料受取ロッカー」の利用分を含みます。</t>
    <rPh sb="12" eb="14">
      <t>カンガイ</t>
    </rPh>
    <rPh sb="16" eb="18">
      <t>カシダシ</t>
    </rPh>
    <rPh sb="18" eb="20">
      <t>リヨウ</t>
    </rPh>
    <rPh sb="20" eb="21">
      <t>シャ</t>
    </rPh>
    <rPh sb="21" eb="22">
      <t>スウ</t>
    </rPh>
    <rPh sb="23" eb="25">
      <t>カシダシ</t>
    </rPh>
    <rPh sb="25" eb="27">
      <t>サッスウ</t>
    </rPh>
    <rPh sb="33" eb="35">
      <t>レイワ</t>
    </rPh>
    <rPh sb="36" eb="37">
      <t>ネン</t>
    </rPh>
    <rPh sb="38" eb="39">
      <t>ガツ</t>
    </rPh>
    <rPh sb="41" eb="42">
      <t>ニチ</t>
    </rPh>
    <rPh sb="44" eb="46">
      <t>リヨウ</t>
    </rPh>
    <rPh sb="47" eb="49">
      <t>カイシ</t>
    </rPh>
    <rPh sb="52" eb="54">
      <t>ヨヤク</t>
    </rPh>
    <rPh sb="54" eb="58">
      <t>シリョウウケトリ</t>
    </rPh>
    <rPh sb="64" eb="66">
      <t>リヨウ</t>
    </rPh>
    <rPh sb="66" eb="67">
      <t>ブン</t>
    </rPh>
    <rPh sb="68" eb="69">
      <t>フク</t>
    </rPh>
    <phoneticPr fontId="2"/>
  </si>
  <si>
    <r>
      <t>（２）　</t>
    </r>
    <r>
      <rPr>
        <sz val="11"/>
        <rFont val="ＭＳ Ｐゴシック"/>
        <family val="3"/>
        <charset val="128"/>
      </rPr>
      <t>市体育館利用状況</t>
    </r>
    <rPh sb="4" eb="5">
      <t>シ</t>
    </rPh>
    <rPh sb="5" eb="8">
      <t>タイイクカン</t>
    </rPh>
    <rPh sb="8" eb="10">
      <t>リヨウ</t>
    </rPh>
    <rPh sb="10" eb="12">
      <t>ジョウキョウ</t>
    </rPh>
    <phoneticPr fontId="4"/>
  </si>
  <si>
    <t>多目的球技場</t>
    <rPh sb="0" eb="3">
      <t>タモクテキ</t>
    </rPh>
    <rPh sb="3" eb="6">
      <t>キュウギジョウ</t>
    </rPh>
    <phoneticPr fontId="2"/>
  </si>
  <si>
    <t>（注）　「分室数」については、令和４年７月３０日に開室した茅ヶ崎市立博物館図書室を反映したものです。</t>
    <rPh sb="1" eb="2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</si>
</sst>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_ "/>
    <numFmt numFmtId="178" formatCode="#,##0_);[Red]\(#,##0\)"/>
    <numFmt numFmtId="179" formatCode="0_);[Red]\(0\)"/>
    <numFmt numFmtId="180" formatCode="#,##0_ ;[Red]\-#,##0\ "/>
    <numFmt numFmtId="181" formatCode="#,##0.0_);[Red]\(#,##0.0\)"/>
    <numFmt numFmtId="182" formatCode="0.0_);[Red]\(0.0\)"/>
    <numFmt numFmtId="183" formatCode="#,##0;&quot;△ &quot;#,##0"/>
    <numFmt numFmtId="184" formatCode="0;&quot;△ &quot;0"/>
  </numFmts>
  <fonts count="34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2" fillId="0" borderId="0" applyFont="0" applyFill="0" applyBorder="0" applyAlignment="0" applyProtection="0"/>
    <xf numFmtId="0" fontId="12" fillId="0" borderId="0"/>
    <xf numFmtId="0" fontId="5" fillId="0" borderId="0"/>
    <xf numFmtId="0" fontId="15" fillId="0" borderId="0">
      <alignment vertical="center"/>
    </xf>
  </cellStyleXfs>
  <cellXfs count="774">
    <xf numFmtId="0" fontId="0" fillId="0" borderId="0" xfId="0"/>
    <xf numFmtId="176" fontId="7" fillId="0" borderId="0" xfId="0" applyNumberFormat="1" applyFont="1" applyFill="1" applyBorder="1" applyAlignment="1">
      <alignment vertical="center"/>
    </xf>
    <xf numFmtId="0" fontId="15" fillId="0" borderId="0" xfId="4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15" fillId="2" borderId="0" xfId="4" applyFill="1">
      <alignment vertical="center"/>
    </xf>
    <xf numFmtId="0" fontId="15" fillId="0" borderId="2" xfId="4" applyBorder="1">
      <alignment vertical="center"/>
    </xf>
    <xf numFmtId="0" fontId="15" fillId="2" borderId="2" xfId="4" applyFill="1" applyBorder="1">
      <alignment vertical="center"/>
    </xf>
    <xf numFmtId="0" fontId="15" fillId="0" borderId="0" xfId="4" applyBorder="1">
      <alignment vertical="center"/>
    </xf>
    <xf numFmtId="0" fontId="15" fillId="2" borderId="0" xfId="4" applyFill="1" applyBorder="1">
      <alignment vertical="center"/>
    </xf>
    <xf numFmtId="0" fontId="15" fillId="0" borderId="3" xfId="4" applyBorder="1">
      <alignment vertical="center"/>
    </xf>
    <xf numFmtId="0" fontId="15" fillId="2" borderId="3" xfId="4" applyFill="1" applyBorder="1">
      <alignment vertical="center"/>
    </xf>
    <xf numFmtId="0" fontId="5" fillId="0" borderId="0" xfId="3" applyFill="1"/>
    <xf numFmtId="0" fontId="0" fillId="0" borderId="0" xfId="0" applyFill="1"/>
    <xf numFmtId="0" fontId="21" fillId="0" borderId="0" xfId="0" applyFont="1" applyFill="1"/>
    <xf numFmtId="0" fontId="7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0" xfId="0" applyFont="1" applyFill="1"/>
    <xf numFmtId="0" fontId="23" fillId="0" borderId="0" xfId="0" applyFont="1" applyFill="1" applyBorder="1"/>
    <xf numFmtId="0" fontId="11" fillId="0" borderId="0" xfId="0" applyFont="1" applyFill="1" applyAlignment="1">
      <alignment vertical="center"/>
    </xf>
    <xf numFmtId="0" fontId="8" fillId="0" borderId="0" xfId="0" applyFont="1" applyFill="1"/>
    <xf numFmtId="0" fontId="9" fillId="0" borderId="3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5" fillId="0" borderId="0" xfId="0" applyFont="1" applyFill="1"/>
    <xf numFmtId="0" fontId="7" fillId="0" borderId="3" xfId="0" applyFont="1" applyFill="1" applyBorder="1" applyAlignment="1"/>
    <xf numFmtId="0" fontId="7" fillId="0" borderId="3" xfId="0" applyFont="1" applyFill="1" applyBorder="1" applyAlignment="1">
      <alignment vertical="center"/>
    </xf>
    <xf numFmtId="0" fontId="24" fillId="0" borderId="0" xfId="0" applyFont="1" applyFill="1"/>
    <xf numFmtId="176" fontId="14" fillId="0" borderId="2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/>
    <xf numFmtId="0" fontId="22" fillId="0" borderId="0" xfId="3" applyFont="1" applyFill="1" applyAlignment="1">
      <alignment vertical="center"/>
    </xf>
    <xf numFmtId="0" fontId="21" fillId="0" borderId="0" xfId="3" applyFont="1" applyFill="1"/>
    <xf numFmtId="0" fontId="11" fillId="0" borderId="0" xfId="3" applyFont="1" applyFill="1" applyAlignment="1">
      <alignment vertical="center"/>
    </xf>
    <xf numFmtId="0" fontId="4" fillId="0" borderId="0" xfId="3" applyFont="1" applyFill="1"/>
    <xf numFmtId="0" fontId="5" fillId="0" borderId="0" xfId="0" applyFont="1" applyFill="1" applyAlignment="1"/>
    <xf numFmtId="0" fontId="5" fillId="0" borderId="0" xfId="0" applyFont="1" applyFill="1" applyBorder="1"/>
    <xf numFmtId="0" fontId="17" fillId="0" borderId="0" xfId="0" applyFont="1" applyFill="1" applyAlignment="1">
      <alignment vertical="center"/>
    </xf>
    <xf numFmtId="0" fontId="0" fillId="0" borderId="0" xfId="0" applyFill="1" applyBorder="1"/>
    <xf numFmtId="0" fontId="4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0" fontId="0" fillId="0" borderId="3" xfId="0" applyFill="1" applyBorder="1"/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vertical="center"/>
    </xf>
    <xf numFmtId="0" fontId="7" fillId="0" borderId="3" xfId="0" applyFont="1" applyFill="1" applyBorder="1" applyAlignment="1">
      <alignment horizontal="left"/>
    </xf>
    <xf numFmtId="0" fontId="7" fillId="0" borderId="0" xfId="0" applyFont="1" applyFill="1" applyBorder="1" applyAlignment="1"/>
    <xf numFmtId="42" fontId="7" fillId="0" borderId="0" xfId="0" applyNumberFormat="1" applyFont="1" applyFill="1" applyBorder="1" applyAlignment="1">
      <alignment horizontal="right" vertical="center"/>
    </xf>
    <xf numFmtId="0" fontId="0" fillId="0" borderId="0" xfId="0" applyFont="1" applyFill="1"/>
    <xf numFmtId="0" fontId="6" fillId="0" borderId="0" xfId="0" applyFont="1" applyFill="1" applyAlignment="1">
      <alignment horizontal="center" vertical="center"/>
    </xf>
    <xf numFmtId="0" fontId="25" fillId="0" borderId="0" xfId="0" applyFont="1" applyFill="1"/>
    <xf numFmtId="0" fontId="23" fillId="0" borderId="0" xfId="0" applyFont="1" applyFill="1" applyAlignment="1">
      <alignment horizontal="center" vertical="center"/>
    </xf>
    <xf numFmtId="176" fontId="5" fillId="0" borderId="0" xfId="0" applyNumberFormat="1" applyFont="1" applyFill="1"/>
    <xf numFmtId="0" fontId="21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6" fillId="0" borderId="0" xfId="0" applyFont="1" applyFill="1"/>
    <xf numFmtId="0" fontId="28" fillId="0" borderId="0" xfId="0" applyFont="1" applyFill="1" applyAlignment="1">
      <alignment vertical="center"/>
    </xf>
    <xf numFmtId="0" fontId="21" fillId="0" borderId="0" xfId="0" applyFont="1" applyFill="1" applyBorder="1"/>
    <xf numFmtId="0" fontId="7" fillId="0" borderId="0" xfId="0" applyFont="1" applyFill="1" applyBorder="1"/>
    <xf numFmtId="0" fontId="24" fillId="0" borderId="0" xfId="0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horizontal="distributed" vertical="center" shrinkToFit="1"/>
    </xf>
    <xf numFmtId="180" fontId="7" fillId="0" borderId="3" xfId="1" applyNumberFormat="1" applyFont="1" applyFill="1" applyBorder="1" applyAlignment="1">
      <alignment horizontal="distributed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 shrinkToFit="1"/>
    </xf>
    <xf numFmtId="176" fontId="7" fillId="0" borderId="1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shrinkToFit="1"/>
    </xf>
    <xf numFmtId="178" fontId="7" fillId="0" borderId="3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4" fillId="0" borderId="14" xfId="3" applyFont="1" applyFill="1" applyBorder="1" applyAlignment="1">
      <alignment horizontal="center" vertical="center" textRotation="255" shrinkToFit="1"/>
    </xf>
    <xf numFmtId="0" fontId="7" fillId="0" borderId="6" xfId="3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 wrapText="1"/>
    </xf>
    <xf numFmtId="0" fontId="29" fillId="0" borderId="10" xfId="3" applyFont="1" applyFill="1" applyBorder="1" applyAlignment="1">
      <alignment horizontal="center" vertical="center" textRotation="255" shrinkToFit="1"/>
    </xf>
    <xf numFmtId="0" fontId="4" fillId="0" borderId="16" xfId="3" applyFont="1" applyFill="1" applyBorder="1" applyAlignment="1">
      <alignment horizontal="center" vertical="center" shrinkToFit="1"/>
    </xf>
    <xf numFmtId="0" fontId="4" fillId="0" borderId="17" xfId="3" applyFont="1" applyFill="1" applyBorder="1" applyAlignment="1">
      <alignment horizontal="center" vertical="center" shrinkToFit="1"/>
    </xf>
    <xf numFmtId="0" fontId="29" fillId="0" borderId="17" xfId="3" applyFont="1" applyFill="1" applyBorder="1" applyAlignment="1">
      <alignment horizontal="center" vertical="center" shrinkToFit="1"/>
    </xf>
    <xf numFmtId="0" fontId="7" fillId="0" borderId="4" xfId="3" applyFont="1" applyFill="1" applyBorder="1" applyAlignment="1">
      <alignment horizontal="distributed" vertical="center"/>
    </xf>
    <xf numFmtId="0" fontId="3" fillId="0" borderId="4" xfId="3" applyFont="1" applyFill="1" applyBorder="1" applyAlignment="1">
      <alignment horizontal="distributed" vertical="center"/>
    </xf>
    <xf numFmtId="0" fontId="4" fillId="0" borderId="9" xfId="3" applyFont="1" applyFill="1" applyBorder="1" applyAlignment="1">
      <alignment horizontal="distributed" vertical="center"/>
    </xf>
    <xf numFmtId="0" fontId="4" fillId="0" borderId="18" xfId="3" applyFont="1" applyFill="1" applyBorder="1" applyAlignment="1">
      <alignment horizontal="distributed" vertical="center"/>
    </xf>
    <xf numFmtId="0" fontId="3" fillId="0" borderId="19" xfId="3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179" fontId="7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176" fontId="7" fillId="0" borderId="3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178" fontId="7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/>
    <xf numFmtId="0" fontId="14" fillId="0" borderId="14" xfId="3" applyFont="1" applyFill="1" applyBorder="1" applyAlignment="1">
      <alignment horizontal="center" vertical="center" textRotation="255" shrinkToFit="1"/>
    </xf>
    <xf numFmtId="0" fontId="14" fillId="0" borderId="10" xfId="3" applyFont="1" applyFill="1" applyBorder="1" applyAlignment="1">
      <alignment horizontal="center" vertical="center" textRotation="255" shrinkToFit="1"/>
    </xf>
    <xf numFmtId="176" fontId="7" fillId="0" borderId="1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27" fillId="0" borderId="0" xfId="0" applyFont="1" applyFill="1"/>
    <xf numFmtId="179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5" fillId="0" borderId="0" xfId="3" applyFill="1" applyBorder="1"/>
    <xf numFmtId="0" fontId="4" fillId="0" borderId="9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Border="1" applyAlignment="1">
      <alignment horizontal="center" vertical="distributed" wrapText="1"/>
    </xf>
    <xf numFmtId="0" fontId="7" fillId="0" borderId="0" xfId="0" applyFont="1" applyFill="1" applyBorder="1" applyAlignment="1">
      <alignment horizontal="center" vertical="distributed" textRotation="255" wrapText="1" justifyLastLine="1"/>
    </xf>
    <xf numFmtId="0" fontId="3" fillId="0" borderId="0" xfId="0" applyFont="1" applyFill="1" applyBorder="1" applyAlignment="1">
      <alignment vertical="center"/>
    </xf>
    <xf numFmtId="178" fontId="5" fillId="0" borderId="0" xfId="0" applyNumberFormat="1" applyFont="1" applyFill="1"/>
    <xf numFmtId="178" fontId="27" fillId="0" borderId="0" xfId="0" applyNumberFormat="1" applyFont="1" applyFill="1" applyBorder="1" applyAlignment="1" applyProtection="1">
      <alignment vertical="center"/>
      <protection locked="0"/>
    </xf>
    <xf numFmtId="179" fontId="7" fillId="0" borderId="0" xfId="0" applyNumberFormat="1" applyFont="1" applyFill="1" applyBorder="1" applyAlignment="1">
      <alignment horizontal="right" vertical="center"/>
    </xf>
    <xf numFmtId="180" fontId="11" fillId="0" borderId="0" xfId="1" applyNumberFormat="1" applyFont="1" applyFill="1" applyAlignment="1">
      <alignment vertical="center"/>
    </xf>
    <xf numFmtId="180" fontId="3" fillId="0" borderId="0" xfId="1" applyNumberFormat="1" applyFont="1" applyFill="1" applyAlignment="1">
      <alignment vertical="center" shrinkToFit="1"/>
    </xf>
    <xf numFmtId="180" fontId="12" fillId="0" borderId="0" xfId="1" applyNumberFormat="1" applyFill="1"/>
    <xf numFmtId="180" fontId="7" fillId="0" borderId="0" xfId="1" applyNumberFormat="1" applyFont="1" applyFill="1" applyAlignment="1">
      <alignment shrinkToFit="1"/>
    </xf>
    <xf numFmtId="180" fontId="7" fillId="0" borderId="0" xfId="1" applyNumberFormat="1" applyFont="1" applyFill="1" applyAlignment="1">
      <alignment vertical="center" shrinkToFit="1"/>
    </xf>
    <xf numFmtId="180" fontId="3" fillId="0" borderId="0" xfId="1" applyNumberFormat="1" applyFont="1" applyFill="1" applyBorder="1" applyAlignment="1">
      <alignment horizontal="distributed" vertical="center" justifyLastLine="1" shrinkToFit="1"/>
    </xf>
    <xf numFmtId="180" fontId="4" fillId="0" borderId="0" xfId="1" applyNumberFormat="1" applyFont="1" applyFill="1" applyBorder="1" applyAlignment="1"/>
    <xf numFmtId="180" fontId="3" fillId="0" borderId="0" xfId="1" applyNumberFormat="1" applyFont="1" applyFill="1" applyAlignment="1">
      <alignment shrinkToFit="1"/>
    </xf>
    <xf numFmtId="180" fontId="12" fillId="0" borderId="0" xfId="1" applyNumberFormat="1" applyFill="1" applyAlignment="1">
      <alignment vertical="center" shrinkToFit="1"/>
    </xf>
    <xf numFmtId="178" fontId="31" fillId="0" borderId="0" xfId="1" applyNumberFormat="1" applyFont="1" applyFill="1" applyBorder="1" applyAlignment="1">
      <alignment vertical="center"/>
    </xf>
    <xf numFmtId="0" fontId="24" fillId="0" borderId="0" xfId="0" applyFont="1" applyFill="1" applyBorder="1"/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78" fontId="0" fillId="0" borderId="0" xfId="0" applyNumberFormat="1" applyFill="1"/>
    <xf numFmtId="178" fontId="9" fillId="0" borderId="0" xfId="0" applyNumberFormat="1" applyFont="1" applyFill="1" applyBorder="1"/>
    <xf numFmtId="176" fontId="4" fillId="0" borderId="20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180" fontId="32" fillId="0" borderId="0" xfId="1" applyNumberFormat="1" applyFont="1" applyFill="1" applyBorder="1" applyAlignment="1" applyProtection="1">
      <alignment vertical="center" shrinkToFit="1"/>
      <protection locked="0"/>
    </xf>
    <xf numFmtId="182" fontId="32" fillId="0" borderId="0" xfId="1" applyNumberFormat="1" applyFont="1" applyFill="1" applyBorder="1" applyAlignment="1">
      <alignment horizontal="right" vertical="center" shrinkToFit="1"/>
    </xf>
    <xf numFmtId="180" fontId="26" fillId="0" borderId="0" xfId="1" applyNumberFormat="1" applyFont="1" applyFill="1"/>
    <xf numFmtId="180" fontId="30" fillId="0" borderId="0" xfId="1" applyNumberFormat="1" applyFont="1" applyFill="1" applyBorder="1" applyAlignment="1" applyProtection="1">
      <alignment vertical="center" shrinkToFit="1"/>
      <protection locked="0"/>
    </xf>
    <xf numFmtId="182" fontId="30" fillId="0" borderId="0" xfId="1" applyNumberFormat="1" applyFont="1" applyFill="1" applyBorder="1" applyAlignment="1">
      <alignment horizontal="right" vertical="center" shrinkToFit="1"/>
    </xf>
    <xf numFmtId="180" fontId="30" fillId="0" borderId="0" xfId="1" applyNumberFormat="1" applyFont="1" applyFill="1" applyBorder="1" applyAlignment="1" applyProtection="1">
      <alignment horizontal="right" vertical="center" shrinkToFit="1"/>
      <protection locked="0"/>
    </xf>
    <xf numFmtId="180" fontId="30" fillId="0" borderId="3" xfId="1" applyNumberFormat="1" applyFont="1" applyFill="1" applyBorder="1" applyAlignment="1" applyProtection="1">
      <alignment horizontal="right" vertical="center" shrinkToFit="1"/>
      <protection locked="0"/>
    </xf>
    <xf numFmtId="182" fontId="30" fillId="0" borderId="3" xfId="1" applyNumberFormat="1" applyFont="1" applyFill="1" applyBorder="1" applyAlignment="1">
      <alignment horizontal="right" vertical="center" shrinkToFit="1"/>
    </xf>
    <xf numFmtId="180" fontId="33" fillId="0" borderId="0" xfId="1" applyNumberFormat="1" applyFont="1" applyFill="1" applyBorder="1" applyAlignment="1">
      <alignment vertical="center" shrinkToFit="1"/>
    </xf>
    <xf numFmtId="180" fontId="33" fillId="0" borderId="0" xfId="1" applyNumberFormat="1" applyFont="1" applyFill="1" applyAlignment="1">
      <alignment vertical="center" shrinkToFit="1"/>
    </xf>
    <xf numFmtId="0" fontId="27" fillId="0" borderId="0" xfId="0" applyFont="1" applyFill="1" applyBorder="1" applyAlignment="1">
      <alignment horizontal="distributed" vertical="center"/>
    </xf>
    <xf numFmtId="0" fontId="27" fillId="0" borderId="14" xfId="0" applyFont="1" applyFill="1" applyBorder="1" applyAlignment="1">
      <alignment horizontal="center" vertical="center"/>
    </xf>
    <xf numFmtId="58" fontId="27" fillId="0" borderId="14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distributed" vertical="center" justifyLastLine="1"/>
    </xf>
    <xf numFmtId="0" fontId="32" fillId="0" borderId="0" xfId="0" applyFont="1" applyFill="1" applyBorder="1" applyAlignment="1">
      <alignment horizontal="distributed" vertical="center"/>
    </xf>
    <xf numFmtId="0" fontId="26" fillId="0" borderId="14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distributed" vertical="center" justifyLastLine="1"/>
    </xf>
    <xf numFmtId="0" fontId="32" fillId="0" borderId="3" xfId="0" applyFont="1" applyFill="1" applyBorder="1" applyAlignment="1">
      <alignment horizontal="distributed" vertical="center"/>
    </xf>
    <xf numFmtId="0" fontId="32" fillId="0" borderId="21" xfId="0" applyFont="1" applyFill="1" applyBorder="1" applyAlignment="1">
      <alignment horizontal="center" vertical="center"/>
    </xf>
    <xf numFmtId="180" fontId="18" fillId="0" borderId="9" xfId="1" applyNumberFormat="1" applyFont="1" applyFill="1" applyBorder="1" applyAlignment="1">
      <alignment horizontal="center" vertical="center" wrapText="1" shrinkToFit="1"/>
    </xf>
    <xf numFmtId="0" fontId="14" fillId="0" borderId="0" xfId="0" applyFont="1" applyFill="1"/>
    <xf numFmtId="0" fontId="4" fillId="0" borderId="4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2" xfId="0" applyFont="1" applyFill="1" applyBorder="1" applyAlignment="1"/>
    <xf numFmtId="0" fontId="14" fillId="0" borderId="0" xfId="0" applyFont="1" applyFill="1" applyAlignment="1"/>
    <xf numFmtId="0" fontId="7" fillId="0" borderId="9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/>
    <xf numFmtId="0" fontId="7" fillId="0" borderId="11" xfId="0" applyFont="1" applyFill="1" applyBorder="1" applyAlignment="1">
      <alignment horizontal="center" vertical="distributed" wrapText="1"/>
    </xf>
    <xf numFmtId="0" fontId="7" fillId="0" borderId="4" xfId="0" applyFont="1" applyFill="1" applyBorder="1" applyAlignment="1">
      <alignment horizontal="center" vertical="distributed" wrapText="1"/>
    </xf>
    <xf numFmtId="0" fontId="7" fillId="0" borderId="20" xfId="0" applyFont="1" applyFill="1" applyBorder="1" applyAlignment="1">
      <alignment vertical="distributed" textRotation="255" wrapText="1"/>
    </xf>
    <xf numFmtId="0" fontId="7" fillId="0" borderId="11" xfId="0" applyFont="1" applyFill="1" applyBorder="1" applyAlignment="1">
      <alignment vertical="distributed" textRotation="255" wrapText="1"/>
    </xf>
    <xf numFmtId="0" fontId="7" fillId="0" borderId="6" xfId="0" applyFont="1" applyFill="1" applyBorder="1" applyAlignment="1">
      <alignment horizontal="center" vertical="distributed" textRotation="255" wrapText="1"/>
    </xf>
    <xf numFmtId="0" fontId="4" fillId="0" borderId="6" xfId="0" applyFont="1" applyFill="1" applyBorder="1" applyAlignment="1">
      <alignment horizontal="center" vertical="distributed" textRotation="255" shrinkToFit="1"/>
    </xf>
    <xf numFmtId="0" fontId="7" fillId="0" borderId="17" xfId="0" applyFont="1" applyFill="1" applyBorder="1" applyAlignment="1">
      <alignment horizontal="center" vertical="distributed" textRotation="255" justifyLastLine="1"/>
    </xf>
    <xf numFmtId="0" fontId="7" fillId="0" borderId="16" xfId="0" applyFont="1" applyFill="1" applyBorder="1" applyAlignment="1">
      <alignment horizontal="center" vertical="distributed" textRotation="255" wrapText="1" justifyLastLine="1"/>
    </xf>
    <xf numFmtId="0" fontId="7" fillId="0" borderId="12" xfId="0" applyFont="1" applyFill="1" applyBorder="1" applyAlignment="1">
      <alignment horizontal="center" vertical="distributed" textRotation="255" wrapText="1" justifyLastLine="1"/>
    </xf>
    <xf numFmtId="0" fontId="7" fillId="0" borderId="16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shrinkToFit="1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80" fontId="32" fillId="0" borderId="0" xfId="1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vertical="center"/>
    </xf>
    <xf numFmtId="0" fontId="20" fillId="0" borderId="16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horizontal="right"/>
    </xf>
    <xf numFmtId="180" fontId="4" fillId="0" borderId="5" xfId="1" applyNumberFormat="1" applyFont="1" applyFill="1" applyBorder="1" applyAlignment="1">
      <alignment horizontal="center" vertical="center" wrapText="1"/>
    </xf>
    <xf numFmtId="183" fontId="30" fillId="0" borderId="8" xfId="1" applyNumberFormat="1" applyFont="1" applyFill="1" applyBorder="1" applyAlignment="1">
      <alignment horizontal="right" vertical="center" shrinkToFit="1"/>
    </xf>
    <xf numFmtId="184" fontId="30" fillId="0" borderId="13" xfId="1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/>
    <xf numFmtId="0" fontId="7" fillId="0" borderId="14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right" vertical="center"/>
    </xf>
    <xf numFmtId="178" fontId="3" fillId="0" borderId="12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0" fontId="7" fillId="0" borderId="8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center" vertical="center" wrapText="1" shrinkToFit="1"/>
    </xf>
    <xf numFmtId="180" fontId="16" fillId="0" borderId="9" xfId="1" applyNumberFormat="1" applyFont="1" applyFill="1" applyBorder="1" applyAlignment="1">
      <alignment horizontal="center" vertical="center" wrapText="1" shrinkToFit="1"/>
    </xf>
    <xf numFmtId="180" fontId="31" fillId="0" borderId="0" xfId="1" applyNumberFormat="1" applyFont="1" applyFill="1" applyBorder="1" applyAlignment="1" applyProtection="1">
      <alignment vertical="center" shrinkToFit="1"/>
      <protection locked="0"/>
    </xf>
    <xf numFmtId="182" fontId="31" fillId="0" borderId="0" xfId="1" applyNumberFormat="1" applyFont="1" applyFill="1" applyBorder="1" applyAlignment="1">
      <alignment horizontal="right" vertical="center" shrinkToFit="1"/>
    </xf>
    <xf numFmtId="178" fontId="7" fillId="0" borderId="1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180" fontId="3" fillId="0" borderId="11" xfId="1" applyNumberFormat="1" applyFont="1" applyFill="1" applyBorder="1" applyAlignment="1">
      <alignment horizontal="distributed" vertical="center" justifyLastLine="1" shrinkToFit="1"/>
    </xf>
    <xf numFmtId="180" fontId="3" fillId="0" borderId="7" xfId="1" applyNumberFormat="1" applyFont="1" applyFill="1" applyBorder="1" applyAlignment="1">
      <alignment horizontal="distributed" vertical="center" shrinkToFit="1"/>
    </xf>
    <xf numFmtId="180" fontId="7" fillId="0" borderId="8" xfId="1" applyNumberFormat="1" applyFont="1" applyFill="1" applyBorder="1" applyAlignment="1">
      <alignment horizontal="distributed" vertical="center" shrinkToFit="1"/>
    </xf>
    <xf numFmtId="180" fontId="3" fillId="0" borderId="8" xfId="1" applyNumberFormat="1" applyFont="1" applyFill="1" applyBorder="1" applyAlignment="1">
      <alignment horizontal="distributed" vertical="center" shrinkToFit="1"/>
    </xf>
    <xf numFmtId="180" fontId="7" fillId="0" borderId="13" xfId="1" applyNumberFormat="1" applyFont="1" applyFill="1" applyBorder="1" applyAlignment="1">
      <alignment horizontal="distributed" vertical="center" shrinkToFit="1"/>
    </xf>
    <xf numFmtId="180" fontId="4" fillId="0" borderId="2" xfId="1" applyNumberFormat="1" applyFont="1" applyFill="1" applyBorder="1" applyAlignment="1"/>
    <xf numFmtId="176" fontId="7" fillId="0" borderId="8" xfId="0" applyNumberFormat="1" applyFont="1" applyFill="1" applyBorder="1" applyAlignment="1">
      <alignment vertical="center"/>
    </xf>
    <xf numFmtId="41" fontId="7" fillId="0" borderId="8" xfId="0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right" vertical="center"/>
    </xf>
    <xf numFmtId="41" fontId="7" fillId="0" borderId="8" xfId="0" applyNumberFormat="1" applyFont="1" applyFill="1" applyBorder="1" applyAlignment="1">
      <alignment vertical="center"/>
    </xf>
    <xf numFmtId="176" fontId="7" fillId="0" borderId="0" xfId="0" applyNumberFormat="1" applyFont="1" applyFill="1" applyBorder="1"/>
    <xf numFmtId="176" fontId="7" fillId="0" borderId="22" xfId="0" applyNumberFormat="1" applyFont="1" applyFill="1" applyBorder="1" applyAlignment="1">
      <alignment vertical="center"/>
    </xf>
    <xf numFmtId="41" fontId="7" fillId="0" borderId="13" xfId="0" applyNumberFormat="1" applyFont="1" applyFill="1" applyBorder="1" applyAlignment="1">
      <alignment horizontal="right" vertical="center"/>
    </xf>
    <xf numFmtId="178" fontId="7" fillId="0" borderId="8" xfId="0" applyNumberFormat="1" applyFont="1" applyFill="1" applyBorder="1" applyAlignment="1">
      <alignment vertical="center"/>
    </xf>
    <xf numFmtId="178" fontId="7" fillId="0" borderId="8" xfId="0" applyNumberFormat="1" applyFont="1" applyFill="1" applyBorder="1" applyAlignment="1">
      <alignment horizontal="right" vertical="center"/>
    </xf>
    <xf numFmtId="178" fontId="7" fillId="0" borderId="22" xfId="0" applyNumberFormat="1" applyFont="1" applyFill="1" applyBorder="1" applyAlignment="1">
      <alignment vertical="center"/>
    </xf>
    <xf numFmtId="178" fontId="7" fillId="0" borderId="13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 wrapText="1"/>
    </xf>
    <xf numFmtId="182" fontId="32" fillId="0" borderId="3" xfId="1" applyNumberFormat="1" applyFont="1" applyFill="1" applyBorder="1" applyAlignment="1">
      <alignment horizontal="right" vertical="center" shrinkToFit="1"/>
    </xf>
    <xf numFmtId="0" fontId="30" fillId="0" borderId="5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distributed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178" fontId="24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horizontal="right" vertical="center"/>
    </xf>
    <xf numFmtId="179" fontId="3" fillId="0" borderId="17" xfId="0" applyNumberFormat="1" applyFont="1" applyFill="1" applyBorder="1" applyAlignment="1">
      <alignment vertical="center"/>
    </xf>
    <xf numFmtId="179" fontId="3" fillId="0" borderId="12" xfId="0" applyNumberFormat="1" applyFont="1" applyFill="1" applyBorder="1" applyAlignment="1">
      <alignment vertical="center"/>
    </xf>
    <xf numFmtId="179" fontId="3" fillId="0" borderId="3" xfId="0" applyNumberFormat="1" applyFont="1" applyFill="1" applyBorder="1" applyAlignment="1">
      <alignment vertical="center"/>
    </xf>
    <xf numFmtId="179" fontId="3" fillId="0" borderId="22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 shrinkToFit="1"/>
    </xf>
    <xf numFmtId="176" fontId="24" fillId="0" borderId="0" xfId="0" applyNumberFormat="1" applyFont="1" applyFill="1" applyBorder="1" applyAlignment="1">
      <alignment vertical="center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wrapText="1" shrinkToFi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distributed" vertical="center"/>
    </xf>
    <xf numFmtId="179" fontId="7" fillId="0" borderId="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0" fillId="0" borderId="0" xfId="0" applyFill="1" applyAlignment="1"/>
    <xf numFmtId="0" fontId="4" fillId="0" borderId="0" xfId="0" applyFont="1" applyFill="1" applyAlignment="1">
      <alignment horizontal="left" vertical="top" wrapText="1"/>
    </xf>
    <xf numFmtId="178" fontId="7" fillId="0" borderId="11" xfId="0" applyNumberFormat="1" applyFont="1" applyFill="1" applyBorder="1" applyAlignment="1">
      <alignment horizontal="right" vertical="center"/>
    </xf>
    <xf numFmtId="178" fontId="7" fillId="0" borderId="1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distributed" textRotation="255" wrapText="1"/>
    </xf>
    <xf numFmtId="0" fontId="7" fillId="0" borderId="0" xfId="0" applyFont="1" applyFill="1" applyBorder="1" applyAlignment="1">
      <alignment horizontal="center" vertical="distributed" textRotation="255" wrapText="1"/>
    </xf>
    <xf numFmtId="0" fontId="7" fillId="0" borderId="11" xfId="0" applyFont="1" applyFill="1" applyBorder="1" applyAlignment="1">
      <alignment horizontal="center" vertical="distributed" textRotation="255" wrapText="1"/>
    </xf>
    <xf numFmtId="0" fontId="7" fillId="0" borderId="9" xfId="0" applyFont="1" applyFill="1" applyBorder="1" applyAlignment="1">
      <alignment horizontal="center" vertical="center" shrinkToFit="1"/>
    </xf>
    <xf numFmtId="176" fontId="7" fillId="0" borderId="15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8" fontId="24" fillId="0" borderId="0" xfId="0" applyNumberFormat="1" applyFont="1" applyFill="1" applyBorder="1" applyAlignment="1">
      <alignment vertical="center"/>
    </xf>
    <xf numFmtId="178" fontId="24" fillId="0" borderId="3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vertical="center" shrinkToFit="1"/>
    </xf>
    <xf numFmtId="176" fontId="7" fillId="0" borderId="12" xfId="0" applyNumberFormat="1" applyFont="1" applyFill="1" applyBorder="1" applyAlignment="1">
      <alignment vertical="center" shrinkToFit="1"/>
    </xf>
    <xf numFmtId="176" fontId="7" fillId="0" borderId="11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 wrapText="1"/>
    </xf>
    <xf numFmtId="180" fontId="3" fillId="0" borderId="0" xfId="1" applyNumberFormat="1" applyFont="1" applyFill="1" applyBorder="1" applyAlignment="1" applyProtection="1">
      <alignment vertical="center" shrinkToFit="1"/>
      <protection locked="0"/>
    </xf>
    <xf numFmtId="183" fontId="7" fillId="0" borderId="8" xfId="1" applyNumberFormat="1" applyFont="1" applyFill="1" applyBorder="1" applyAlignment="1">
      <alignment horizontal="right" vertical="center" shrinkToFit="1"/>
    </xf>
    <xf numFmtId="180" fontId="7" fillId="0" borderId="0" xfId="1" applyNumberFormat="1" applyFont="1" applyFill="1" applyBorder="1" applyAlignment="1" applyProtection="1">
      <alignment vertical="center" shrinkToFit="1"/>
      <protection locked="0"/>
    </xf>
    <xf numFmtId="180" fontId="3" fillId="0" borderId="0" xfId="1" applyNumberFormat="1" applyFont="1" applyFill="1" applyBorder="1" applyAlignment="1">
      <alignment vertical="center" shrinkToFit="1"/>
    </xf>
    <xf numFmtId="180" fontId="7" fillId="0" borderId="0" xfId="1" applyNumberFormat="1" applyFont="1" applyFill="1" applyBorder="1" applyAlignment="1">
      <alignment vertical="center" shrinkToFit="1"/>
    </xf>
    <xf numFmtId="180" fontId="24" fillId="0" borderId="0" xfId="1" applyNumberFormat="1" applyFont="1" applyFill="1" applyBorder="1" applyAlignment="1" applyProtection="1">
      <alignment vertical="center" shrinkToFit="1"/>
      <protection locked="0"/>
    </xf>
    <xf numFmtId="180" fontId="3" fillId="0" borderId="0" xfId="1" applyNumberFormat="1" applyFont="1" applyFill="1" applyBorder="1" applyAlignment="1" applyProtection="1">
      <alignment horizontal="right" vertical="center" shrinkToFit="1"/>
      <protection locked="0"/>
    </xf>
    <xf numFmtId="180" fontId="7" fillId="0" borderId="0" xfId="1" applyNumberFormat="1" applyFont="1" applyFill="1" applyBorder="1" applyAlignment="1" applyProtection="1">
      <alignment horizontal="right" vertical="center" shrinkToFit="1"/>
      <protection locked="0"/>
    </xf>
    <xf numFmtId="180" fontId="3" fillId="0" borderId="3" xfId="1" applyNumberFormat="1" applyFont="1" applyFill="1" applyBorder="1" applyAlignment="1" applyProtection="1">
      <alignment horizontal="right" vertical="center" shrinkToFit="1"/>
      <protection locked="0"/>
    </xf>
    <xf numFmtId="183" fontId="7" fillId="0" borderId="13" xfId="1" applyNumberFormat="1" applyFont="1" applyFill="1" applyBorder="1" applyAlignment="1">
      <alignment horizontal="right" vertical="center" shrinkToFit="1"/>
    </xf>
    <xf numFmtId="180" fontId="7" fillId="0" borderId="3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0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>
      <alignment vertical="center"/>
    </xf>
    <xf numFmtId="178" fontId="0" fillId="0" borderId="0" xfId="0" applyNumberFormat="1" applyFont="1" applyFill="1"/>
    <xf numFmtId="178" fontId="14" fillId="0" borderId="0" xfId="0" applyNumberFormat="1" applyFont="1" applyFill="1" applyBorder="1" applyAlignment="1">
      <alignment horizontal="right" vertical="center" shrinkToFit="1"/>
    </xf>
    <xf numFmtId="178" fontId="14" fillId="0" borderId="0" xfId="0" applyNumberFormat="1" applyFont="1" applyFill="1" applyBorder="1" applyAlignment="1">
      <alignment horizontal="right" vertical="center"/>
    </xf>
    <xf numFmtId="178" fontId="14" fillId="0" borderId="10" xfId="0" applyNumberFormat="1" applyFont="1" applyFill="1" applyBorder="1" applyAlignment="1">
      <alignment horizontal="right" vertical="center" shrinkToFit="1"/>
    </xf>
    <xf numFmtId="178" fontId="14" fillId="0" borderId="8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/>
    <xf numFmtId="178" fontId="7" fillId="0" borderId="5" xfId="0" applyNumberFormat="1" applyFont="1" applyFill="1" applyBorder="1" applyAlignment="1">
      <alignment horizontal="center" vertical="center"/>
    </xf>
    <xf numFmtId="178" fontId="7" fillId="0" borderId="9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178" fontId="14" fillId="0" borderId="3" xfId="0" applyNumberFormat="1" applyFont="1" applyFill="1" applyBorder="1" applyAlignment="1">
      <alignment vertical="center"/>
    </xf>
    <xf numFmtId="178" fontId="14" fillId="0" borderId="22" xfId="0" applyNumberFormat="1" applyFont="1" applyFill="1" applyBorder="1" applyAlignment="1">
      <alignment vertical="center" shrinkToFit="1"/>
    </xf>
    <xf numFmtId="178" fontId="14" fillId="0" borderId="3" xfId="0" applyNumberFormat="1" applyFont="1" applyFill="1" applyBorder="1" applyAlignment="1">
      <alignment vertical="center" shrinkToFit="1"/>
    </xf>
    <xf numFmtId="178" fontId="14" fillId="0" borderId="13" xfId="0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vertical="center"/>
    </xf>
    <xf numFmtId="178" fontId="4" fillId="0" borderId="7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178" fontId="4" fillId="0" borderId="6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 applyProtection="1">
      <alignment vertical="center"/>
      <protection locked="0"/>
    </xf>
    <xf numFmtId="178" fontId="4" fillId="0" borderId="14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10" xfId="0" applyNumberFormat="1" applyFont="1" applyFill="1" applyBorder="1" applyAlignment="1" applyProtection="1">
      <alignment vertical="center"/>
      <protection locked="0"/>
    </xf>
    <xf numFmtId="178" fontId="24" fillId="0" borderId="3" xfId="1" applyNumberFormat="1" applyFont="1" applyFill="1" applyBorder="1" applyAlignment="1">
      <alignment vertical="center" shrinkToFit="1"/>
    </xf>
    <xf numFmtId="178" fontId="3" fillId="0" borderId="3" xfId="1" applyNumberFormat="1" applyFont="1" applyFill="1" applyBorder="1" applyAlignment="1">
      <alignment vertical="center"/>
    </xf>
    <xf numFmtId="178" fontId="24" fillId="0" borderId="22" xfId="1" applyNumberFormat="1" applyFont="1" applyFill="1" applyBorder="1" applyAlignment="1">
      <alignment vertical="center" shrinkToFit="1"/>
    </xf>
    <xf numFmtId="178" fontId="3" fillId="0" borderId="13" xfId="1" applyNumberFormat="1" applyFont="1" applyFill="1" applyBorder="1" applyAlignment="1">
      <alignment vertical="center"/>
    </xf>
    <xf numFmtId="178" fontId="24" fillId="0" borderId="21" xfId="1" applyNumberFormat="1" applyFont="1" applyFill="1" applyBorder="1" applyAlignment="1">
      <alignment vertical="center"/>
    </xf>
    <xf numFmtId="178" fontId="24" fillId="0" borderId="3" xfId="1" applyNumberFormat="1" applyFont="1" applyFill="1" applyBorder="1" applyAlignment="1">
      <alignment vertical="center"/>
    </xf>
    <xf numFmtId="178" fontId="24" fillId="0" borderId="21" xfId="0" applyNumberFormat="1" applyFont="1" applyFill="1" applyBorder="1" applyAlignment="1">
      <alignment vertical="center"/>
    </xf>
    <xf numFmtId="178" fontId="24" fillId="0" borderId="22" xfId="1" applyNumberFormat="1" applyFont="1" applyFill="1" applyBorder="1" applyAlignment="1">
      <alignment vertical="center"/>
    </xf>
    <xf numFmtId="176" fontId="14" fillId="0" borderId="2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horizontal="center"/>
    </xf>
    <xf numFmtId="176" fontId="14" fillId="0" borderId="0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 applyProtection="1">
      <alignment vertical="center"/>
      <protection locked="0"/>
    </xf>
    <xf numFmtId="178" fontId="14" fillId="0" borderId="0" xfId="0" applyNumberFormat="1" applyFont="1" applyFill="1" applyBorder="1"/>
    <xf numFmtId="178" fontId="3" fillId="0" borderId="3" xfId="1" applyNumberFormat="1" applyFont="1" applyFill="1" applyBorder="1" applyAlignment="1">
      <alignment vertical="center" shrinkToFit="1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horizontal="right" vertical="center"/>
    </xf>
    <xf numFmtId="178" fontId="24" fillId="0" borderId="3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vertical="center"/>
    </xf>
    <xf numFmtId="42" fontId="3" fillId="0" borderId="3" xfId="0" applyNumberFormat="1" applyFont="1" applyFill="1" applyBorder="1" applyAlignment="1">
      <alignment horizontal="right" vertical="center"/>
    </xf>
    <xf numFmtId="179" fontId="3" fillId="0" borderId="3" xfId="0" applyNumberFormat="1" applyFont="1" applyFill="1" applyBorder="1" applyAlignment="1">
      <alignment horizontal="right" vertical="center"/>
    </xf>
    <xf numFmtId="177" fontId="3" fillId="0" borderId="12" xfId="0" applyNumberFormat="1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41" fontId="4" fillId="0" borderId="20" xfId="3" applyNumberFormat="1" applyFont="1" applyFill="1" applyBorder="1" applyAlignment="1">
      <alignment horizontal="right" vertical="center"/>
    </xf>
    <xf numFmtId="41" fontId="14" fillId="0" borderId="4" xfId="3" applyNumberFormat="1" applyFont="1" applyFill="1" applyBorder="1" applyAlignment="1">
      <alignment horizontal="right" vertical="center"/>
    </xf>
    <xf numFmtId="41" fontId="4" fillId="0" borderId="9" xfId="3" applyNumberFormat="1" applyFont="1" applyFill="1" applyBorder="1" applyAlignment="1">
      <alignment horizontal="right" vertical="center"/>
    </xf>
    <xf numFmtId="41" fontId="14" fillId="0" borderId="20" xfId="3" applyNumberFormat="1" applyFont="1" applyFill="1" applyBorder="1" applyAlignment="1">
      <alignment horizontal="right" vertical="center"/>
    </xf>
    <xf numFmtId="41" fontId="14" fillId="0" borderId="9" xfId="3" applyNumberFormat="1" applyFont="1" applyFill="1" applyBorder="1" applyAlignment="1">
      <alignment horizontal="right" vertical="center"/>
    </xf>
    <xf numFmtId="41" fontId="14" fillId="0" borderId="20" xfId="3" applyNumberFormat="1" applyFont="1" applyFill="1" applyBorder="1" applyAlignment="1">
      <alignment horizontal="right" vertical="center" shrinkToFit="1"/>
    </xf>
    <xf numFmtId="41" fontId="4" fillId="0" borderId="26" xfId="3" applyNumberFormat="1" applyFont="1" applyFill="1" applyBorder="1" applyAlignment="1">
      <alignment horizontal="right" vertical="center"/>
    </xf>
    <xf numFmtId="41" fontId="14" fillId="0" borderId="19" xfId="3" applyNumberFormat="1" applyFont="1" applyFill="1" applyBorder="1" applyAlignment="1">
      <alignment horizontal="right" vertical="center"/>
    </xf>
    <xf numFmtId="41" fontId="4" fillId="0" borderId="18" xfId="3" applyNumberFormat="1" applyFont="1" applyFill="1" applyBorder="1" applyAlignment="1">
      <alignment horizontal="right" vertical="center"/>
    </xf>
    <xf numFmtId="41" fontId="14" fillId="0" borderId="26" xfId="3" applyNumberFormat="1" applyFont="1" applyFill="1" applyBorder="1" applyAlignment="1">
      <alignment horizontal="right" vertical="center"/>
    </xf>
    <xf numFmtId="0" fontId="5" fillId="0" borderId="2" xfId="3" applyFont="1" applyFill="1" applyBorder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/>
    <xf numFmtId="0" fontId="24" fillId="0" borderId="3" xfId="0" applyFont="1" applyFill="1" applyBorder="1" applyAlignment="1">
      <alignment vertical="center"/>
    </xf>
    <xf numFmtId="41" fontId="24" fillId="0" borderId="3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Fill="1" applyBorder="1"/>
    <xf numFmtId="0" fontId="0" fillId="0" borderId="2" xfId="0" applyFont="1" applyFill="1" applyBorder="1"/>
    <xf numFmtId="178" fontId="3" fillId="0" borderId="0" xfId="0" applyNumberFormat="1" applyFont="1" applyFill="1" applyBorder="1" applyAlignment="1">
      <alignment vertical="center"/>
    </xf>
    <xf numFmtId="176" fontId="29" fillId="0" borderId="7" xfId="0" applyNumberFormat="1" applyFont="1" applyFill="1" applyBorder="1" applyAlignment="1">
      <alignment vertical="center"/>
    </xf>
    <xf numFmtId="176" fontId="14" fillId="0" borderId="7" xfId="0" applyNumberFormat="1" applyFont="1" applyFill="1" applyBorder="1" applyAlignment="1">
      <alignment vertical="center"/>
    </xf>
    <xf numFmtId="176" fontId="29" fillId="0" borderId="4" xfId="0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8" xfId="0" applyNumberFormat="1" applyFont="1" applyFill="1" applyBorder="1" applyAlignment="1">
      <alignment vertical="center"/>
    </xf>
    <xf numFmtId="176" fontId="29" fillId="0" borderId="8" xfId="0" applyNumberFormat="1" applyFont="1" applyFill="1" applyBorder="1" applyAlignment="1">
      <alignment vertical="center"/>
    </xf>
    <xf numFmtId="176" fontId="29" fillId="0" borderId="29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vertical="center" shrinkToFit="1"/>
    </xf>
    <xf numFmtId="0" fontId="24" fillId="0" borderId="13" xfId="0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vertical="center" shrinkToFit="1"/>
    </xf>
    <xf numFmtId="176" fontId="24" fillId="0" borderId="3" xfId="0" applyNumberFormat="1" applyFont="1" applyFill="1" applyBorder="1" applyAlignment="1">
      <alignment vertical="center"/>
    </xf>
    <xf numFmtId="0" fontId="7" fillId="0" borderId="2" xfId="0" applyFont="1" applyFill="1" applyBorder="1"/>
    <xf numFmtId="0" fontId="4" fillId="0" borderId="0" xfId="0" applyFont="1" applyFill="1" applyBorder="1"/>
    <xf numFmtId="176" fontId="3" fillId="0" borderId="3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80" fontId="4" fillId="0" borderId="3" xfId="1" applyNumberFormat="1" applyFont="1" applyFill="1" applyBorder="1" applyAlignment="1">
      <alignment horizontal="right" shrinkToFit="1"/>
    </xf>
    <xf numFmtId="180" fontId="7" fillId="0" borderId="1" xfId="1" applyNumberFormat="1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180" fontId="7" fillId="0" borderId="4" xfId="1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180" fontId="7" fillId="0" borderId="24" xfId="1" applyNumberFormat="1" applyFont="1" applyFill="1" applyBorder="1" applyAlignment="1">
      <alignment horizontal="center" vertical="center" shrinkToFit="1"/>
    </xf>
    <xf numFmtId="180" fontId="7" fillId="0" borderId="27" xfId="1" applyNumberFormat="1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distributed" vertical="center"/>
    </xf>
    <xf numFmtId="0" fontId="30" fillId="0" borderId="27" xfId="0" applyFont="1" applyFill="1" applyBorder="1" applyAlignment="1">
      <alignment horizontal="distributed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178" fontId="7" fillId="0" borderId="24" xfId="0" applyNumberFormat="1" applyFont="1" applyFill="1" applyBorder="1" applyAlignment="1">
      <alignment horizontal="distributed" vertical="center"/>
    </xf>
    <xf numFmtId="178" fontId="7" fillId="0" borderId="27" xfId="0" applyNumberFormat="1" applyFont="1" applyFill="1" applyBorder="1" applyAlignment="1">
      <alignment horizontal="distributed" vertical="center"/>
    </xf>
    <xf numFmtId="178" fontId="7" fillId="0" borderId="5" xfId="0" applyNumberFormat="1" applyFont="1" applyFill="1" applyBorder="1" applyAlignment="1">
      <alignment horizontal="center" vertical="center"/>
    </xf>
    <xf numFmtId="178" fontId="7" fillId="0" borderId="9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178" fontId="4" fillId="0" borderId="15" xfId="0" applyNumberFormat="1" applyFont="1" applyFill="1" applyBorder="1" applyAlignment="1" applyProtection="1">
      <alignment horizontal="right" vertical="center"/>
      <protection locked="0"/>
    </xf>
    <xf numFmtId="178" fontId="4" fillId="0" borderId="7" xfId="0" applyNumberFormat="1" applyFont="1" applyFill="1" applyBorder="1" applyAlignment="1" applyProtection="1">
      <alignment horizontal="right" vertical="center"/>
      <protection locked="0"/>
    </xf>
    <xf numFmtId="178" fontId="4" fillId="0" borderId="11" xfId="0" applyNumberFormat="1" applyFont="1" applyFill="1" applyBorder="1" applyAlignment="1" applyProtection="1">
      <alignment horizontal="right" vertical="center"/>
      <protection locked="0"/>
    </xf>
    <xf numFmtId="178" fontId="4" fillId="0" borderId="10" xfId="0" applyNumberFormat="1" applyFont="1" applyFill="1" applyBorder="1" applyAlignment="1" applyProtection="1">
      <alignment horizontal="right" vertical="center"/>
      <protection locked="0"/>
    </xf>
    <xf numFmtId="178" fontId="4" fillId="0" borderId="8" xfId="0" applyNumberFormat="1" applyFont="1" applyFill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22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 wrapText="1" shrinkToFit="1"/>
    </xf>
    <xf numFmtId="0" fontId="7" fillId="0" borderId="2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0" fontId="16" fillId="0" borderId="23" xfId="0" applyFont="1" applyFill="1" applyBorder="1" applyAlignment="1">
      <alignment horizontal="center" vertical="center" wrapText="1" shrinkToFit="1"/>
    </xf>
    <xf numFmtId="0" fontId="16" fillId="0" borderId="10" xfId="0" applyFont="1" applyFill="1" applyBorder="1" applyAlignment="1">
      <alignment horizontal="center" vertical="center" wrapText="1" shrinkToFit="1"/>
    </xf>
    <xf numFmtId="0" fontId="16" fillId="0" borderId="17" xfId="0" applyFont="1" applyFill="1" applyBorder="1" applyAlignment="1">
      <alignment horizontal="center" vertical="center" wrapText="1" shrinkToFit="1"/>
    </xf>
    <xf numFmtId="176" fontId="7" fillId="0" borderId="30" xfId="0" applyNumberFormat="1" applyFont="1" applyFill="1" applyBorder="1" applyAlignment="1">
      <alignment horizontal="distributed" vertical="center" shrinkToFit="1"/>
    </xf>
    <xf numFmtId="176" fontId="7" fillId="0" borderId="1" xfId="0" applyNumberFormat="1" applyFont="1" applyFill="1" applyBorder="1" applyAlignment="1">
      <alignment horizontal="distributed" vertical="center" shrinkToFit="1"/>
    </xf>
    <xf numFmtId="0" fontId="4" fillId="0" borderId="23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2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 applyAlignment="1"/>
    <xf numFmtId="0" fontId="3" fillId="0" borderId="30" xfId="0" applyFont="1" applyFill="1" applyBorder="1" applyAlignment="1">
      <alignment horizontal="center" vertical="center"/>
    </xf>
    <xf numFmtId="179" fontId="3" fillId="0" borderId="3" xfId="0" applyNumberFormat="1" applyFont="1" applyFill="1" applyBorder="1" applyAlignment="1">
      <alignment vertical="center"/>
    </xf>
    <xf numFmtId="179" fontId="3" fillId="0" borderId="3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9" xfId="0" applyFont="1" applyFill="1" applyBorder="1" applyAlignment="1"/>
    <xf numFmtId="178" fontId="7" fillId="0" borderId="1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vertical="center"/>
    </xf>
    <xf numFmtId="179" fontId="7" fillId="0" borderId="11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4" xfId="0" applyFont="1" applyFill="1" applyBorder="1" applyAlignment="1"/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78" fontId="3" fillId="0" borderId="22" xfId="0" applyNumberFormat="1" applyFont="1" applyFill="1" applyBorder="1" applyAlignment="1">
      <alignment vertical="center"/>
    </xf>
    <xf numFmtId="178" fontId="3" fillId="0" borderId="3" xfId="0" applyNumberFormat="1" applyFont="1" applyFill="1" applyBorder="1" applyAlignment="1">
      <alignment vertical="center"/>
    </xf>
    <xf numFmtId="0" fontId="7" fillId="0" borderId="27" xfId="0" applyFont="1" applyFill="1" applyBorder="1" applyAlignment="1"/>
    <xf numFmtId="0" fontId="7" fillId="0" borderId="4" xfId="0" applyFont="1" applyFill="1" applyBorder="1" applyAlignment="1"/>
    <xf numFmtId="0" fontId="7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29" xfId="0" applyFont="1" applyFill="1" applyBorder="1" applyAlignment="1">
      <alignment horizontal="center" vertical="center" textRotation="255"/>
    </xf>
    <xf numFmtId="0" fontId="7" fillId="0" borderId="13" xfId="0" applyFont="1" applyFill="1" applyBorder="1" applyAlignment="1">
      <alignment horizontal="center" vertical="center" textRotation="255"/>
    </xf>
    <xf numFmtId="0" fontId="7" fillId="0" borderId="2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182" fontId="3" fillId="0" borderId="3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vertical="center"/>
    </xf>
    <xf numFmtId="182" fontId="7" fillId="0" borderId="12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176" fontId="7" fillId="0" borderId="17" xfId="0" applyNumberFormat="1" applyFont="1" applyFill="1" applyBorder="1" applyAlignment="1">
      <alignment vertical="center"/>
    </xf>
    <xf numFmtId="176" fontId="7" fillId="0" borderId="12" xfId="0" applyNumberFormat="1" applyFont="1" applyFill="1" applyBorder="1" applyAlignment="1">
      <alignment horizontal="right" vertical="center"/>
    </xf>
    <xf numFmtId="41" fontId="7" fillId="0" borderId="1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vertical="center"/>
    </xf>
    <xf numFmtId="41" fontId="7" fillId="0" borderId="11" xfId="0" applyNumberFormat="1" applyFont="1" applyFill="1" applyBorder="1" applyAlignment="1">
      <alignment vertical="center"/>
    </xf>
    <xf numFmtId="182" fontId="7" fillId="0" borderId="11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182" fontId="7" fillId="0" borderId="0" xfId="0" applyNumberFormat="1" applyFont="1" applyFill="1" applyBorder="1" applyAlignment="1">
      <alignment vertical="center"/>
    </xf>
    <xf numFmtId="0" fontId="7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right" vertical="center"/>
    </xf>
    <xf numFmtId="181" fontId="7" fillId="0" borderId="11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3" xfId="0" applyNumberFormat="1" applyFont="1" applyFill="1" applyBorder="1" applyAlignment="1">
      <alignment horizontal="right" vertical="center"/>
    </xf>
    <xf numFmtId="181" fontId="7" fillId="0" borderId="12" xfId="0" applyNumberFormat="1" applyFont="1" applyFill="1" applyBorder="1" applyAlignment="1">
      <alignment horizontal="right" vertical="center"/>
    </xf>
    <xf numFmtId="178" fontId="7" fillId="0" borderId="11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7" fillId="0" borderId="17" xfId="0" applyNumberFormat="1" applyFont="1" applyFill="1" applyBorder="1" applyAlignment="1">
      <alignment horizontal="right" vertical="center"/>
    </xf>
    <xf numFmtId="178" fontId="7" fillId="0" borderId="12" xfId="0" applyNumberFormat="1" applyFont="1" applyFill="1" applyBorder="1" applyAlignment="1">
      <alignment horizontal="right" vertical="center"/>
    </xf>
    <xf numFmtId="178" fontId="7" fillId="0" borderId="10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78" fontId="7" fillId="0" borderId="15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16" fillId="0" borderId="4" xfId="0" applyFont="1" applyFill="1" applyBorder="1"/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176" fontId="7" fillId="0" borderId="1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/>
    <xf numFmtId="0" fontId="4" fillId="0" borderId="0" xfId="0" applyFont="1" applyFill="1" applyAlignment="1">
      <alignment horizontal="left" vertical="top" wrapText="1"/>
    </xf>
    <xf numFmtId="0" fontId="7" fillId="0" borderId="3" xfId="3" applyFont="1" applyFill="1" applyBorder="1" applyAlignment="1">
      <alignment horizontal="right"/>
    </xf>
    <xf numFmtId="0" fontId="7" fillId="0" borderId="2" xfId="3" applyFont="1" applyFill="1" applyBorder="1" applyAlignment="1">
      <alignment horizontal="center" vertical="center" wrapText="1"/>
    </xf>
    <xf numFmtId="0" fontId="7" fillId="0" borderId="28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12" xfId="3" applyFont="1" applyFill="1" applyBorder="1" applyAlignment="1">
      <alignment horizontal="center" vertical="center" wrapText="1"/>
    </xf>
    <xf numFmtId="0" fontId="7" fillId="0" borderId="29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24" xfId="2" applyFont="1" applyFill="1" applyBorder="1" applyAlignment="1">
      <alignment horizontal="center" vertical="center" wrapText="1"/>
    </xf>
    <xf numFmtId="0" fontId="7" fillId="0" borderId="24" xfId="3" applyFont="1" applyFill="1" applyBorder="1" applyAlignment="1">
      <alignment horizontal="center" vertical="center" wrapText="1"/>
    </xf>
    <xf numFmtId="0" fontId="7" fillId="0" borderId="27" xfId="3" applyFont="1" applyFill="1" applyBorder="1" applyAlignment="1">
      <alignment horizontal="center" vertical="center" wrapText="1"/>
    </xf>
    <xf numFmtId="0" fontId="7" fillId="0" borderId="30" xfId="3" applyFont="1" applyFill="1" applyBorder="1" applyAlignment="1">
      <alignment horizontal="center" vertical="center" wrapText="1"/>
    </xf>
    <xf numFmtId="0" fontId="4" fillId="0" borderId="20" xfId="3" applyFont="1" applyFill="1" applyBorder="1" applyAlignment="1">
      <alignment horizontal="distributed" vertical="center"/>
    </xf>
    <xf numFmtId="0" fontId="4" fillId="0" borderId="20" xfId="3" applyFont="1" applyFill="1" applyBorder="1" applyAlignment="1">
      <alignment horizontal="distributed" vertical="center" wrapText="1"/>
    </xf>
    <xf numFmtId="0" fontId="4" fillId="0" borderId="20" xfId="3" applyFont="1" applyFill="1" applyBorder="1" applyAlignment="1">
      <alignment horizontal="center" vertical="distributed" textRotation="255" justifyLastLine="1"/>
    </xf>
    <xf numFmtId="0" fontId="4" fillId="0" borderId="26" xfId="3" applyFont="1" applyFill="1" applyBorder="1" applyAlignment="1">
      <alignment horizontal="center" vertical="distributed" textRotation="255" justifyLastLine="1"/>
    </xf>
    <xf numFmtId="0" fontId="4" fillId="0" borderId="20" xfId="3" applyFont="1" applyFill="1" applyBorder="1" applyAlignment="1">
      <alignment vertical="center" shrinkToFit="1"/>
    </xf>
    <xf numFmtId="0" fontId="16" fillId="0" borderId="20" xfId="3" applyFont="1" applyFill="1" applyBorder="1" applyAlignment="1">
      <alignment horizontal="distributed" vertical="center" wrapText="1"/>
    </xf>
    <xf numFmtId="0" fontId="14" fillId="0" borderId="20" xfId="3" applyFont="1" applyFill="1" applyBorder="1" applyAlignment="1">
      <alignment horizontal="distributed" vertical="center" wrapText="1"/>
    </xf>
    <xf numFmtId="0" fontId="4" fillId="0" borderId="20" xfId="3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distributed" textRotation="255" wrapText="1"/>
    </xf>
    <xf numFmtId="0" fontId="7" fillId="0" borderId="0" xfId="0" applyFont="1" applyFill="1" applyBorder="1" applyAlignment="1">
      <alignment horizontal="center" vertical="distributed" textRotation="255" wrapText="1"/>
    </xf>
    <xf numFmtId="0" fontId="7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distributed" textRotation="255" justifyLastLine="1"/>
    </xf>
    <xf numFmtId="0" fontId="5" fillId="0" borderId="2" xfId="0" applyFont="1" applyFill="1" applyBorder="1" applyAlignment="1">
      <alignment horizontal="center" vertical="distributed" textRotation="255" justifyLastLine="1"/>
    </xf>
    <xf numFmtId="0" fontId="5" fillId="0" borderId="10" xfId="0" applyFont="1" applyFill="1" applyBorder="1" applyAlignment="1">
      <alignment horizontal="center" vertical="distributed" textRotation="255" justifyLastLine="1"/>
    </xf>
    <xf numFmtId="0" fontId="5" fillId="0" borderId="0" xfId="0" applyFont="1" applyFill="1" applyBorder="1" applyAlignment="1">
      <alignment horizontal="center" vertical="distributed" textRotation="255" justifyLastLine="1"/>
    </xf>
    <xf numFmtId="0" fontId="5" fillId="0" borderId="17" xfId="0" applyFont="1" applyFill="1" applyBorder="1" applyAlignment="1">
      <alignment horizontal="center" vertical="distributed" textRotation="255" justifyLastLine="1"/>
    </xf>
    <xf numFmtId="0" fontId="5" fillId="0" borderId="12" xfId="0" applyFont="1" applyFill="1" applyBorder="1" applyAlignment="1">
      <alignment horizontal="center" vertical="distributed" textRotation="255" justifyLastLine="1"/>
    </xf>
    <xf numFmtId="0" fontId="24" fillId="0" borderId="22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center" vertical="distributed" textRotation="255"/>
    </xf>
    <xf numFmtId="0" fontId="7" fillId="0" borderId="10" xfId="0" applyFont="1" applyFill="1" applyBorder="1" applyAlignment="1">
      <alignment horizontal="center" vertical="distributed" textRotation="255"/>
    </xf>
    <xf numFmtId="0" fontId="7" fillId="0" borderId="11" xfId="0" applyFont="1" applyFill="1" applyBorder="1" applyAlignment="1">
      <alignment horizontal="center" vertical="distributed" textRotation="255" wrapText="1"/>
    </xf>
    <xf numFmtId="0" fontId="7" fillId="0" borderId="8" xfId="0" applyFont="1" applyFill="1" applyBorder="1" applyAlignment="1">
      <alignment horizontal="center" vertical="distributed" textRotation="255" wrapText="1"/>
    </xf>
    <xf numFmtId="0" fontId="3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distributed"/>
    </xf>
    <xf numFmtId="0" fontId="7" fillId="0" borderId="30" xfId="0" applyFont="1" applyFill="1" applyBorder="1" applyAlignment="1">
      <alignment horizontal="center" vertical="distributed"/>
    </xf>
    <xf numFmtId="176" fontId="7" fillId="0" borderId="0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76" fontId="7" fillId="0" borderId="8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176" fontId="29" fillId="0" borderId="7" xfId="0" applyNumberFormat="1" applyFont="1" applyFill="1" applyBorder="1" applyAlignment="1">
      <alignment vertical="center"/>
    </xf>
    <xf numFmtId="176" fontId="29" fillId="0" borderId="13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7" fillId="0" borderId="15" xfId="0" applyNumberFormat="1" applyFont="1" applyFill="1" applyBorder="1" applyAlignment="1">
      <alignment vertical="center"/>
    </xf>
    <xf numFmtId="178" fontId="7" fillId="0" borderId="11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wrapText="1"/>
    </xf>
    <xf numFmtId="178" fontId="7" fillId="0" borderId="17" xfId="0" applyNumberFormat="1" applyFont="1" applyFill="1" applyBorder="1" applyAlignment="1">
      <alignment vertical="center"/>
    </xf>
    <xf numFmtId="178" fontId="7" fillId="0" borderId="12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178" fontId="24" fillId="0" borderId="10" xfId="0" applyNumberFormat="1" applyFont="1" applyFill="1" applyBorder="1" applyAlignment="1">
      <alignment vertical="center"/>
    </xf>
    <xf numFmtId="178" fontId="24" fillId="0" borderId="0" xfId="0" applyNumberFormat="1" applyFont="1" applyFill="1" applyBorder="1" applyAlignment="1">
      <alignment vertical="center"/>
    </xf>
    <xf numFmtId="178" fontId="24" fillId="0" borderId="22" xfId="0" applyNumberFormat="1" applyFont="1" applyFill="1" applyBorder="1" applyAlignment="1">
      <alignment vertical="center"/>
    </xf>
    <xf numFmtId="178" fontId="24" fillId="0" borderId="3" xfId="0" applyNumberFormat="1" applyFont="1" applyFill="1" applyBorder="1" applyAlignment="1">
      <alignment vertical="center"/>
    </xf>
    <xf numFmtId="176" fontId="24" fillId="0" borderId="3" xfId="0" applyNumberFormat="1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76" fontId="3" fillId="0" borderId="13" xfId="0" applyNumberFormat="1" applyFont="1" applyFill="1" applyBorder="1" applyAlignment="1">
      <alignment horizontal="right" vertical="center"/>
    </xf>
    <xf numFmtId="0" fontId="7" fillId="0" borderId="30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5" fillId="0" borderId="30" xfId="0" applyFont="1" applyFill="1" applyBorder="1" applyAlignment="1"/>
    <xf numFmtId="0" fontId="5" fillId="0" borderId="1" xfId="0" applyFont="1" applyFill="1" applyBorder="1" applyAlignment="1"/>
    <xf numFmtId="0" fontId="3" fillId="0" borderId="21" xfId="0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24" fillId="0" borderId="3" xfId="1" applyFont="1" applyFill="1" applyBorder="1" applyAlignment="1">
      <alignment vertical="center"/>
    </xf>
    <xf numFmtId="38" fontId="24" fillId="0" borderId="22" xfId="1" applyFont="1" applyFill="1" applyBorder="1" applyAlignment="1">
      <alignment vertical="center"/>
    </xf>
    <xf numFmtId="0" fontId="24" fillId="0" borderId="3" xfId="0" applyFont="1" applyFill="1" applyBorder="1" applyAlignment="1">
      <alignment horizontal="center" vertical="center"/>
    </xf>
    <xf numFmtId="179" fontId="24" fillId="0" borderId="3" xfId="0" applyNumberFormat="1" applyFont="1" applyFill="1" applyBorder="1" applyAlignment="1">
      <alignment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178" fontId="3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</cellXfs>
  <cellStyles count="5">
    <cellStyle name="桁区切り 2" xfId="1"/>
    <cellStyle name="標準" xfId="0" builtinId="0"/>
    <cellStyle name="標準 2" xfId="2"/>
    <cellStyle name="標準_教育指導課" xfId="3"/>
    <cellStyle name="標準_中表紙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22</xdr:row>
      <xdr:rowOff>47625</xdr:rowOff>
    </xdr:from>
    <xdr:to>
      <xdr:col>7</xdr:col>
      <xdr:colOff>523875</xdr:colOff>
      <xdr:row>25</xdr:row>
      <xdr:rowOff>114300</xdr:rowOff>
    </xdr:to>
    <xdr:sp macro="" textlink="">
      <xdr:nvSpPr>
        <xdr:cNvPr id="2" name="AutoShape 7"/>
        <xdr:cNvSpPr>
          <a:spLocks noChangeArrowheads="1"/>
        </xdr:cNvSpPr>
      </xdr:nvSpPr>
      <xdr:spPr bwMode="auto">
        <a:xfrm>
          <a:off x="485775" y="3409950"/>
          <a:ext cx="5238750" cy="53340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64008" tIns="32004" rIns="64008" bIns="32004" anchor="ctr" upright="1"/>
        <a:lstStyle/>
        <a:p>
          <a:pPr algn="ctr" rtl="1">
            <a:defRPr sz="1000"/>
          </a:pPr>
          <a:r>
            <a:rPr lang="en-US" altLang="ja-JP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J</a:t>
          </a:r>
          <a:r>
            <a:rPr lang="ja-JP" altLang="en-US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　教育・文化</a:t>
          </a:r>
        </a:p>
      </xdr:txBody>
    </xdr:sp>
    <xdr:clientData/>
  </xdr:twoCellAnchor>
  <xdr:twoCellAnchor editAs="oneCell">
    <xdr:from>
      <xdr:col>2</xdr:col>
      <xdr:colOff>342900</xdr:colOff>
      <xdr:row>13</xdr:row>
      <xdr:rowOff>123825</xdr:rowOff>
    </xdr:from>
    <xdr:to>
      <xdr:col>3</xdr:col>
      <xdr:colOff>581025</xdr:colOff>
      <xdr:row>20</xdr:row>
      <xdr:rowOff>9525</xdr:rowOff>
    </xdr:to>
    <xdr:pic>
      <xdr:nvPicPr>
        <xdr:cNvPr id="8742105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105025"/>
          <a:ext cx="9810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48</xdr:row>
      <xdr:rowOff>66675</xdr:rowOff>
    </xdr:from>
    <xdr:to>
      <xdr:col>6</xdr:col>
      <xdr:colOff>304800</xdr:colOff>
      <xdr:row>63</xdr:row>
      <xdr:rowOff>95250</xdr:rowOff>
    </xdr:to>
    <xdr:pic>
      <xdr:nvPicPr>
        <xdr:cNvPr id="8742106" name="図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7419975"/>
          <a:ext cx="3086100" cy="231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5</xdr:row>
      <xdr:rowOff>66675</xdr:rowOff>
    </xdr:from>
    <xdr:to>
      <xdr:col>9</xdr:col>
      <xdr:colOff>133350</xdr:colOff>
      <xdr:row>19</xdr:row>
      <xdr:rowOff>66675</xdr:rowOff>
    </xdr:to>
    <xdr:pic>
      <xdr:nvPicPr>
        <xdr:cNvPr id="8742107" name="図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828675"/>
          <a:ext cx="2847975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33</xdr:row>
      <xdr:rowOff>152400</xdr:rowOff>
    </xdr:from>
    <xdr:to>
      <xdr:col>8</xdr:col>
      <xdr:colOff>104775</xdr:colOff>
      <xdr:row>43</xdr:row>
      <xdr:rowOff>47625</xdr:rowOff>
    </xdr:to>
    <xdr:pic>
      <xdr:nvPicPr>
        <xdr:cNvPr id="8742108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5219700"/>
          <a:ext cx="14573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64"/>
  <sheetViews>
    <sheetView tabSelected="1" zoomScaleNormal="100" workbookViewId="0"/>
  </sheetViews>
  <sheetFormatPr defaultColWidth="11" defaultRowHeight="12" x14ac:dyDescent="0.15"/>
  <cols>
    <col min="1" max="8" width="9.75" style="2" customWidth="1"/>
    <col min="9" max="9" width="6.875" style="2" customWidth="1"/>
    <col min="10" max="16384" width="11" style="2"/>
  </cols>
  <sheetData>
    <row r="1" spans="2:2" x14ac:dyDescent="0.15">
      <c r="B1" s="5"/>
    </row>
    <row r="2" spans="2:2" x14ac:dyDescent="0.15">
      <c r="B2" s="5"/>
    </row>
    <row r="3" spans="2:2" x14ac:dyDescent="0.15">
      <c r="B3" s="5"/>
    </row>
    <row r="4" spans="2:2" x14ac:dyDescent="0.15">
      <c r="B4" s="5"/>
    </row>
    <row r="5" spans="2:2" x14ac:dyDescent="0.15">
      <c r="B5" s="5"/>
    </row>
    <row r="6" spans="2:2" x14ac:dyDescent="0.15">
      <c r="B6" s="5"/>
    </row>
    <row r="7" spans="2:2" x14ac:dyDescent="0.15">
      <c r="B7" s="5"/>
    </row>
    <row r="8" spans="2:2" x14ac:dyDescent="0.15">
      <c r="B8" s="5"/>
    </row>
    <row r="9" spans="2:2" x14ac:dyDescent="0.15">
      <c r="B9" s="5"/>
    </row>
    <row r="10" spans="2:2" x14ac:dyDescent="0.15">
      <c r="B10" s="5"/>
    </row>
    <row r="11" spans="2:2" x14ac:dyDescent="0.15">
      <c r="B11" s="5"/>
    </row>
    <row r="12" spans="2:2" x14ac:dyDescent="0.15">
      <c r="B12" s="5"/>
    </row>
    <row r="13" spans="2:2" x14ac:dyDescent="0.15">
      <c r="B13" s="5"/>
    </row>
    <row r="14" spans="2:2" x14ac:dyDescent="0.15">
      <c r="B14" s="5"/>
    </row>
    <row r="15" spans="2:2" x14ac:dyDescent="0.15">
      <c r="B15" s="5"/>
    </row>
    <row r="16" spans="2:2" x14ac:dyDescent="0.15">
      <c r="B16" s="5"/>
    </row>
    <row r="17" spans="1:9" x14ac:dyDescent="0.15">
      <c r="B17" s="5"/>
    </row>
    <row r="18" spans="1:9" x14ac:dyDescent="0.15">
      <c r="B18" s="5"/>
    </row>
    <row r="19" spans="1:9" x14ac:dyDescent="0.15">
      <c r="B19" s="5"/>
    </row>
    <row r="20" spans="1:9" x14ac:dyDescent="0.15">
      <c r="B20" s="5"/>
    </row>
    <row r="21" spans="1:9" x14ac:dyDescent="0.15">
      <c r="B21" s="5"/>
    </row>
    <row r="22" spans="1:9" ht="12.75" thickBot="1" x14ac:dyDescent="0.2">
      <c r="B22" s="5"/>
    </row>
    <row r="23" spans="1:9" ht="12.75" thickTop="1" x14ac:dyDescent="0.15">
      <c r="A23" s="6"/>
      <c r="B23" s="7"/>
      <c r="C23" s="6"/>
      <c r="D23" s="6"/>
      <c r="E23" s="6"/>
      <c r="F23" s="6"/>
      <c r="G23" s="6"/>
      <c r="H23" s="6"/>
      <c r="I23" s="6"/>
    </row>
    <row r="24" spans="1:9" x14ac:dyDescent="0.15">
      <c r="A24" s="8"/>
      <c r="B24" s="9"/>
      <c r="C24" s="8"/>
      <c r="D24" s="8"/>
      <c r="E24" s="8"/>
      <c r="F24" s="8"/>
      <c r="G24" s="8"/>
      <c r="H24" s="8"/>
      <c r="I24" s="8"/>
    </row>
    <row r="25" spans="1:9" x14ac:dyDescent="0.15">
      <c r="A25" s="8"/>
      <c r="B25" s="9"/>
      <c r="C25" s="8"/>
      <c r="D25" s="8"/>
      <c r="E25" s="8"/>
      <c r="F25" s="8"/>
      <c r="G25" s="8"/>
      <c r="H25" s="8"/>
      <c r="I25" s="8"/>
    </row>
    <row r="26" spans="1:9" ht="12.75" thickBot="1" x14ac:dyDescent="0.2">
      <c r="A26" s="10"/>
      <c r="B26" s="11"/>
      <c r="C26" s="10"/>
      <c r="D26" s="10"/>
      <c r="E26" s="10"/>
      <c r="F26" s="10"/>
      <c r="G26" s="10"/>
      <c r="H26" s="10"/>
      <c r="I26" s="10"/>
    </row>
    <row r="27" spans="1:9" ht="12.75" thickTop="1" x14ac:dyDescent="0.15">
      <c r="B27" s="5"/>
    </row>
    <row r="28" spans="1:9" x14ac:dyDescent="0.15">
      <c r="B28" s="5"/>
    </row>
    <row r="29" spans="1:9" x14ac:dyDescent="0.15">
      <c r="B29" s="5"/>
    </row>
    <row r="30" spans="1:9" x14ac:dyDescent="0.15">
      <c r="B30" s="5"/>
    </row>
    <row r="31" spans="1:9" x14ac:dyDescent="0.15">
      <c r="B31" s="5"/>
    </row>
    <row r="32" spans="1:9" x14ac:dyDescent="0.15">
      <c r="B32" s="5"/>
    </row>
    <row r="33" spans="2:2" x14ac:dyDescent="0.15">
      <c r="B33" s="5"/>
    </row>
    <row r="34" spans="2:2" x14ac:dyDescent="0.15">
      <c r="B34" s="5"/>
    </row>
    <row r="35" spans="2:2" x14ac:dyDescent="0.15">
      <c r="B35" s="5"/>
    </row>
    <row r="36" spans="2:2" x14ac:dyDescent="0.15">
      <c r="B36" s="5"/>
    </row>
    <row r="37" spans="2:2" x14ac:dyDescent="0.15">
      <c r="B37" s="5"/>
    </row>
    <row r="38" spans="2:2" x14ac:dyDescent="0.15">
      <c r="B38" s="5"/>
    </row>
    <row r="39" spans="2:2" x14ac:dyDescent="0.15">
      <c r="B39" s="5"/>
    </row>
    <row r="40" spans="2:2" x14ac:dyDescent="0.15">
      <c r="B40" s="5"/>
    </row>
    <row r="41" spans="2:2" x14ac:dyDescent="0.15">
      <c r="B41" s="5"/>
    </row>
    <row r="42" spans="2:2" x14ac:dyDescent="0.15">
      <c r="B42" s="5"/>
    </row>
    <row r="43" spans="2:2" x14ac:dyDescent="0.15">
      <c r="B43" s="5"/>
    </row>
    <row r="44" spans="2:2" x14ac:dyDescent="0.15">
      <c r="B44" s="5"/>
    </row>
    <row r="45" spans="2:2" x14ac:dyDescent="0.15">
      <c r="B45" s="5"/>
    </row>
    <row r="46" spans="2:2" x14ac:dyDescent="0.15">
      <c r="B46" s="5"/>
    </row>
    <row r="47" spans="2:2" x14ac:dyDescent="0.15">
      <c r="B47" s="5"/>
    </row>
    <row r="48" spans="2:2" x14ac:dyDescent="0.15">
      <c r="B48" s="5"/>
    </row>
    <row r="49" spans="2:2" x14ac:dyDescent="0.15">
      <c r="B49" s="5"/>
    </row>
    <row r="50" spans="2:2" x14ac:dyDescent="0.15">
      <c r="B50" s="5"/>
    </row>
    <row r="51" spans="2:2" x14ac:dyDescent="0.15">
      <c r="B51" s="5"/>
    </row>
    <row r="52" spans="2:2" x14ac:dyDescent="0.15">
      <c r="B52" s="5"/>
    </row>
    <row r="53" spans="2:2" x14ac:dyDescent="0.15">
      <c r="B53" s="5"/>
    </row>
    <row r="54" spans="2:2" x14ac:dyDescent="0.15">
      <c r="B54" s="5"/>
    </row>
    <row r="55" spans="2:2" x14ac:dyDescent="0.15">
      <c r="B55" s="5"/>
    </row>
    <row r="56" spans="2:2" x14ac:dyDescent="0.15">
      <c r="B56" s="5"/>
    </row>
    <row r="57" spans="2:2" x14ac:dyDescent="0.15">
      <c r="B57" s="5"/>
    </row>
    <row r="58" spans="2:2" x14ac:dyDescent="0.15">
      <c r="B58" s="5"/>
    </row>
    <row r="59" spans="2:2" x14ac:dyDescent="0.15">
      <c r="B59" s="5"/>
    </row>
    <row r="60" spans="2:2" x14ac:dyDescent="0.15">
      <c r="B60" s="5"/>
    </row>
    <row r="61" spans="2:2" x14ac:dyDescent="0.15">
      <c r="B61" s="5"/>
    </row>
    <row r="62" spans="2:2" x14ac:dyDescent="0.15">
      <c r="B62" s="5"/>
    </row>
    <row r="63" spans="2:2" x14ac:dyDescent="0.15">
      <c r="B63" s="5"/>
    </row>
    <row r="64" spans="2:2" x14ac:dyDescent="0.15">
      <c r="B64" s="5"/>
    </row>
  </sheetData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3"/>
  <sheetViews>
    <sheetView topLeftCell="A34" zoomScaleNormal="100" workbookViewId="0">
      <selection activeCell="AC7" sqref="AC7"/>
    </sheetView>
  </sheetViews>
  <sheetFormatPr defaultRowHeight="13.5" x14ac:dyDescent="0.15"/>
  <cols>
    <col min="1" max="1" width="3" style="13" customWidth="1"/>
    <col min="2" max="3" width="3.75" style="13" customWidth="1"/>
    <col min="4" max="4" width="3.125" style="13" bestFit="1" customWidth="1"/>
    <col min="5" max="6" width="2.75" style="13" customWidth="1"/>
    <col min="7" max="14" width="3.75" style="13" customWidth="1"/>
    <col min="15" max="16" width="3.375" style="13" customWidth="1"/>
    <col min="17" max="20" width="3.25" style="13" customWidth="1"/>
    <col min="21" max="25" width="3.75" style="13" customWidth="1"/>
    <col min="26" max="26" width="3.625" style="13" customWidth="1"/>
    <col min="27" max="16384" width="9" style="13"/>
  </cols>
  <sheetData>
    <row r="1" spans="1:27" ht="27.75" customHeight="1" x14ac:dyDescent="0.15">
      <c r="A1" s="20" t="s">
        <v>339</v>
      </c>
    </row>
    <row r="2" spans="1:27" ht="14.25" thickBot="1" x14ac:dyDescent="0.2">
      <c r="V2" s="656" t="s">
        <v>360</v>
      </c>
      <c r="W2" s="656"/>
      <c r="X2" s="656"/>
      <c r="Y2" s="656"/>
    </row>
    <row r="3" spans="1:27" ht="18" customHeight="1" thickTop="1" x14ac:dyDescent="0.15">
      <c r="A3" s="636" t="s">
        <v>157</v>
      </c>
      <c r="B3" s="636"/>
      <c r="C3" s="637"/>
      <c r="D3" s="637"/>
      <c r="E3" s="642" t="s">
        <v>176</v>
      </c>
      <c r="F3" s="643"/>
      <c r="G3" s="643"/>
      <c r="H3" s="643"/>
      <c r="I3" s="643"/>
      <c r="J3" s="644"/>
      <c r="K3" s="642" t="s">
        <v>177</v>
      </c>
      <c r="L3" s="643"/>
      <c r="M3" s="643"/>
      <c r="N3" s="643"/>
      <c r="O3" s="643"/>
      <c r="P3" s="643"/>
      <c r="Q3" s="642" t="s">
        <v>172</v>
      </c>
      <c r="R3" s="645"/>
      <c r="S3" s="645"/>
      <c r="T3" s="645"/>
      <c r="U3" s="645"/>
      <c r="V3" s="645"/>
      <c r="W3" s="645"/>
      <c r="X3" s="645"/>
      <c r="Y3" s="645"/>
    </row>
    <row r="4" spans="1:27" ht="18" customHeight="1" x14ac:dyDescent="0.15">
      <c r="A4" s="638"/>
      <c r="B4" s="638"/>
      <c r="C4" s="639"/>
      <c r="D4" s="639"/>
      <c r="E4" s="646" t="s">
        <v>227</v>
      </c>
      <c r="F4" s="652"/>
      <c r="G4" s="653"/>
      <c r="H4" s="646" t="s">
        <v>369</v>
      </c>
      <c r="I4" s="647"/>
      <c r="J4" s="647"/>
      <c r="K4" s="646" t="s">
        <v>370</v>
      </c>
      <c r="L4" s="647"/>
      <c r="M4" s="647"/>
      <c r="N4" s="646" t="s">
        <v>369</v>
      </c>
      <c r="O4" s="647"/>
      <c r="P4" s="647"/>
      <c r="Q4" s="649" t="s">
        <v>370</v>
      </c>
      <c r="R4" s="650"/>
      <c r="S4" s="650"/>
      <c r="T4" s="650"/>
      <c r="U4" s="650"/>
      <c r="V4" s="650"/>
      <c r="W4" s="650"/>
      <c r="X4" s="650"/>
      <c r="Y4" s="650"/>
    </row>
    <row r="5" spans="1:27" ht="18" customHeight="1" x14ac:dyDescent="0.15">
      <c r="A5" s="640"/>
      <c r="B5" s="640"/>
      <c r="C5" s="641"/>
      <c r="D5" s="641"/>
      <c r="E5" s="654"/>
      <c r="F5" s="640"/>
      <c r="G5" s="655"/>
      <c r="H5" s="648"/>
      <c r="I5" s="641"/>
      <c r="J5" s="641"/>
      <c r="K5" s="648"/>
      <c r="L5" s="641"/>
      <c r="M5" s="641"/>
      <c r="N5" s="648"/>
      <c r="O5" s="641"/>
      <c r="P5" s="641"/>
      <c r="Q5" s="649" t="s">
        <v>81</v>
      </c>
      <c r="R5" s="650"/>
      <c r="S5" s="650"/>
      <c r="T5" s="649" t="s">
        <v>185</v>
      </c>
      <c r="U5" s="650"/>
      <c r="V5" s="651"/>
      <c r="W5" s="650" t="s">
        <v>186</v>
      </c>
      <c r="X5" s="650"/>
      <c r="Y5" s="650"/>
    </row>
    <row r="6" spans="1:27" ht="18" customHeight="1" x14ac:dyDescent="0.15">
      <c r="A6" s="527" t="s">
        <v>378</v>
      </c>
      <c r="B6" s="527"/>
      <c r="C6" s="631"/>
      <c r="D6" s="632"/>
      <c r="E6" s="562">
        <v>25</v>
      </c>
      <c r="F6" s="633"/>
      <c r="G6" s="633"/>
      <c r="H6" s="562">
        <v>29</v>
      </c>
      <c r="I6" s="633"/>
      <c r="J6" s="633"/>
      <c r="K6" s="562">
        <v>8</v>
      </c>
      <c r="L6" s="633"/>
      <c r="M6" s="633"/>
      <c r="N6" s="562">
        <v>12</v>
      </c>
      <c r="O6" s="633"/>
      <c r="P6" s="633"/>
      <c r="Q6" s="634">
        <v>6</v>
      </c>
      <c r="R6" s="634"/>
      <c r="S6" s="634"/>
      <c r="T6" s="633">
        <v>6</v>
      </c>
      <c r="U6" s="633"/>
      <c r="V6" s="633"/>
      <c r="W6" s="633" t="s">
        <v>272</v>
      </c>
      <c r="X6" s="633"/>
      <c r="Y6" s="633"/>
    </row>
    <row r="7" spans="1:27" s="24" customFormat="1" ht="18" customHeight="1" x14ac:dyDescent="0.15">
      <c r="A7" s="527" t="s">
        <v>394</v>
      </c>
      <c r="B7" s="527"/>
      <c r="C7" s="631"/>
      <c r="D7" s="632"/>
      <c r="E7" s="635">
        <v>17</v>
      </c>
      <c r="F7" s="633"/>
      <c r="G7" s="633"/>
      <c r="H7" s="562">
        <v>32</v>
      </c>
      <c r="I7" s="633"/>
      <c r="J7" s="633"/>
      <c r="K7" s="562">
        <v>10</v>
      </c>
      <c r="L7" s="633"/>
      <c r="M7" s="633"/>
      <c r="N7" s="562">
        <v>11</v>
      </c>
      <c r="O7" s="633"/>
      <c r="P7" s="633"/>
      <c r="Q7" s="634">
        <v>3</v>
      </c>
      <c r="R7" s="634"/>
      <c r="S7" s="634"/>
      <c r="T7" s="633">
        <v>3</v>
      </c>
      <c r="U7" s="633"/>
      <c r="V7" s="633"/>
      <c r="W7" s="633" t="s">
        <v>272</v>
      </c>
      <c r="X7" s="633"/>
      <c r="Y7" s="633"/>
      <c r="AA7" s="36"/>
    </row>
    <row r="8" spans="1:27" ht="18" customHeight="1" thickBot="1" x14ac:dyDescent="0.2">
      <c r="A8" s="530" t="s">
        <v>413</v>
      </c>
      <c r="B8" s="530"/>
      <c r="C8" s="626"/>
      <c r="D8" s="627"/>
      <c r="E8" s="630">
        <v>18</v>
      </c>
      <c r="F8" s="628"/>
      <c r="G8" s="628"/>
      <c r="H8" s="561">
        <v>41</v>
      </c>
      <c r="I8" s="628"/>
      <c r="J8" s="628"/>
      <c r="K8" s="561">
        <v>8</v>
      </c>
      <c r="L8" s="628"/>
      <c r="M8" s="628"/>
      <c r="N8" s="561">
        <v>14</v>
      </c>
      <c r="O8" s="628"/>
      <c r="P8" s="628"/>
      <c r="Q8" s="629">
        <f>SUM(T8:Y8)</f>
        <v>4</v>
      </c>
      <c r="R8" s="629"/>
      <c r="S8" s="629"/>
      <c r="T8" s="628">
        <v>4</v>
      </c>
      <c r="U8" s="628"/>
      <c r="V8" s="628"/>
      <c r="W8" s="628" t="s">
        <v>272</v>
      </c>
      <c r="X8" s="628"/>
      <c r="Y8" s="628"/>
    </row>
    <row r="9" spans="1:27" ht="18" customHeight="1" thickTop="1" x14ac:dyDescent="0.15">
      <c r="A9" s="17" t="s">
        <v>412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27" ht="18" customHeight="1" x14ac:dyDescent="0.15">
      <c r="A10" s="657" t="s">
        <v>371</v>
      </c>
      <c r="B10" s="657"/>
      <c r="C10" s="657"/>
      <c r="D10" s="657"/>
      <c r="E10" s="657"/>
      <c r="F10" s="657"/>
      <c r="G10" s="657"/>
      <c r="H10" s="657"/>
      <c r="I10" s="657"/>
      <c r="J10" s="657"/>
      <c r="K10" s="657"/>
      <c r="L10" s="657"/>
      <c r="M10" s="657"/>
      <c r="N10" s="657"/>
      <c r="O10" s="657"/>
      <c r="P10" s="657"/>
      <c r="Q10" s="658"/>
      <c r="R10" s="658"/>
      <c r="S10" s="658"/>
      <c r="T10" s="658"/>
      <c r="U10" s="658"/>
      <c r="V10" s="658"/>
      <c r="W10" s="658"/>
      <c r="X10" s="658"/>
      <c r="Y10" s="658"/>
      <c r="Z10" s="658"/>
    </row>
    <row r="11" spans="1:27" ht="18" customHeight="1" x14ac:dyDescent="0.15">
      <c r="A11" s="659" t="s">
        <v>372</v>
      </c>
      <c r="B11" s="659"/>
      <c r="C11" s="659"/>
      <c r="D11" s="659"/>
      <c r="E11" s="659"/>
      <c r="F11" s="659"/>
      <c r="G11" s="659"/>
      <c r="H11" s="659"/>
      <c r="I11" s="659"/>
      <c r="J11" s="659"/>
      <c r="K11" s="659"/>
      <c r="L11" s="659"/>
      <c r="M11" s="659"/>
      <c r="N11" s="659"/>
      <c r="O11" s="659"/>
      <c r="P11" s="659"/>
    </row>
    <row r="12" spans="1:27" ht="17.100000000000001" customHeight="1" x14ac:dyDescent="0.15">
      <c r="A12" s="297"/>
      <c r="B12" s="297"/>
      <c r="C12" s="297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</row>
    <row r="13" spans="1:27" ht="27" customHeight="1" x14ac:dyDescent="0.15">
      <c r="A13" s="20" t="s">
        <v>340</v>
      </c>
      <c r="B13" s="296"/>
    </row>
    <row r="14" spans="1:27" ht="22.5" customHeight="1" x14ac:dyDescent="0.15">
      <c r="A14" s="200" t="s">
        <v>187</v>
      </c>
      <c r="B14" s="296"/>
    </row>
    <row r="15" spans="1:27" ht="15" customHeight="1" thickBot="1" x14ac:dyDescent="0.2">
      <c r="A15" s="43"/>
      <c r="S15" s="506" t="s">
        <v>360</v>
      </c>
      <c r="T15" s="506"/>
      <c r="U15" s="506"/>
      <c r="V15" s="506"/>
      <c r="W15" s="506"/>
      <c r="X15" s="506"/>
    </row>
    <row r="16" spans="1:27" ht="20.25" customHeight="1" thickTop="1" x14ac:dyDescent="0.15">
      <c r="A16" s="618" t="s">
        <v>39</v>
      </c>
      <c r="B16" s="618"/>
      <c r="C16" s="618"/>
      <c r="D16" s="619"/>
      <c r="E16" s="540" t="s">
        <v>105</v>
      </c>
      <c r="F16" s="540"/>
      <c r="G16" s="541"/>
      <c r="H16" s="493" t="s">
        <v>174</v>
      </c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5"/>
      <c r="U16" s="551" t="s">
        <v>175</v>
      </c>
      <c r="V16" s="552"/>
      <c r="W16" s="552"/>
      <c r="X16" s="552"/>
    </row>
    <row r="17" spans="1:26" ht="52.5" customHeight="1" x14ac:dyDescent="0.15">
      <c r="A17" s="620"/>
      <c r="B17" s="620"/>
      <c r="C17" s="620"/>
      <c r="D17" s="621"/>
      <c r="E17" s="542"/>
      <c r="F17" s="542"/>
      <c r="G17" s="468"/>
      <c r="H17" s="601" t="s">
        <v>201</v>
      </c>
      <c r="I17" s="622"/>
      <c r="J17" s="602"/>
      <c r="K17" s="603" t="s">
        <v>202</v>
      </c>
      <c r="L17" s="623"/>
      <c r="M17" s="603" t="s">
        <v>203</v>
      </c>
      <c r="N17" s="604"/>
      <c r="O17" s="601" t="s">
        <v>173</v>
      </c>
      <c r="P17" s="602"/>
      <c r="Q17" s="601" t="s">
        <v>158</v>
      </c>
      <c r="R17" s="602"/>
      <c r="S17" s="624" t="s">
        <v>204</v>
      </c>
      <c r="T17" s="625"/>
      <c r="U17" s="554"/>
      <c r="V17" s="555"/>
      <c r="W17" s="555"/>
      <c r="X17" s="555"/>
    </row>
    <row r="18" spans="1:26" ht="18" customHeight="1" x14ac:dyDescent="0.15">
      <c r="A18" s="585" t="s">
        <v>378</v>
      </c>
      <c r="B18" s="585"/>
      <c r="C18" s="615"/>
      <c r="D18" s="293" t="s">
        <v>81</v>
      </c>
      <c r="E18" s="617">
        <f t="shared" ref="E18:E23" si="0">SUM(H18:T18)</f>
        <v>2014</v>
      </c>
      <c r="F18" s="610"/>
      <c r="G18" s="610"/>
      <c r="H18" s="610">
        <f>H19+H20</f>
        <v>1985</v>
      </c>
      <c r="I18" s="610"/>
      <c r="J18" s="610"/>
      <c r="K18" s="610">
        <f>K19+K20</f>
        <v>10</v>
      </c>
      <c r="L18" s="610"/>
      <c r="M18" s="610">
        <f>SUM(M19:N20)</f>
        <v>2</v>
      </c>
      <c r="N18" s="610"/>
      <c r="O18" s="610">
        <v>1</v>
      </c>
      <c r="P18" s="610"/>
      <c r="Q18" s="610">
        <f>SUM(Q19:R20)</f>
        <v>2</v>
      </c>
      <c r="R18" s="610"/>
      <c r="S18" s="610">
        <f>SUM(S19:T20)</f>
        <v>14</v>
      </c>
      <c r="T18" s="610"/>
      <c r="U18" s="606">
        <f t="shared" ref="U18:U23" si="1">(H18/E18)*100</f>
        <v>98.560079443892747</v>
      </c>
      <c r="V18" s="606"/>
      <c r="W18" s="606"/>
      <c r="X18" s="106"/>
    </row>
    <row r="19" spans="1:26" ht="18" customHeight="1" x14ac:dyDescent="0.15">
      <c r="A19" s="539"/>
      <c r="B19" s="539"/>
      <c r="C19" s="616"/>
      <c r="D19" s="271" t="s">
        <v>9</v>
      </c>
      <c r="E19" s="614">
        <f t="shared" si="0"/>
        <v>1018</v>
      </c>
      <c r="F19" s="611"/>
      <c r="G19" s="611"/>
      <c r="H19" s="611">
        <v>1004</v>
      </c>
      <c r="I19" s="611"/>
      <c r="J19" s="611"/>
      <c r="K19" s="611">
        <v>4</v>
      </c>
      <c r="L19" s="611"/>
      <c r="M19" s="611">
        <v>2</v>
      </c>
      <c r="N19" s="611"/>
      <c r="O19" s="611">
        <v>1</v>
      </c>
      <c r="P19" s="611"/>
      <c r="Q19" s="611">
        <v>2</v>
      </c>
      <c r="R19" s="611"/>
      <c r="S19" s="611">
        <v>5</v>
      </c>
      <c r="T19" s="611"/>
      <c r="U19" s="607">
        <f t="shared" si="1"/>
        <v>98.624754420432211</v>
      </c>
      <c r="V19" s="607"/>
      <c r="W19" s="607"/>
      <c r="X19" s="106"/>
    </row>
    <row r="20" spans="1:26" ht="18" customHeight="1" x14ac:dyDescent="0.15">
      <c r="A20" s="555"/>
      <c r="B20" s="555"/>
      <c r="C20" s="556"/>
      <c r="D20" s="294" t="s">
        <v>10</v>
      </c>
      <c r="E20" s="612">
        <f t="shared" si="0"/>
        <v>996</v>
      </c>
      <c r="F20" s="613"/>
      <c r="G20" s="613"/>
      <c r="H20" s="613">
        <v>981</v>
      </c>
      <c r="I20" s="613"/>
      <c r="J20" s="613"/>
      <c r="K20" s="613">
        <v>6</v>
      </c>
      <c r="L20" s="613"/>
      <c r="M20" s="613" t="s">
        <v>272</v>
      </c>
      <c r="N20" s="613"/>
      <c r="O20" s="613" t="s">
        <v>272</v>
      </c>
      <c r="P20" s="613"/>
      <c r="Q20" s="613" t="s">
        <v>272</v>
      </c>
      <c r="R20" s="613"/>
      <c r="S20" s="613">
        <v>9</v>
      </c>
      <c r="T20" s="613"/>
      <c r="U20" s="609">
        <f t="shared" si="1"/>
        <v>98.493975903614455</v>
      </c>
      <c r="V20" s="609"/>
      <c r="W20" s="609"/>
      <c r="X20" s="209"/>
    </row>
    <row r="21" spans="1:26" ht="18" customHeight="1" x14ac:dyDescent="0.15">
      <c r="A21" s="585" t="s">
        <v>394</v>
      </c>
      <c r="B21" s="536"/>
      <c r="C21" s="537"/>
      <c r="D21" s="271" t="s">
        <v>81</v>
      </c>
      <c r="E21" s="610">
        <f t="shared" si="0"/>
        <v>2132</v>
      </c>
      <c r="F21" s="610"/>
      <c r="G21" s="610"/>
      <c r="H21" s="610">
        <f>H22+H23</f>
        <v>2118</v>
      </c>
      <c r="I21" s="610"/>
      <c r="J21" s="610"/>
      <c r="K21" s="610">
        <f>K22+K23</f>
        <v>5</v>
      </c>
      <c r="L21" s="610"/>
      <c r="M21" s="610">
        <f>SUM(M22:N23)</f>
        <v>1</v>
      </c>
      <c r="N21" s="610"/>
      <c r="O21" s="611" t="s">
        <v>272</v>
      </c>
      <c r="P21" s="611"/>
      <c r="Q21" s="610">
        <f>SUM(Q22:R23)</f>
        <v>1</v>
      </c>
      <c r="R21" s="610"/>
      <c r="S21" s="610">
        <f>SUM(S22:T23)</f>
        <v>7</v>
      </c>
      <c r="T21" s="610"/>
      <c r="U21" s="606">
        <f t="shared" si="1"/>
        <v>99.343339587242028</v>
      </c>
      <c r="V21" s="606"/>
      <c r="W21" s="606"/>
      <c r="X21" s="298"/>
      <c r="Y21" s="53"/>
    </row>
    <row r="22" spans="1:26" ht="18" customHeight="1" x14ac:dyDescent="0.15">
      <c r="A22" s="527"/>
      <c r="B22" s="527"/>
      <c r="C22" s="528"/>
      <c r="D22" s="271" t="s">
        <v>9</v>
      </c>
      <c r="E22" s="611">
        <f t="shared" si="0"/>
        <v>1114</v>
      </c>
      <c r="F22" s="611"/>
      <c r="G22" s="611"/>
      <c r="H22" s="611">
        <v>1107</v>
      </c>
      <c r="I22" s="611"/>
      <c r="J22" s="611"/>
      <c r="K22" s="611">
        <v>3</v>
      </c>
      <c r="L22" s="611"/>
      <c r="M22" s="611">
        <v>1</v>
      </c>
      <c r="N22" s="611"/>
      <c r="O22" s="611" t="s">
        <v>272</v>
      </c>
      <c r="P22" s="611"/>
      <c r="Q22" s="611">
        <v>1</v>
      </c>
      <c r="R22" s="611"/>
      <c r="S22" s="611">
        <v>2</v>
      </c>
      <c r="T22" s="611"/>
      <c r="U22" s="607">
        <f t="shared" si="1"/>
        <v>99.371633752244165</v>
      </c>
      <c r="V22" s="607"/>
      <c r="W22" s="607"/>
      <c r="X22" s="305"/>
      <c r="Y22" s="53"/>
    </row>
    <row r="23" spans="1:26" ht="17.25" customHeight="1" x14ac:dyDescent="0.15">
      <c r="A23" s="542"/>
      <c r="B23" s="542"/>
      <c r="C23" s="468"/>
      <c r="D23" s="294" t="s">
        <v>10</v>
      </c>
      <c r="E23" s="612">
        <f t="shared" si="0"/>
        <v>1018</v>
      </c>
      <c r="F23" s="613"/>
      <c r="G23" s="613"/>
      <c r="H23" s="613">
        <v>1011</v>
      </c>
      <c r="I23" s="613"/>
      <c r="J23" s="613"/>
      <c r="K23" s="613">
        <v>2</v>
      </c>
      <c r="L23" s="613"/>
      <c r="M23" s="613" t="s">
        <v>272</v>
      </c>
      <c r="N23" s="613"/>
      <c r="O23" s="613" t="s">
        <v>272</v>
      </c>
      <c r="P23" s="613"/>
      <c r="Q23" s="613" t="s">
        <v>272</v>
      </c>
      <c r="R23" s="613"/>
      <c r="S23" s="613">
        <v>5</v>
      </c>
      <c r="T23" s="613"/>
      <c r="U23" s="609">
        <f t="shared" si="1"/>
        <v>99.312377210216113</v>
      </c>
      <c r="V23" s="609"/>
      <c r="W23" s="609"/>
      <c r="X23" s="299"/>
      <c r="Y23" s="53"/>
    </row>
    <row r="24" spans="1:26" ht="18" customHeight="1" x14ac:dyDescent="0.15">
      <c r="A24" s="577" t="s">
        <v>413</v>
      </c>
      <c r="B24" s="578"/>
      <c r="C24" s="579"/>
      <c r="D24" s="257" t="s">
        <v>81</v>
      </c>
      <c r="E24" s="605">
        <f>SUM(E25:G26)</f>
        <v>2160</v>
      </c>
      <c r="F24" s="605"/>
      <c r="G24" s="605"/>
      <c r="H24" s="605">
        <f>SUM(H25:J26)</f>
        <v>2147</v>
      </c>
      <c r="I24" s="605"/>
      <c r="J24" s="605"/>
      <c r="K24" s="605" t="s">
        <v>272</v>
      </c>
      <c r="L24" s="605"/>
      <c r="M24" s="605" t="s">
        <v>272</v>
      </c>
      <c r="N24" s="605"/>
      <c r="O24" s="605" t="s">
        <v>272</v>
      </c>
      <c r="P24" s="605"/>
      <c r="Q24" s="605" t="s">
        <v>272</v>
      </c>
      <c r="R24" s="605"/>
      <c r="S24" s="605">
        <v>13</v>
      </c>
      <c r="T24" s="605"/>
      <c r="U24" s="606">
        <f>(H24/E24)*100</f>
        <v>99.398148148148152</v>
      </c>
      <c r="V24" s="606"/>
      <c r="W24" s="606"/>
      <c r="X24" s="106"/>
      <c r="Y24" s="53"/>
    </row>
    <row r="25" spans="1:26" ht="18" customHeight="1" x14ac:dyDescent="0.15">
      <c r="A25" s="578"/>
      <c r="B25" s="578"/>
      <c r="C25" s="579"/>
      <c r="D25" s="242" t="s">
        <v>9</v>
      </c>
      <c r="E25" s="605">
        <f>SUM(H25:T25)</f>
        <v>1080</v>
      </c>
      <c r="F25" s="605"/>
      <c r="G25" s="605"/>
      <c r="H25" s="605">
        <v>1071</v>
      </c>
      <c r="I25" s="605"/>
      <c r="J25" s="605"/>
      <c r="K25" s="605" t="s">
        <v>272</v>
      </c>
      <c r="L25" s="605"/>
      <c r="M25" s="605" t="s">
        <v>272</v>
      </c>
      <c r="N25" s="605"/>
      <c r="O25" s="605" t="s">
        <v>272</v>
      </c>
      <c r="P25" s="605"/>
      <c r="Q25" s="605" t="s">
        <v>272</v>
      </c>
      <c r="R25" s="605"/>
      <c r="S25" s="605">
        <v>9</v>
      </c>
      <c r="T25" s="605"/>
      <c r="U25" s="607">
        <f>(H25/E25)*100</f>
        <v>99.166666666666671</v>
      </c>
      <c r="V25" s="607"/>
      <c r="W25" s="607"/>
      <c r="X25" s="106"/>
      <c r="Y25" s="53"/>
    </row>
    <row r="26" spans="1:26" ht="17.25" customHeight="1" thickBot="1" x14ac:dyDescent="0.2">
      <c r="A26" s="530"/>
      <c r="B26" s="530"/>
      <c r="C26" s="531"/>
      <c r="D26" s="258" t="s">
        <v>10</v>
      </c>
      <c r="E26" s="462">
        <f>SUM(H26:T26)</f>
        <v>1080</v>
      </c>
      <c r="F26" s="464"/>
      <c r="G26" s="464"/>
      <c r="H26" s="464">
        <v>1076</v>
      </c>
      <c r="I26" s="464"/>
      <c r="J26" s="464"/>
      <c r="K26" s="464" t="s">
        <v>272</v>
      </c>
      <c r="L26" s="464"/>
      <c r="M26" s="464" t="s">
        <v>272</v>
      </c>
      <c r="N26" s="464"/>
      <c r="O26" s="464" t="s">
        <v>272</v>
      </c>
      <c r="P26" s="464"/>
      <c r="Q26" s="464" t="s">
        <v>272</v>
      </c>
      <c r="R26" s="464"/>
      <c r="S26" s="464">
        <v>4</v>
      </c>
      <c r="T26" s="464"/>
      <c r="U26" s="608">
        <f>(H26/E26)*100</f>
        <v>99.629629629629633</v>
      </c>
      <c r="V26" s="608"/>
      <c r="W26" s="608"/>
      <c r="X26" s="273"/>
      <c r="Y26" s="53"/>
    </row>
    <row r="27" spans="1:26" ht="15.95" customHeight="1" thickTop="1" x14ac:dyDescent="0.15">
      <c r="A27" s="43"/>
      <c r="Q27" s="38"/>
      <c r="R27" s="51"/>
      <c r="S27" s="51"/>
      <c r="T27" s="51"/>
      <c r="U27" s="51"/>
      <c r="V27" s="51"/>
      <c r="W27" s="51"/>
      <c r="X27" s="107"/>
      <c r="Z27" s="47"/>
    </row>
    <row r="28" spans="1:26" ht="22.5" customHeight="1" x14ac:dyDescent="0.15">
      <c r="A28" s="200" t="s">
        <v>188</v>
      </c>
      <c r="B28" s="296"/>
      <c r="C28" s="296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4.25" customHeight="1" thickBot="1" x14ac:dyDescent="0.2">
      <c r="A29" s="43"/>
      <c r="Q29" s="44"/>
      <c r="R29" s="25"/>
      <c r="S29" s="25"/>
      <c r="T29" s="25"/>
      <c r="U29" s="25"/>
      <c r="V29" s="25"/>
      <c r="W29" s="25"/>
      <c r="X29" s="275" t="s">
        <v>360</v>
      </c>
    </row>
    <row r="30" spans="1:26" ht="18" customHeight="1" thickTop="1" x14ac:dyDescent="0.15">
      <c r="A30" s="540" t="s">
        <v>39</v>
      </c>
      <c r="B30" s="540"/>
      <c r="C30" s="540"/>
      <c r="D30" s="541"/>
      <c r="E30" s="592" t="s">
        <v>105</v>
      </c>
      <c r="F30" s="541"/>
      <c r="G30" s="493" t="s">
        <v>174</v>
      </c>
      <c r="H30" s="494"/>
      <c r="I30" s="494"/>
      <c r="J30" s="494"/>
      <c r="K30" s="494"/>
      <c r="L30" s="494"/>
      <c r="M30" s="494"/>
      <c r="N30" s="494"/>
      <c r="O30" s="494"/>
      <c r="P30" s="494"/>
      <c r="Q30" s="494"/>
      <c r="R30" s="495"/>
      <c r="S30" s="593" t="s">
        <v>183</v>
      </c>
      <c r="T30" s="594"/>
      <c r="U30" s="597" t="s">
        <v>205</v>
      </c>
      <c r="V30" s="598"/>
      <c r="W30" s="593" t="s">
        <v>184</v>
      </c>
      <c r="X30" s="594"/>
    </row>
    <row r="31" spans="1:26" ht="42" customHeight="1" x14ac:dyDescent="0.15">
      <c r="A31" s="542"/>
      <c r="B31" s="542"/>
      <c r="C31" s="542"/>
      <c r="D31" s="468"/>
      <c r="E31" s="563"/>
      <c r="F31" s="468"/>
      <c r="G31" s="601" t="s">
        <v>182</v>
      </c>
      <c r="H31" s="602"/>
      <c r="I31" s="603" t="s">
        <v>206</v>
      </c>
      <c r="J31" s="604"/>
      <c r="K31" s="603" t="s">
        <v>203</v>
      </c>
      <c r="L31" s="604"/>
      <c r="M31" s="601" t="s">
        <v>173</v>
      </c>
      <c r="N31" s="602"/>
      <c r="O31" s="601" t="s">
        <v>158</v>
      </c>
      <c r="P31" s="602"/>
      <c r="Q31" s="601" t="s">
        <v>236</v>
      </c>
      <c r="R31" s="602"/>
      <c r="S31" s="595"/>
      <c r="T31" s="596"/>
      <c r="U31" s="599"/>
      <c r="V31" s="600"/>
      <c r="W31" s="595"/>
      <c r="X31" s="596"/>
    </row>
    <row r="32" spans="1:26" ht="18" customHeight="1" x14ac:dyDescent="0.15">
      <c r="A32" s="539" t="s">
        <v>378</v>
      </c>
      <c r="B32" s="527"/>
      <c r="C32" s="528"/>
      <c r="D32" s="293" t="s">
        <v>81</v>
      </c>
      <c r="E32" s="546">
        <v>1569</v>
      </c>
      <c r="F32" s="546"/>
      <c r="G32" s="546">
        <v>984</v>
      </c>
      <c r="H32" s="546"/>
      <c r="I32" s="546">
        <v>330</v>
      </c>
      <c r="J32" s="546"/>
      <c r="K32" s="546">
        <v>5</v>
      </c>
      <c r="L32" s="546"/>
      <c r="M32" s="590">
        <v>3</v>
      </c>
      <c r="N32" s="590"/>
      <c r="O32" s="590">
        <v>76</v>
      </c>
      <c r="P32" s="590"/>
      <c r="Q32" s="546">
        <v>171</v>
      </c>
      <c r="R32" s="546"/>
      <c r="S32" s="591">
        <v>62.715105162523898</v>
      </c>
      <c r="T32" s="591"/>
      <c r="U32" s="591">
        <v>21.032504780114721</v>
      </c>
      <c r="V32" s="591"/>
      <c r="W32" s="591">
        <v>4.8438495857233903</v>
      </c>
      <c r="X32" s="591"/>
    </row>
    <row r="33" spans="1:24" ht="18" customHeight="1" x14ac:dyDescent="0.15">
      <c r="A33" s="527"/>
      <c r="B33" s="527"/>
      <c r="C33" s="528"/>
      <c r="D33" s="271" t="s">
        <v>9</v>
      </c>
      <c r="E33" s="546">
        <v>759</v>
      </c>
      <c r="F33" s="546"/>
      <c r="G33" s="546">
        <v>499</v>
      </c>
      <c r="H33" s="546"/>
      <c r="I33" s="546">
        <v>94</v>
      </c>
      <c r="J33" s="546"/>
      <c r="K33" s="546">
        <v>5</v>
      </c>
      <c r="L33" s="546"/>
      <c r="M33" s="589">
        <v>2</v>
      </c>
      <c r="N33" s="589"/>
      <c r="O33" s="590">
        <v>39</v>
      </c>
      <c r="P33" s="590"/>
      <c r="Q33" s="546">
        <v>120</v>
      </c>
      <c r="R33" s="546"/>
      <c r="S33" s="591">
        <v>65.744400527009233</v>
      </c>
      <c r="T33" s="591"/>
      <c r="U33" s="591">
        <v>12.384716732542818</v>
      </c>
      <c r="V33" s="591"/>
      <c r="W33" s="591">
        <v>5.1383399209486171</v>
      </c>
      <c r="X33" s="591"/>
    </row>
    <row r="34" spans="1:24" ht="18" customHeight="1" x14ac:dyDescent="0.15">
      <c r="A34" s="542"/>
      <c r="B34" s="542"/>
      <c r="C34" s="468"/>
      <c r="D34" s="69" t="s">
        <v>10</v>
      </c>
      <c r="E34" s="574">
        <v>810</v>
      </c>
      <c r="F34" s="573"/>
      <c r="G34" s="546">
        <v>485</v>
      </c>
      <c r="H34" s="546"/>
      <c r="I34" s="573">
        <v>236</v>
      </c>
      <c r="J34" s="573"/>
      <c r="K34" s="562" t="s">
        <v>272</v>
      </c>
      <c r="L34" s="562"/>
      <c r="M34" s="590">
        <v>1</v>
      </c>
      <c r="N34" s="590"/>
      <c r="O34" s="590">
        <v>37</v>
      </c>
      <c r="P34" s="590"/>
      <c r="Q34" s="573">
        <v>51</v>
      </c>
      <c r="R34" s="573"/>
      <c r="S34" s="572">
        <v>59.876543209876544</v>
      </c>
      <c r="T34" s="572"/>
      <c r="U34" s="572">
        <v>29.1358024691358</v>
      </c>
      <c r="V34" s="572"/>
      <c r="W34" s="572">
        <v>4.5679012345679011</v>
      </c>
      <c r="X34" s="572"/>
    </row>
    <row r="35" spans="1:24" s="24" customFormat="1" ht="18" customHeight="1" x14ac:dyDescent="0.15">
      <c r="A35" s="585" t="s">
        <v>394</v>
      </c>
      <c r="B35" s="536"/>
      <c r="C35" s="537"/>
      <c r="D35" s="271" t="s">
        <v>81</v>
      </c>
      <c r="E35" s="586">
        <v>1541</v>
      </c>
      <c r="F35" s="568"/>
      <c r="G35" s="568">
        <v>1044</v>
      </c>
      <c r="H35" s="568"/>
      <c r="I35" s="568">
        <v>296</v>
      </c>
      <c r="J35" s="568"/>
      <c r="K35" s="568">
        <v>4</v>
      </c>
      <c r="L35" s="568"/>
      <c r="M35" s="587">
        <v>2</v>
      </c>
      <c r="N35" s="587"/>
      <c r="O35" s="587">
        <v>79</v>
      </c>
      <c r="P35" s="587"/>
      <c r="Q35" s="568">
        <v>116</v>
      </c>
      <c r="R35" s="568"/>
      <c r="S35" s="588">
        <v>67.7</v>
      </c>
      <c r="T35" s="588"/>
      <c r="U35" s="588">
        <v>19.2</v>
      </c>
      <c r="V35" s="588"/>
      <c r="W35" s="588">
        <v>3.3</v>
      </c>
      <c r="X35" s="588"/>
    </row>
    <row r="36" spans="1:24" s="24" customFormat="1" ht="18" customHeight="1" x14ac:dyDescent="0.15">
      <c r="A36" s="527"/>
      <c r="B36" s="527"/>
      <c r="C36" s="528"/>
      <c r="D36" s="271" t="s">
        <v>9</v>
      </c>
      <c r="E36" s="545">
        <v>753</v>
      </c>
      <c r="F36" s="546"/>
      <c r="G36" s="546">
        <v>522</v>
      </c>
      <c r="H36" s="546"/>
      <c r="I36" s="546">
        <v>112</v>
      </c>
      <c r="J36" s="546"/>
      <c r="K36" s="546">
        <v>4</v>
      </c>
      <c r="L36" s="546"/>
      <c r="M36" s="589">
        <v>1</v>
      </c>
      <c r="N36" s="589"/>
      <c r="O36" s="590">
        <v>37</v>
      </c>
      <c r="P36" s="590"/>
      <c r="Q36" s="546">
        <v>77</v>
      </c>
      <c r="R36" s="546"/>
      <c r="S36" s="591">
        <v>69.3</v>
      </c>
      <c r="T36" s="591"/>
      <c r="U36" s="591">
        <v>14</v>
      </c>
      <c r="V36" s="591"/>
      <c r="W36" s="591">
        <v>3.3</v>
      </c>
      <c r="X36" s="591"/>
    </row>
    <row r="37" spans="1:24" s="24" customFormat="1" ht="18" customHeight="1" x14ac:dyDescent="0.15">
      <c r="A37" s="542"/>
      <c r="B37" s="542"/>
      <c r="C37" s="468"/>
      <c r="D37" s="271" t="s">
        <v>10</v>
      </c>
      <c r="E37" s="574">
        <v>788</v>
      </c>
      <c r="F37" s="573"/>
      <c r="G37" s="573">
        <v>522</v>
      </c>
      <c r="H37" s="573"/>
      <c r="I37" s="573">
        <v>184</v>
      </c>
      <c r="J37" s="573"/>
      <c r="K37" s="575" t="s">
        <v>272</v>
      </c>
      <c r="L37" s="575"/>
      <c r="M37" s="576">
        <v>1</v>
      </c>
      <c r="N37" s="576"/>
      <c r="O37" s="576">
        <v>42</v>
      </c>
      <c r="P37" s="576"/>
      <c r="Q37" s="573">
        <v>39</v>
      </c>
      <c r="R37" s="573"/>
      <c r="S37" s="572">
        <v>66.2</v>
      </c>
      <c r="T37" s="572"/>
      <c r="U37" s="572">
        <v>23.4</v>
      </c>
      <c r="V37" s="572"/>
      <c r="W37" s="572">
        <v>3.3</v>
      </c>
      <c r="X37" s="572"/>
    </row>
    <row r="38" spans="1:24" ht="18" customHeight="1" x14ac:dyDescent="0.15">
      <c r="A38" s="577" t="s">
        <v>413</v>
      </c>
      <c r="B38" s="578"/>
      <c r="C38" s="579"/>
      <c r="D38" s="257" t="s">
        <v>81</v>
      </c>
      <c r="E38" s="580">
        <f>SUM(E39:F40)</f>
        <v>1431</v>
      </c>
      <c r="F38" s="581"/>
      <c r="G38" s="581">
        <f>SUM(G39:H40)</f>
        <v>985</v>
      </c>
      <c r="H38" s="581"/>
      <c r="I38" s="581">
        <f>SUM(I39:J40)</f>
        <v>262</v>
      </c>
      <c r="J38" s="581"/>
      <c r="K38" s="581">
        <f>SUM(K39:L40)</f>
        <v>3</v>
      </c>
      <c r="L38" s="581"/>
      <c r="M38" s="581">
        <f>SUM(M39:N40)</f>
        <v>6</v>
      </c>
      <c r="N38" s="581"/>
      <c r="O38" s="581">
        <f>SUM(O39:P40)</f>
        <v>49</v>
      </c>
      <c r="P38" s="581"/>
      <c r="Q38" s="581">
        <f>SUM(Q39:R40)</f>
        <v>126</v>
      </c>
      <c r="R38" s="581"/>
      <c r="S38" s="582">
        <v>68.8</v>
      </c>
      <c r="T38" s="582"/>
      <c r="U38" s="582">
        <v>18.3</v>
      </c>
      <c r="V38" s="582"/>
      <c r="W38" s="582">
        <v>3</v>
      </c>
      <c r="X38" s="582"/>
    </row>
    <row r="39" spans="1:24" ht="18" customHeight="1" x14ac:dyDescent="0.15">
      <c r="A39" s="578"/>
      <c r="B39" s="578"/>
      <c r="C39" s="579"/>
      <c r="D39" s="242" t="s">
        <v>9</v>
      </c>
      <c r="E39" s="580">
        <f>SUM(G39:R39)</f>
        <v>626</v>
      </c>
      <c r="F39" s="581"/>
      <c r="G39" s="581">
        <v>449</v>
      </c>
      <c r="H39" s="581"/>
      <c r="I39" s="581">
        <v>71</v>
      </c>
      <c r="J39" s="581"/>
      <c r="K39" s="581">
        <v>2</v>
      </c>
      <c r="L39" s="581"/>
      <c r="M39" s="584">
        <v>2</v>
      </c>
      <c r="N39" s="584"/>
      <c r="O39" s="583">
        <v>24</v>
      </c>
      <c r="P39" s="583"/>
      <c r="Q39" s="581">
        <v>78</v>
      </c>
      <c r="R39" s="581"/>
      <c r="S39" s="582">
        <v>71.7</v>
      </c>
      <c r="T39" s="582"/>
      <c r="U39" s="582">
        <v>11.3</v>
      </c>
      <c r="V39" s="582"/>
      <c r="W39" s="582">
        <v>2.9</v>
      </c>
      <c r="X39" s="582"/>
    </row>
    <row r="40" spans="1:24" ht="18" customHeight="1" thickBot="1" x14ac:dyDescent="0.2">
      <c r="A40" s="530"/>
      <c r="B40" s="530"/>
      <c r="C40" s="531"/>
      <c r="D40" s="259" t="s">
        <v>10</v>
      </c>
      <c r="E40" s="543">
        <f>SUM(G40:R40)</f>
        <v>805</v>
      </c>
      <c r="F40" s="544"/>
      <c r="G40" s="544">
        <v>536</v>
      </c>
      <c r="H40" s="544"/>
      <c r="I40" s="544">
        <v>191</v>
      </c>
      <c r="J40" s="544"/>
      <c r="K40" s="561">
        <v>1</v>
      </c>
      <c r="L40" s="561"/>
      <c r="M40" s="571">
        <v>4</v>
      </c>
      <c r="N40" s="571"/>
      <c r="O40" s="571">
        <v>25</v>
      </c>
      <c r="P40" s="571"/>
      <c r="Q40" s="544">
        <v>48</v>
      </c>
      <c r="R40" s="544"/>
      <c r="S40" s="570">
        <v>66.599999999999994</v>
      </c>
      <c r="T40" s="570"/>
      <c r="U40" s="570">
        <v>23.7</v>
      </c>
      <c r="V40" s="570"/>
      <c r="W40" s="570">
        <v>3.1</v>
      </c>
      <c r="X40" s="570"/>
    </row>
    <row r="41" spans="1:24" ht="18" customHeight="1" thickTop="1" x14ac:dyDescent="0.15">
      <c r="A41" s="4" t="s">
        <v>412</v>
      </c>
    </row>
    <row r="42" spans="1:24" ht="33.75" customHeight="1" x14ac:dyDescent="0.15"/>
    <row r="43" spans="1:24" ht="33.75" customHeight="1" x14ac:dyDescent="0.15"/>
    <row r="44" spans="1:24" ht="25.5" customHeight="1" x14ac:dyDescent="0.15"/>
    <row r="45" spans="1:24" ht="14.25" customHeight="1" x14ac:dyDescent="0.15"/>
    <row r="46" spans="1:24" ht="16.5" customHeight="1" x14ac:dyDescent="0.15"/>
    <row r="47" spans="1:24" ht="16.5" customHeight="1" x14ac:dyDescent="0.15"/>
    <row r="48" spans="1:24" ht="16.5" customHeight="1" x14ac:dyDescent="0.15"/>
    <row r="49" ht="16.5" customHeight="1" x14ac:dyDescent="0.15"/>
    <row r="50" ht="16.5" customHeight="1" x14ac:dyDescent="0.15"/>
    <row r="51" ht="16.5" customHeight="1" x14ac:dyDescent="0.15"/>
    <row r="52" ht="13.5" customHeight="1" x14ac:dyDescent="0.15"/>
    <row r="53" ht="13.5" customHeight="1" x14ac:dyDescent="0.15"/>
  </sheetData>
  <mergeCells count="230">
    <mergeCell ref="V2:Y2"/>
    <mergeCell ref="W5:Y5"/>
    <mergeCell ref="A10:Z10"/>
    <mergeCell ref="A11:P11"/>
    <mergeCell ref="S15:X15"/>
    <mergeCell ref="Q26:R26"/>
    <mergeCell ref="S26:T26"/>
    <mergeCell ref="K26:L26"/>
    <mergeCell ref="M26:N26"/>
    <mergeCell ref="O26:P26"/>
    <mergeCell ref="K25:L25"/>
    <mergeCell ref="M25:N25"/>
    <mergeCell ref="O25:P25"/>
    <mergeCell ref="Q25:R25"/>
    <mergeCell ref="S25:T25"/>
    <mergeCell ref="K24:L24"/>
    <mergeCell ref="M24:N24"/>
    <mergeCell ref="O24:P24"/>
    <mergeCell ref="Q24:R24"/>
    <mergeCell ref="S24:T24"/>
    <mergeCell ref="Q21:R21"/>
    <mergeCell ref="M23:N23"/>
    <mergeCell ref="O23:P23"/>
    <mergeCell ref="Q23:R23"/>
    <mergeCell ref="A6:D6"/>
    <mergeCell ref="K6:M6"/>
    <mergeCell ref="N6:P6"/>
    <mergeCell ref="Q6:S6"/>
    <mergeCell ref="T6:V6"/>
    <mergeCell ref="W6:Y6"/>
    <mergeCell ref="E6:G6"/>
    <mergeCell ref="H6:J6"/>
    <mergeCell ref="A3:D5"/>
    <mergeCell ref="E3:J3"/>
    <mergeCell ref="K3:P3"/>
    <mergeCell ref="Q3:Y3"/>
    <mergeCell ref="H4:J5"/>
    <mergeCell ref="K4:M5"/>
    <mergeCell ref="N4:P5"/>
    <mergeCell ref="Q4:Y4"/>
    <mergeCell ref="Q5:S5"/>
    <mergeCell ref="T5:V5"/>
    <mergeCell ref="E4:G5"/>
    <mergeCell ref="A8:D8"/>
    <mergeCell ref="K8:M8"/>
    <mergeCell ref="N8:P8"/>
    <mergeCell ref="Q8:S8"/>
    <mergeCell ref="T8:V8"/>
    <mergeCell ref="W8:Y8"/>
    <mergeCell ref="H8:J8"/>
    <mergeCell ref="E8:G8"/>
    <mergeCell ref="A7:D7"/>
    <mergeCell ref="K7:M7"/>
    <mergeCell ref="N7:P7"/>
    <mergeCell ref="Q7:S7"/>
    <mergeCell ref="T7:V7"/>
    <mergeCell ref="W7:Y7"/>
    <mergeCell ref="E7:G7"/>
    <mergeCell ref="H7:J7"/>
    <mergeCell ref="A16:D17"/>
    <mergeCell ref="E16:G17"/>
    <mergeCell ref="H16:T16"/>
    <mergeCell ref="U16:X17"/>
    <mergeCell ref="H17:J17"/>
    <mergeCell ref="K17:L17"/>
    <mergeCell ref="M17:N17"/>
    <mergeCell ref="O17:P17"/>
    <mergeCell ref="Q17:R17"/>
    <mergeCell ref="S17:T17"/>
    <mergeCell ref="Q18:R18"/>
    <mergeCell ref="S18:T18"/>
    <mergeCell ref="U18:W18"/>
    <mergeCell ref="E19:G19"/>
    <mergeCell ref="H19:J19"/>
    <mergeCell ref="U19:W19"/>
    <mergeCell ref="M19:N19"/>
    <mergeCell ref="A18:C20"/>
    <mergeCell ref="E18:G18"/>
    <mergeCell ref="H18:J18"/>
    <mergeCell ref="K18:L18"/>
    <mergeCell ref="M18:N18"/>
    <mergeCell ref="O18:P18"/>
    <mergeCell ref="E20:G20"/>
    <mergeCell ref="H20:J20"/>
    <mergeCell ref="O20:P20"/>
    <mergeCell ref="K19:L19"/>
    <mergeCell ref="M20:N20"/>
    <mergeCell ref="Q20:R20"/>
    <mergeCell ref="S20:T20"/>
    <mergeCell ref="O19:P19"/>
    <mergeCell ref="Q19:R19"/>
    <mergeCell ref="S19:T19"/>
    <mergeCell ref="K20:L20"/>
    <mergeCell ref="U20:W20"/>
    <mergeCell ref="A21:C23"/>
    <mergeCell ref="E21:G21"/>
    <mergeCell ref="H21:J21"/>
    <mergeCell ref="U21:W21"/>
    <mergeCell ref="E22:G22"/>
    <mergeCell ref="H22:J22"/>
    <mergeCell ref="U22:W22"/>
    <mergeCell ref="E23:G23"/>
    <mergeCell ref="H23:J23"/>
    <mergeCell ref="S23:T23"/>
    <mergeCell ref="U23:W23"/>
    <mergeCell ref="Q22:R22"/>
    <mergeCell ref="S22:T22"/>
    <mergeCell ref="K23:L23"/>
    <mergeCell ref="K22:L22"/>
    <mergeCell ref="M22:N22"/>
    <mergeCell ref="O22:P22"/>
    <mergeCell ref="O21:P21"/>
    <mergeCell ref="S21:T21"/>
    <mergeCell ref="K21:L21"/>
    <mergeCell ref="M21:N21"/>
    <mergeCell ref="A24:C26"/>
    <mergeCell ref="E24:G24"/>
    <mergeCell ref="H24:J24"/>
    <mergeCell ref="U24:W24"/>
    <mergeCell ref="E25:G25"/>
    <mergeCell ref="H25:J25"/>
    <mergeCell ref="U25:W25"/>
    <mergeCell ref="E26:G26"/>
    <mergeCell ref="H26:J26"/>
    <mergeCell ref="U26:W26"/>
    <mergeCell ref="S30:T31"/>
    <mergeCell ref="U30:V31"/>
    <mergeCell ref="W30:X31"/>
    <mergeCell ref="G31:H31"/>
    <mergeCell ref="I31:J31"/>
    <mergeCell ref="K31:L31"/>
    <mergeCell ref="M31:N31"/>
    <mergeCell ref="O31:P31"/>
    <mergeCell ref="G30:R30"/>
    <mergeCell ref="Q31:R31"/>
    <mergeCell ref="A32:C34"/>
    <mergeCell ref="E32:F32"/>
    <mergeCell ref="G32:H32"/>
    <mergeCell ref="I32:J32"/>
    <mergeCell ref="K32:L32"/>
    <mergeCell ref="M32:N32"/>
    <mergeCell ref="O32:P32"/>
    <mergeCell ref="Q32:R32"/>
    <mergeCell ref="A30:D31"/>
    <mergeCell ref="E30:F31"/>
    <mergeCell ref="E34:F34"/>
    <mergeCell ref="G34:H34"/>
    <mergeCell ref="I34:J34"/>
    <mergeCell ref="K34:L34"/>
    <mergeCell ref="M34:N34"/>
    <mergeCell ref="O34:P34"/>
    <mergeCell ref="Q34:R34"/>
    <mergeCell ref="S32:T32"/>
    <mergeCell ref="U32:V32"/>
    <mergeCell ref="W32:X32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S34:T34"/>
    <mergeCell ref="U34:V34"/>
    <mergeCell ref="W34:X34"/>
    <mergeCell ref="A35:C37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E36:F36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A38:C40"/>
    <mergeCell ref="E38:F38"/>
    <mergeCell ref="G38:H38"/>
    <mergeCell ref="I38:J38"/>
    <mergeCell ref="K38:L38"/>
    <mergeCell ref="M38:N38"/>
    <mergeCell ref="O38:P38"/>
    <mergeCell ref="E39:F39"/>
    <mergeCell ref="W39:X39"/>
    <mergeCell ref="Q38:R38"/>
    <mergeCell ref="S38:T38"/>
    <mergeCell ref="U38:V38"/>
    <mergeCell ref="W38:X38"/>
    <mergeCell ref="O40:P40"/>
    <mergeCell ref="O39:P39"/>
    <mergeCell ref="Q39:R39"/>
    <mergeCell ref="S39:T39"/>
    <mergeCell ref="U39:V39"/>
    <mergeCell ref="Q40:R40"/>
    <mergeCell ref="S40:T40"/>
    <mergeCell ref="G39:H39"/>
    <mergeCell ref="I39:J39"/>
    <mergeCell ref="K39:L39"/>
    <mergeCell ref="M39:N39"/>
    <mergeCell ref="U40:V40"/>
    <mergeCell ref="W40:X40"/>
    <mergeCell ref="E40:F40"/>
    <mergeCell ref="G40:H40"/>
    <mergeCell ref="I40:J40"/>
    <mergeCell ref="K40:L40"/>
    <mergeCell ref="M40:N40"/>
    <mergeCell ref="S37:T37"/>
    <mergeCell ref="Q37:R37"/>
    <mergeCell ref="U37:V37"/>
    <mergeCell ref="W37:X37"/>
    <mergeCell ref="E37:F37"/>
    <mergeCell ref="G37:H37"/>
    <mergeCell ref="I37:J37"/>
    <mergeCell ref="K37:L37"/>
    <mergeCell ref="M37:N37"/>
    <mergeCell ref="O37:P37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28"/>
  <sheetViews>
    <sheetView showZeros="0" topLeftCell="A4" zoomScaleNormal="100" workbookViewId="0">
      <selection activeCell="X10" sqref="X10"/>
    </sheetView>
  </sheetViews>
  <sheetFormatPr defaultRowHeight="13.5" x14ac:dyDescent="0.15"/>
  <cols>
    <col min="1" max="1" width="3.625" style="12" customWidth="1"/>
    <col min="2" max="2" width="6.875" style="12" customWidth="1"/>
    <col min="3" max="3" width="1.375" style="12" customWidth="1"/>
    <col min="4" max="8" width="4.125" style="12" customWidth="1"/>
    <col min="9" max="9" width="5.75" style="12" bestFit="1" customWidth="1"/>
    <col min="10" max="10" width="5.375" style="12" customWidth="1"/>
    <col min="11" max="11" width="4.125" style="12" customWidth="1"/>
    <col min="12" max="12" width="5.375" style="12" customWidth="1"/>
    <col min="13" max="13" width="4.125" style="12" customWidth="1"/>
    <col min="14" max="14" width="4.25" style="12" customWidth="1"/>
    <col min="15" max="18" width="4.125" style="12" customWidth="1"/>
    <col min="19" max="19" width="6.125" style="12" customWidth="1"/>
    <col min="20" max="20" width="4.125" style="12" customWidth="1"/>
    <col min="21" max="21" width="5.375" style="12" customWidth="1"/>
    <col min="22" max="16384" width="9" style="12"/>
  </cols>
  <sheetData>
    <row r="1" spans="1:23" s="32" customFormat="1" ht="27" customHeight="1" x14ac:dyDescent="0.15">
      <c r="A1" s="31" t="s">
        <v>414</v>
      </c>
      <c r="C1" s="31"/>
    </row>
    <row r="2" spans="1:23" ht="15" customHeight="1" thickBot="1" x14ac:dyDescent="0.2">
      <c r="B2" s="33"/>
      <c r="C2" s="33"/>
      <c r="Q2" s="660"/>
      <c r="R2" s="660"/>
      <c r="S2" s="660"/>
      <c r="T2" s="660"/>
      <c r="U2" s="660"/>
    </row>
    <row r="3" spans="1:23" ht="27" customHeight="1" thickTop="1" x14ac:dyDescent="0.15">
      <c r="A3" s="661" t="s">
        <v>178</v>
      </c>
      <c r="B3" s="661"/>
      <c r="C3" s="662"/>
      <c r="D3" s="667" t="s">
        <v>84</v>
      </c>
      <c r="E3" s="668"/>
      <c r="F3" s="668"/>
      <c r="G3" s="669" t="s">
        <v>85</v>
      </c>
      <c r="H3" s="669"/>
      <c r="I3" s="669"/>
      <c r="J3" s="670" t="s">
        <v>86</v>
      </c>
      <c r="K3" s="671"/>
      <c r="L3" s="667"/>
      <c r="M3" s="670" t="s">
        <v>87</v>
      </c>
      <c r="N3" s="671"/>
      <c r="O3" s="667"/>
      <c r="P3" s="670" t="s">
        <v>88</v>
      </c>
      <c r="Q3" s="671"/>
      <c r="R3" s="671"/>
      <c r="S3" s="670" t="s">
        <v>89</v>
      </c>
      <c r="T3" s="671"/>
      <c r="U3" s="671"/>
    </row>
    <row r="4" spans="1:23" ht="6.75" customHeight="1" x14ac:dyDescent="0.15">
      <c r="A4" s="663"/>
      <c r="B4" s="663"/>
      <c r="C4" s="664"/>
      <c r="D4" s="84"/>
      <c r="E4" s="85"/>
      <c r="F4" s="85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6"/>
      <c r="S4" s="84"/>
      <c r="T4" s="84"/>
      <c r="U4" s="86"/>
    </row>
    <row r="5" spans="1:23" ht="38.25" customHeight="1" x14ac:dyDescent="0.15">
      <c r="A5" s="663"/>
      <c r="B5" s="663"/>
      <c r="C5" s="664"/>
      <c r="D5" s="83" t="s">
        <v>90</v>
      </c>
      <c r="E5" s="83" t="s">
        <v>192</v>
      </c>
      <c r="F5" s="108" t="s">
        <v>91</v>
      </c>
      <c r="G5" s="83" t="s">
        <v>90</v>
      </c>
      <c r="H5" s="83" t="s">
        <v>192</v>
      </c>
      <c r="I5" s="108" t="s">
        <v>91</v>
      </c>
      <c r="J5" s="83" t="s">
        <v>90</v>
      </c>
      <c r="K5" s="83" t="s">
        <v>192</v>
      </c>
      <c r="L5" s="108" t="s">
        <v>91</v>
      </c>
      <c r="M5" s="83" t="s">
        <v>90</v>
      </c>
      <c r="N5" s="83" t="s">
        <v>192</v>
      </c>
      <c r="O5" s="108" t="s">
        <v>91</v>
      </c>
      <c r="P5" s="83" t="s">
        <v>90</v>
      </c>
      <c r="Q5" s="83" t="s">
        <v>192</v>
      </c>
      <c r="R5" s="109" t="s">
        <v>91</v>
      </c>
      <c r="S5" s="83" t="s">
        <v>90</v>
      </c>
      <c r="T5" s="83" t="s">
        <v>192</v>
      </c>
      <c r="U5" s="87" t="s">
        <v>91</v>
      </c>
    </row>
    <row r="6" spans="1:23" ht="9.75" customHeight="1" x14ac:dyDescent="0.15">
      <c r="A6" s="665"/>
      <c r="B6" s="665"/>
      <c r="C6" s="666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  <c r="S6" s="88"/>
      <c r="T6" s="88"/>
      <c r="U6" s="90"/>
    </row>
    <row r="7" spans="1:23" ht="33.75" customHeight="1" x14ac:dyDescent="0.15">
      <c r="A7" s="672" t="s">
        <v>250</v>
      </c>
      <c r="B7" s="672"/>
      <c r="C7" s="91"/>
      <c r="D7" s="392" t="s">
        <v>435</v>
      </c>
      <c r="E7" s="392">
        <v>1</v>
      </c>
      <c r="F7" s="393">
        <v>1</v>
      </c>
      <c r="G7" s="394">
        <v>116</v>
      </c>
      <c r="H7" s="392">
        <v>17</v>
      </c>
      <c r="I7" s="393">
        <v>133</v>
      </c>
      <c r="J7" s="392">
        <v>36</v>
      </c>
      <c r="K7" s="392">
        <v>13</v>
      </c>
      <c r="L7" s="393">
        <v>49</v>
      </c>
      <c r="M7" s="392">
        <v>3</v>
      </c>
      <c r="N7" s="392">
        <v>1</v>
      </c>
      <c r="O7" s="393">
        <v>4</v>
      </c>
      <c r="P7" s="392" t="s">
        <v>431</v>
      </c>
      <c r="Q7" s="392" t="s">
        <v>431</v>
      </c>
      <c r="R7" s="393" t="s">
        <v>431</v>
      </c>
      <c r="S7" s="394">
        <v>155</v>
      </c>
      <c r="T7" s="392">
        <v>32</v>
      </c>
      <c r="U7" s="395">
        <v>187</v>
      </c>
      <c r="W7" s="115"/>
    </row>
    <row r="8" spans="1:23" ht="33.75" customHeight="1" x14ac:dyDescent="0.15">
      <c r="A8" s="673" t="s">
        <v>251</v>
      </c>
      <c r="B8" s="673"/>
      <c r="C8" s="91"/>
      <c r="D8" s="392" t="s">
        <v>431</v>
      </c>
      <c r="E8" s="392">
        <v>1</v>
      </c>
      <c r="F8" s="393">
        <v>1</v>
      </c>
      <c r="G8" s="394">
        <v>94</v>
      </c>
      <c r="H8" s="392">
        <v>17</v>
      </c>
      <c r="I8" s="393">
        <v>111</v>
      </c>
      <c r="J8" s="392">
        <v>36</v>
      </c>
      <c r="K8" s="392">
        <v>9</v>
      </c>
      <c r="L8" s="393">
        <v>45</v>
      </c>
      <c r="M8" s="394">
        <v>9</v>
      </c>
      <c r="N8" s="392">
        <v>1</v>
      </c>
      <c r="O8" s="393">
        <v>10</v>
      </c>
      <c r="P8" s="392" t="s">
        <v>431</v>
      </c>
      <c r="Q8" s="392" t="s">
        <v>431</v>
      </c>
      <c r="R8" s="393" t="s">
        <v>431</v>
      </c>
      <c r="S8" s="394">
        <v>139</v>
      </c>
      <c r="T8" s="392">
        <v>28</v>
      </c>
      <c r="U8" s="395">
        <v>167</v>
      </c>
    </row>
    <row r="9" spans="1:23" ht="33.75" customHeight="1" x14ac:dyDescent="0.15">
      <c r="A9" s="673" t="s">
        <v>252</v>
      </c>
      <c r="B9" s="673"/>
      <c r="C9" s="91"/>
      <c r="D9" s="392" t="s">
        <v>431</v>
      </c>
      <c r="E9" s="392" t="s">
        <v>431</v>
      </c>
      <c r="F9" s="393" t="s">
        <v>431</v>
      </c>
      <c r="G9" s="394">
        <v>39</v>
      </c>
      <c r="H9" s="392">
        <v>1</v>
      </c>
      <c r="I9" s="393">
        <v>40</v>
      </c>
      <c r="J9" s="392">
        <v>39</v>
      </c>
      <c r="K9" s="392">
        <v>3</v>
      </c>
      <c r="L9" s="393">
        <v>42</v>
      </c>
      <c r="M9" s="394">
        <v>37</v>
      </c>
      <c r="N9" s="392">
        <v>1</v>
      </c>
      <c r="O9" s="393">
        <v>38</v>
      </c>
      <c r="P9" s="392">
        <v>8</v>
      </c>
      <c r="Q9" s="392">
        <v>1</v>
      </c>
      <c r="R9" s="395">
        <v>9</v>
      </c>
      <c r="S9" s="394">
        <v>123</v>
      </c>
      <c r="T9" s="392">
        <v>6</v>
      </c>
      <c r="U9" s="395">
        <v>129</v>
      </c>
    </row>
    <row r="10" spans="1:23" ht="33.75" customHeight="1" x14ac:dyDescent="0.15">
      <c r="A10" s="673" t="s">
        <v>253</v>
      </c>
      <c r="B10" s="673"/>
      <c r="C10" s="91"/>
      <c r="D10" s="392" t="s">
        <v>431</v>
      </c>
      <c r="E10" s="392" t="s">
        <v>431</v>
      </c>
      <c r="F10" s="393" t="s">
        <v>431</v>
      </c>
      <c r="G10" s="392">
        <v>27</v>
      </c>
      <c r="H10" s="392">
        <v>10</v>
      </c>
      <c r="I10" s="393">
        <v>37</v>
      </c>
      <c r="J10" s="392">
        <v>19</v>
      </c>
      <c r="K10" s="392">
        <v>4</v>
      </c>
      <c r="L10" s="393">
        <v>23</v>
      </c>
      <c r="M10" s="394" t="s">
        <v>431</v>
      </c>
      <c r="N10" s="392">
        <v>1</v>
      </c>
      <c r="O10" s="393">
        <v>1</v>
      </c>
      <c r="P10" s="392" t="s">
        <v>431</v>
      </c>
      <c r="Q10" s="392" t="s">
        <v>431</v>
      </c>
      <c r="R10" s="393" t="s">
        <v>431</v>
      </c>
      <c r="S10" s="394">
        <v>46</v>
      </c>
      <c r="T10" s="392">
        <v>15</v>
      </c>
      <c r="U10" s="395">
        <v>61</v>
      </c>
    </row>
    <row r="11" spans="1:23" ht="33.75" customHeight="1" x14ac:dyDescent="0.15">
      <c r="A11" s="673" t="s">
        <v>254</v>
      </c>
      <c r="B11" s="673"/>
      <c r="C11" s="91"/>
      <c r="D11" s="392" t="s">
        <v>431</v>
      </c>
      <c r="E11" s="392" t="s">
        <v>431</v>
      </c>
      <c r="F11" s="393" t="s">
        <v>431</v>
      </c>
      <c r="G11" s="392">
        <v>1</v>
      </c>
      <c r="H11" s="392">
        <v>1</v>
      </c>
      <c r="I11" s="393">
        <v>2</v>
      </c>
      <c r="J11" s="392" t="s">
        <v>431</v>
      </c>
      <c r="K11" s="392" t="s">
        <v>431</v>
      </c>
      <c r="L11" s="393" t="s">
        <v>431</v>
      </c>
      <c r="M11" s="392" t="s">
        <v>431</v>
      </c>
      <c r="N11" s="392" t="s">
        <v>431</v>
      </c>
      <c r="O11" s="393" t="s">
        <v>431</v>
      </c>
      <c r="P11" s="392" t="s">
        <v>431</v>
      </c>
      <c r="Q11" s="392" t="s">
        <v>431</v>
      </c>
      <c r="R11" s="393" t="s">
        <v>431</v>
      </c>
      <c r="S11" s="394">
        <v>1</v>
      </c>
      <c r="T11" s="392">
        <v>1</v>
      </c>
      <c r="U11" s="395">
        <v>2</v>
      </c>
    </row>
    <row r="12" spans="1:23" ht="33.75" customHeight="1" x14ac:dyDescent="0.15">
      <c r="A12" s="673" t="s">
        <v>255</v>
      </c>
      <c r="B12" s="673"/>
      <c r="C12" s="91"/>
      <c r="D12" s="392" t="s">
        <v>431</v>
      </c>
      <c r="E12" s="392" t="s">
        <v>431</v>
      </c>
      <c r="F12" s="393" t="s">
        <v>431</v>
      </c>
      <c r="G12" s="392" t="s">
        <v>431</v>
      </c>
      <c r="H12" s="392" t="s">
        <v>431</v>
      </c>
      <c r="I12" s="393" t="s">
        <v>431</v>
      </c>
      <c r="J12" s="392" t="s">
        <v>431</v>
      </c>
      <c r="K12" s="392" t="s">
        <v>431</v>
      </c>
      <c r="L12" s="393" t="s">
        <v>431</v>
      </c>
      <c r="M12" s="392" t="s">
        <v>431</v>
      </c>
      <c r="N12" s="392" t="s">
        <v>431</v>
      </c>
      <c r="O12" s="393" t="s">
        <v>431</v>
      </c>
      <c r="P12" s="392" t="s">
        <v>431</v>
      </c>
      <c r="Q12" s="392" t="s">
        <v>431</v>
      </c>
      <c r="R12" s="393" t="s">
        <v>431</v>
      </c>
      <c r="S12" s="392" t="s">
        <v>431</v>
      </c>
      <c r="T12" s="392" t="s">
        <v>431</v>
      </c>
      <c r="U12" s="395" t="s">
        <v>431</v>
      </c>
    </row>
    <row r="13" spans="1:23" ht="33.75" customHeight="1" x14ac:dyDescent="0.15">
      <c r="A13" s="673" t="s">
        <v>256</v>
      </c>
      <c r="B13" s="673"/>
      <c r="C13" s="91"/>
      <c r="D13" s="392" t="s">
        <v>431</v>
      </c>
      <c r="E13" s="392" t="s">
        <v>431</v>
      </c>
      <c r="F13" s="393" t="s">
        <v>431</v>
      </c>
      <c r="G13" s="392">
        <v>41</v>
      </c>
      <c r="H13" s="392">
        <v>10</v>
      </c>
      <c r="I13" s="393">
        <v>51</v>
      </c>
      <c r="J13" s="392" t="s">
        <v>431</v>
      </c>
      <c r="K13" s="392">
        <v>5</v>
      </c>
      <c r="L13" s="393">
        <v>5</v>
      </c>
      <c r="M13" s="392">
        <v>2</v>
      </c>
      <c r="N13" s="392" t="s">
        <v>431</v>
      </c>
      <c r="O13" s="393">
        <v>2</v>
      </c>
      <c r="P13" s="392" t="s">
        <v>431</v>
      </c>
      <c r="Q13" s="392" t="s">
        <v>431</v>
      </c>
      <c r="R13" s="393" t="s">
        <v>431</v>
      </c>
      <c r="S13" s="394">
        <v>43</v>
      </c>
      <c r="T13" s="392">
        <v>15</v>
      </c>
      <c r="U13" s="395">
        <v>58</v>
      </c>
    </row>
    <row r="14" spans="1:23" ht="33.75" customHeight="1" x14ac:dyDescent="0.15">
      <c r="A14" s="676" t="s">
        <v>257</v>
      </c>
      <c r="B14" s="676"/>
      <c r="C14" s="91"/>
      <c r="D14" s="392" t="s">
        <v>431</v>
      </c>
      <c r="E14" s="392" t="s">
        <v>431</v>
      </c>
      <c r="F14" s="393" t="s">
        <v>431</v>
      </c>
      <c r="G14" s="394">
        <v>370</v>
      </c>
      <c r="H14" s="392">
        <v>44</v>
      </c>
      <c r="I14" s="393">
        <v>414</v>
      </c>
      <c r="J14" s="392">
        <v>1002</v>
      </c>
      <c r="K14" s="392">
        <v>91</v>
      </c>
      <c r="L14" s="393">
        <v>1093</v>
      </c>
      <c r="M14" s="394">
        <v>11</v>
      </c>
      <c r="N14" s="392">
        <v>13</v>
      </c>
      <c r="O14" s="393">
        <v>24</v>
      </c>
      <c r="P14" s="394" t="s">
        <v>431</v>
      </c>
      <c r="Q14" s="392">
        <v>1</v>
      </c>
      <c r="R14" s="395">
        <v>1</v>
      </c>
      <c r="S14" s="394">
        <v>1383</v>
      </c>
      <c r="T14" s="392">
        <v>149</v>
      </c>
      <c r="U14" s="395">
        <v>1532</v>
      </c>
    </row>
    <row r="15" spans="1:23" ht="33.75" customHeight="1" x14ac:dyDescent="0.15">
      <c r="A15" s="676" t="s">
        <v>284</v>
      </c>
      <c r="B15" s="676"/>
      <c r="C15" s="91"/>
      <c r="D15" s="392" t="s">
        <v>431</v>
      </c>
      <c r="E15" s="392" t="s">
        <v>431</v>
      </c>
      <c r="F15" s="393" t="s">
        <v>431</v>
      </c>
      <c r="G15" s="394">
        <v>41</v>
      </c>
      <c r="H15" s="392">
        <v>7</v>
      </c>
      <c r="I15" s="393">
        <v>48</v>
      </c>
      <c r="J15" s="392">
        <v>20</v>
      </c>
      <c r="K15" s="392">
        <v>7</v>
      </c>
      <c r="L15" s="393">
        <v>27</v>
      </c>
      <c r="M15" s="392">
        <v>3</v>
      </c>
      <c r="N15" s="392">
        <v>2</v>
      </c>
      <c r="O15" s="393">
        <v>5</v>
      </c>
      <c r="P15" s="392" t="s">
        <v>431</v>
      </c>
      <c r="Q15" s="392">
        <v>2</v>
      </c>
      <c r="R15" s="395">
        <v>2</v>
      </c>
      <c r="S15" s="394">
        <v>64</v>
      </c>
      <c r="T15" s="392">
        <v>18</v>
      </c>
      <c r="U15" s="395">
        <v>82</v>
      </c>
    </row>
    <row r="16" spans="1:23" ht="33.75" customHeight="1" x14ac:dyDescent="0.15">
      <c r="A16" s="673" t="s">
        <v>258</v>
      </c>
      <c r="B16" s="673"/>
      <c r="C16" s="91"/>
      <c r="D16" s="392" t="s">
        <v>431</v>
      </c>
      <c r="E16" s="392" t="s">
        <v>431</v>
      </c>
      <c r="F16" s="393" t="s">
        <v>431</v>
      </c>
      <c r="G16" s="392">
        <v>44</v>
      </c>
      <c r="H16" s="392">
        <v>17</v>
      </c>
      <c r="I16" s="393">
        <v>61</v>
      </c>
      <c r="J16" s="392">
        <v>52</v>
      </c>
      <c r="K16" s="392">
        <v>11</v>
      </c>
      <c r="L16" s="393">
        <v>63</v>
      </c>
      <c r="M16" s="392">
        <v>1</v>
      </c>
      <c r="N16" s="392">
        <v>1</v>
      </c>
      <c r="O16" s="393">
        <v>2</v>
      </c>
      <c r="P16" s="392" t="s">
        <v>431</v>
      </c>
      <c r="Q16" s="392" t="s">
        <v>431</v>
      </c>
      <c r="R16" s="393" t="s">
        <v>431</v>
      </c>
      <c r="S16" s="394">
        <v>97</v>
      </c>
      <c r="T16" s="392">
        <v>29</v>
      </c>
      <c r="U16" s="395">
        <v>126</v>
      </c>
    </row>
    <row r="17" spans="1:21" ht="33.75" customHeight="1" x14ac:dyDescent="0.15">
      <c r="A17" s="677" t="s">
        <v>285</v>
      </c>
      <c r="B17" s="677"/>
      <c r="C17" s="91"/>
      <c r="D17" s="392" t="s">
        <v>431</v>
      </c>
      <c r="E17" s="392" t="s">
        <v>431</v>
      </c>
      <c r="F17" s="393" t="s">
        <v>431</v>
      </c>
      <c r="G17" s="392" t="s">
        <v>431</v>
      </c>
      <c r="H17" s="392" t="s">
        <v>431</v>
      </c>
      <c r="I17" s="393" t="s">
        <v>431</v>
      </c>
      <c r="J17" s="392" t="s">
        <v>431</v>
      </c>
      <c r="K17" s="392" t="s">
        <v>431</v>
      </c>
      <c r="L17" s="393" t="s">
        <v>431</v>
      </c>
      <c r="M17" s="392" t="s">
        <v>431</v>
      </c>
      <c r="N17" s="392">
        <v>3</v>
      </c>
      <c r="O17" s="393">
        <v>3</v>
      </c>
      <c r="P17" s="392" t="s">
        <v>431</v>
      </c>
      <c r="Q17" s="392" t="s">
        <v>431</v>
      </c>
      <c r="R17" s="393" t="s">
        <v>431</v>
      </c>
      <c r="S17" s="394" t="s">
        <v>431</v>
      </c>
      <c r="T17" s="392">
        <v>3</v>
      </c>
      <c r="U17" s="395">
        <v>3</v>
      </c>
    </row>
    <row r="18" spans="1:21" ht="33.75" customHeight="1" x14ac:dyDescent="0.15">
      <c r="A18" s="673" t="s">
        <v>259</v>
      </c>
      <c r="B18" s="673"/>
      <c r="C18" s="91"/>
      <c r="D18" s="392" t="s">
        <v>431</v>
      </c>
      <c r="E18" s="392" t="s">
        <v>431</v>
      </c>
      <c r="F18" s="393" t="s">
        <v>431</v>
      </c>
      <c r="G18" s="394" t="s">
        <v>431</v>
      </c>
      <c r="H18" s="392">
        <v>2</v>
      </c>
      <c r="I18" s="393">
        <v>2</v>
      </c>
      <c r="J18" s="392" t="s">
        <v>431</v>
      </c>
      <c r="K18" s="392" t="s">
        <v>431</v>
      </c>
      <c r="L18" s="393" t="s">
        <v>431</v>
      </c>
      <c r="M18" s="392" t="s">
        <v>431</v>
      </c>
      <c r="N18" s="392" t="s">
        <v>431</v>
      </c>
      <c r="O18" s="393" t="s">
        <v>431</v>
      </c>
      <c r="P18" s="392" t="s">
        <v>431</v>
      </c>
      <c r="Q18" s="392">
        <v>2</v>
      </c>
      <c r="R18" s="395">
        <v>2</v>
      </c>
      <c r="S18" s="394" t="s">
        <v>438</v>
      </c>
      <c r="T18" s="392">
        <v>4</v>
      </c>
      <c r="U18" s="395">
        <v>4</v>
      </c>
    </row>
    <row r="19" spans="1:21" ht="33.75" customHeight="1" x14ac:dyDescent="0.15">
      <c r="A19" s="679" t="s">
        <v>286</v>
      </c>
      <c r="B19" s="679"/>
      <c r="C19" s="91"/>
      <c r="D19" s="392" t="s">
        <v>431</v>
      </c>
      <c r="E19" s="392" t="s">
        <v>431</v>
      </c>
      <c r="F19" s="393" t="s">
        <v>431</v>
      </c>
      <c r="G19" s="394">
        <v>2</v>
      </c>
      <c r="H19" s="392">
        <v>5</v>
      </c>
      <c r="I19" s="393">
        <v>7</v>
      </c>
      <c r="J19" s="392" t="s">
        <v>437</v>
      </c>
      <c r="K19" s="392">
        <v>5</v>
      </c>
      <c r="L19" s="393">
        <v>5</v>
      </c>
      <c r="M19" s="392" t="s">
        <v>431</v>
      </c>
      <c r="N19" s="392" t="s">
        <v>431</v>
      </c>
      <c r="O19" s="393" t="s">
        <v>431</v>
      </c>
      <c r="P19" s="392" t="s">
        <v>431</v>
      </c>
      <c r="Q19" s="392">
        <v>17</v>
      </c>
      <c r="R19" s="395">
        <v>17</v>
      </c>
      <c r="S19" s="394">
        <v>2</v>
      </c>
      <c r="T19" s="392">
        <v>27</v>
      </c>
      <c r="U19" s="395">
        <v>29</v>
      </c>
    </row>
    <row r="20" spans="1:21" ht="33.75" customHeight="1" x14ac:dyDescent="0.15">
      <c r="A20" s="678" t="s">
        <v>210</v>
      </c>
      <c r="B20" s="678"/>
      <c r="C20" s="92"/>
      <c r="D20" s="395" t="s">
        <v>436</v>
      </c>
      <c r="E20" s="395">
        <v>2</v>
      </c>
      <c r="F20" s="395">
        <v>2</v>
      </c>
      <c r="G20" s="396">
        <v>775</v>
      </c>
      <c r="H20" s="395">
        <v>131</v>
      </c>
      <c r="I20" s="395">
        <v>906</v>
      </c>
      <c r="J20" s="396">
        <v>1204</v>
      </c>
      <c r="K20" s="397">
        <v>148</v>
      </c>
      <c r="L20" s="395">
        <v>1352</v>
      </c>
      <c r="M20" s="396">
        <v>66</v>
      </c>
      <c r="N20" s="395">
        <v>23</v>
      </c>
      <c r="O20" s="395">
        <v>89</v>
      </c>
      <c r="P20" s="396">
        <v>8</v>
      </c>
      <c r="Q20" s="395">
        <v>23</v>
      </c>
      <c r="R20" s="395">
        <v>31</v>
      </c>
      <c r="S20" s="396">
        <v>2053</v>
      </c>
      <c r="T20" s="395">
        <v>327</v>
      </c>
      <c r="U20" s="395">
        <v>2380</v>
      </c>
    </row>
    <row r="21" spans="1:21" ht="33.75" customHeight="1" x14ac:dyDescent="0.15">
      <c r="A21" s="674" t="s">
        <v>207</v>
      </c>
      <c r="B21" s="93" t="s">
        <v>193</v>
      </c>
      <c r="C21" s="92"/>
      <c r="D21" s="392" t="s">
        <v>431</v>
      </c>
      <c r="E21" s="392" t="s">
        <v>431</v>
      </c>
      <c r="F21" s="393" t="s">
        <v>431</v>
      </c>
      <c r="G21" s="392">
        <v>289</v>
      </c>
      <c r="H21" s="392">
        <v>4</v>
      </c>
      <c r="I21" s="393">
        <v>293</v>
      </c>
      <c r="J21" s="392">
        <v>508</v>
      </c>
      <c r="K21" s="392">
        <v>3</v>
      </c>
      <c r="L21" s="393">
        <v>511</v>
      </c>
      <c r="M21" s="392">
        <v>33</v>
      </c>
      <c r="N21" s="392">
        <v>3</v>
      </c>
      <c r="O21" s="393">
        <v>36</v>
      </c>
      <c r="P21" s="392" t="s">
        <v>431</v>
      </c>
      <c r="Q21" s="392">
        <v>18</v>
      </c>
      <c r="R21" s="395">
        <v>18</v>
      </c>
      <c r="S21" s="394">
        <v>830</v>
      </c>
      <c r="T21" s="392">
        <v>28</v>
      </c>
      <c r="U21" s="395">
        <v>858</v>
      </c>
    </row>
    <row r="22" spans="1:21" ht="33.75" customHeight="1" x14ac:dyDescent="0.15">
      <c r="A22" s="674"/>
      <c r="B22" s="93" t="s">
        <v>194</v>
      </c>
      <c r="C22" s="92"/>
      <c r="D22" s="392" t="s">
        <v>431</v>
      </c>
      <c r="E22" s="392">
        <v>2</v>
      </c>
      <c r="F22" s="393">
        <v>2</v>
      </c>
      <c r="G22" s="392">
        <v>478</v>
      </c>
      <c r="H22" s="392">
        <v>116</v>
      </c>
      <c r="I22" s="393">
        <v>594</v>
      </c>
      <c r="J22" s="392">
        <v>695</v>
      </c>
      <c r="K22" s="392">
        <v>124</v>
      </c>
      <c r="L22" s="393">
        <v>819</v>
      </c>
      <c r="M22" s="392">
        <v>33</v>
      </c>
      <c r="N22" s="392">
        <v>20</v>
      </c>
      <c r="O22" s="393">
        <v>53</v>
      </c>
      <c r="P22" s="392">
        <v>8</v>
      </c>
      <c r="Q22" s="392">
        <v>4</v>
      </c>
      <c r="R22" s="395">
        <v>12</v>
      </c>
      <c r="S22" s="394">
        <v>1214</v>
      </c>
      <c r="T22" s="392">
        <v>266</v>
      </c>
      <c r="U22" s="395">
        <v>1480</v>
      </c>
    </row>
    <row r="23" spans="1:21" ht="33.75" customHeight="1" thickBot="1" x14ac:dyDescent="0.2">
      <c r="A23" s="675"/>
      <c r="B23" s="94" t="s">
        <v>192</v>
      </c>
      <c r="C23" s="95"/>
      <c r="D23" s="392" t="s">
        <v>431</v>
      </c>
      <c r="E23" s="398" t="s">
        <v>431</v>
      </c>
      <c r="F23" s="399" t="s">
        <v>431</v>
      </c>
      <c r="G23" s="398">
        <v>8</v>
      </c>
      <c r="H23" s="398">
        <v>11</v>
      </c>
      <c r="I23" s="399">
        <v>19</v>
      </c>
      <c r="J23" s="398">
        <v>1</v>
      </c>
      <c r="K23" s="398">
        <v>21</v>
      </c>
      <c r="L23" s="399">
        <v>22</v>
      </c>
      <c r="M23" s="400" t="s">
        <v>431</v>
      </c>
      <c r="N23" s="398" t="s">
        <v>431</v>
      </c>
      <c r="O23" s="399" t="s">
        <v>431</v>
      </c>
      <c r="P23" s="400" t="s">
        <v>431</v>
      </c>
      <c r="Q23" s="398">
        <v>1</v>
      </c>
      <c r="R23" s="401">
        <v>1</v>
      </c>
      <c r="S23" s="400">
        <v>9</v>
      </c>
      <c r="T23" s="398">
        <v>33</v>
      </c>
      <c r="U23" s="401">
        <v>42</v>
      </c>
    </row>
    <row r="24" spans="1:21" ht="18" customHeight="1" thickTop="1" x14ac:dyDescent="0.15">
      <c r="A24" s="34" t="s">
        <v>247</v>
      </c>
      <c r="C24" s="34"/>
      <c r="D24" s="402"/>
      <c r="E24" s="403"/>
      <c r="F24" s="403"/>
      <c r="G24" s="403"/>
      <c r="H24" s="403"/>
      <c r="I24" s="402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3"/>
      <c r="U24" s="403"/>
    </row>
    <row r="25" spans="1:21" x14ac:dyDescent="0.15">
      <c r="D25" s="404"/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</row>
    <row r="26" spans="1:21" x14ac:dyDescent="0.15">
      <c r="D26" s="404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</row>
    <row r="27" spans="1:21" x14ac:dyDescent="0.15">
      <c r="D27" s="404"/>
      <c r="E27" s="404"/>
      <c r="F27" s="404"/>
      <c r="G27" s="404"/>
      <c r="H27" s="404"/>
      <c r="I27" s="404"/>
      <c r="J27" s="404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</row>
    <row r="28" spans="1:21" x14ac:dyDescent="0.15">
      <c r="D28" s="404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</row>
  </sheetData>
  <mergeCells count="23">
    <mergeCell ref="A12:B12"/>
    <mergeCell ref="A21:A23"/>
    <mergeCell ref="A13:B13"/>
    <mergeCell ref="A14:B14"/>
    <mergeCell ref="A15:B15"/>
    <mergeCell ref="A16:B16"/>
    <mergeCell ref="A17:B17"/>
    <mergeCell ref="A20:B20"/>
    <mergeCell ref="A18:B18"/>
    <mergeCell ref="A19:B19"/>
    <mergeCell ref="A7:B7"/>
    <mergeCell ref="A8:B8"/>
    <mergeCell ref="A9:B9"/>
    <mergeCell ref="A10:B10"/>
    <mergeCell ref="A11:B11"/>
    <mergeCell ref="Q2:U2"/>
    <mergeCell ref="A3:C6"/>
    <mergeCell ref="D3:F3"/>
    <mergeCell ref="G3:I3"/>
    <mergeCell ref="J3:L3"/>
    <mergeCell ref="M3:O3"/>
    <mergeCell ref="P3:R3"/>
    <mergeCell ref="S3:U3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Y38"/>
  <sheetViews>
    <sheetView topLeftCell="A10" zoomScaleNormal="100" workbookViewId="0">
      <selection sqref="A1:XFD1048576"/>
    </sheetView>
  </sheetViews>
  <sheetFormatPr defaultRowHeight="13.5" x14ac:dyDescent="0.15"/>
  <cols>
    <col min="1" max="1" width="8" style="53" customWidth="1"/>
    <col min="2" max="5" width="3.75" style="53" customWidth="1"/>
    <col min="6" max="6" width="5.875" style="53" customWidth="1"/>
    <col min="7" max="7" width="3.375" style="53" customWidth="1"/>
    <col min="8" max="8" width="3" style="53" bestFit="1" customWidth="1"/>
    <col min="9" max="9" width="5.125" style="53" bestFit="1" customWidth="1"/>
    <col min="10" max="11" width="3.875" style="53" customWidth="1"/>
    <col min="12" max="14" width="3.75" style="53" customWidth="1"/>
    <col min="15" max="15" width="4" style="53" customWidth="1"/>
    <col min="16" max="22" width="3.75" style="53" customWidth="1"/>
    <col min="23" max="23" width="4.375" style="53" customWidth="1"/>
    <col min="24" max="16384" width="9" style="53"/>
  </cols>
  <sheetData>
    <row r="1" spans="1:24" s="14" customFormat="1" ht="27" customHeight="1" x14ac:dyDescent="0.15">
      <c r="A1" s="23" t="s">
        <v>341</v>
      </c>
    </row>
    <row r="2" spans="1:24" ht="15" customHeight="1" thickBot="1" x14ac:dyDescent="0.2">
      <c r="B2" s="35"/>
      <c r="C2" s="35"/>
      <c r="J2" s="35"/>
      <c r="K2" s="407"/>
      <c r="O2" s="506" t="s">
        <v>416</v>
      </c>
      <c r="P2" s="506"/>
      <c r="Q2" s="506"/>
      <c r="R2" s="506"/>
      <c r="S2" s="506"/>
      <c r="T2" s="506"/>
      <c r="U2" s="506"/>
      <c r="V2" s="506"/>
      <c r="W2" s="51"/>
    </row>
    <row r="3" spans="1:24" ht="16.5" customHeight="1" thickTop="1" x14ac:dyDescent="0.15">
      <c r="A3" s="540" t="s">
        <v>159</v>
      </c>
      <c r="B3" s="618"/>
      <c r="C3" s="619"/>
      <c r="D3" s="689" t="s">
        <v>105</v>
      </c>
      <c r="E3" s="69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51"/>
      <c r="X3" s="408"/>
    </row>
    <row r="4" spans="1:24" ht="16.5" customHeight="1" x14ac:dyDescent="0.15">
      <c r="A4" s="687"/>
      <c r="B4" s="687"/>
      <c r="C4" s="688"/>
      <c r="D4" s="691"/>
      <c r="E4" s="692"/>
      <c r="F4" s="697" t="s">
        <v>142</v>
      </c>
      <c r="G4" s="181"/>
      <c r="H4" s="181"/>
      <c r="I4" s="684" t="s">
        <v>144</v>
      </c>
      <c r="J4" s="181"/>
      <c r="K4" s="181"/>
      <c r="L4" s="181"/>
      <c r="M4" s="181"/>
      <c r="N4" s="182"/>
      <c r="O4" s="699" t="s">
        <v>150</v>
      </c>
      <c r="P4" s="183"/>
      <c r="Q4" s="315"/>
      <c r="R4" s="315"/>
      <c r="S4" s="315"/>
      <c r="T4" s="315"/>
      <c r="U4" s="684" t="s">
        <v>155</v>
      </c>
      <c r="V4" s="184"/>
      <c r="W4" s="125"/>
      <c r="X4" s="408"/>
    </row>
    <row r="5" spans="1:24" ht="113.25" customHeight="1" x14ac:dyDescent="0.15">
      <c r="A5" s="687"/>
      <c r="B5" s="687"/>
      <c r="C5" s="688"/>
      <c r="D5" s="691"/>
      <c r="E5" s="692"/>
      <c r="F5" s="698"/>
      <c r="G5" s="185" t="s">
        <v>143</v>
      </c>
      <c r="H5" s="185" t="s">
        <v>287</v>
      </c>
      <c r="I5" s="685"/>
      <c r="J5" s="185" t="s">
        <v>145</v>
      </c>
      <c r="K5" s="185" t="s">
        <v>146</v>
      </c>
      <c r="L5" s="186" t="s">
        <v>147</v>
      </c>
      <c r="M5" s="185" t="s">
        <v>148</v>
      </c>
      <c r="N5" s="185" t="s">
        <v>149</v>
      </c>
      <c r="O5" s="700"/>
      <c r="P5" s="185" t="s">
        <v>151</v>
      </c>
      <c r="Q5" s="186" t="s">
        <v>152</v>
      </c>
      <c r="R5" s="186" t="s">
        <v>153</v>
      </c>
      <c r="S5" s="186" t="s">
        <v>154</v>
      </c>
      <c r="T5" s="185" t="s">
        <v>288</v>
      </c>
      <c r="U5" s="685"/>
      <c r="V5" s="313" t="s">
        <v>156</v>
      </c>
      <c r="W5" s="314"/>
      <c r="X5" s="408"/>
    </row>
    <row r="6" spans="1:24" ht="9" customHeight="1" x14ac:dyDescent="0.15">
      <c r="A6" s="620"/>
      <c r="B6" s="620"/>
      <c r="C6" s="621"/>
      <c r="D6" s="693"/>
      <c r="E6" s="694"/>
      <c r="F6" s="187"/>
      <c r="G6" s="188"/>
      <c r="H6" s="188"/>
      <c r="I6" s="189"/>
      <c r="J6" s="190"/>
      <c r="K6" s="188"/>
      <c r="L6" s="191"/>
      <c r="M6" s="188"/>
      <c r="N6" s="188"/>
      <c r="O6" s="188"/>
      <c r="P6" s="189"/>
      <c r="Q6" s="190"/>
      <c r="R6" s="191"/>
      <c r="S6" s="191"/>
      <c r="T6" s="191"/>
      <c r="U6" s="188"/>
      <c r="V6" s="189"/>
      <c r="W6" s="126"/>
      <c r="X6" s="408"/>
    </row>
    <row r="7" spans="1:24" ht="25.5" customHeight="1" x14ac:dyDescent="0.15">
      <c r="A7" s="527" t="s">
        <v>376</v>
      </c>
      <c r="B7" s="527"/>
      <c r="C7" s="528"/>
      <c r="D7" s="686">
        <f>SUM(F7+I7+O7+U7)</f>
        <v>93</v>
      </c>
      <c r="E7" s="680"/>
      <c r="F7" s="312">
        <v>31</v>
      </c>
      <c r="G7" s="312">
        <v>30</v>
      </c>
      <c r="H7" s="312">
        <v>1</v>
      </c>
      <c r="I7" s="312">
        <v>43</v>
      </c>
      <c r="J7" s="312">
        <v>14</v>
      </c>
      <c r="K7" s="312">
        <v>6</v>
      </c>
      <c r="L7" s="312">
        <v>2</v>
      </c>
      <c r="M7" s="312">
        <v>10</v>
      </c>
      <c r="N7" s="309">
        <v>11</v>
      </c>
      <c r="O7" s="312">
        <v>10</v>
      </c>
      <c r="P7" s="312">
        <v>4</v>
      </c>
      <c r="Q7" s="312">
        <v>1</v>
      </c>
      <c r="R7" s="312">
        <v>1</v>
      </c>
      <c r="S7" s="312">
        <v>1</v>
      </c>
      <c r="T7" s="312">
        <v>3</v>
      </c>
      <c r="U7" s="312">
        <v>9</v>
      </c>
      <c r="V7" s="312">
        <v>9</v>
      </c>
      <c r="W7" s="312"/>
      <c r="X7" s="408"/>
    </row>
    <row r="8" spans="1:24" s="24" customFormat="1" ht="25.5" customHeight="1" x14ac:dyDescent="0.15">
      <c r="A8" s="527" t="s">
        <v>393</v>
      </c>
      <c r="B8" s="527"/>
      <c r="C8" s="528"/>
      <c r="D8" s="686">
        <v>93</v>
      </c>
      <c r="E8" s="680"/>
      <c r="F8" s="312">
        <v>31</v>
      </c>
      <c r="G8" s="312">
        <v>30</v>
      </c>
      <c r="H8" s="312">
        <v>1</v>
      </c>
      <c r="I8" s="312">
        <v>43</v>
      </c>
      <c r="J8" s="312">
        <v>14</v>
      </c>
      <c r="K8" s="312">
        <v>6</v>
      </c>
      <c r="L8" s="312">
        <v>2</v>
      </c>
      <c r="M8" s="312">
        <v>10</v>
      </c>
      <c r="N8" s="309">
        <v>11</v>
      </c>
      <c r="O8" s="312">
        <v>10</v>
      </c>
      <c r="P8" s="312">
        <v>4</v>
      </c>
      <c r="Q8" s="312">
        <v>1</v>
      </c>
      <c r="R8" s="312">
        <v>1</v>
      </c>
      <c r="S8" s="312">
        <v>1</v>
      </c>
      <c r="T8" s="312">
        <v>3</v>
      </c>
      <c r="U8" s="312">
        <v>9</v>
      </c>
      <c r="V8" s="312">
        <v>9</v>
      </c>
      <c r="W8" s="312"/>
      <c r="X8" s="36"/>
    </row>
    <row r="9" spans="1:24" ht="25.5" customHeight="1" thickBot="1" x14ac:dyDescent="0.2">
      <c r="A9" s="530" t="s">
        <v>415</v>
      </c>
      <c r="B9" s="530"/>
      <c r="C9" s="531"/>
      <c r="D9" s="695">
        <v>93</v>
      </c>
      <c r="E9" s="696"/>
      <c r="F9" s="405">
        <v>31</v>
      </c>
      <c r="G9" s="405">
        <v>30</v>
      </c>
      <c r="H9" s="405">
        <v>1</v>
      </c>
      <c r="I9" s="405">
        <v>43</v>
      </c>
      <c r="J9" s="405">
        <v>14</v>
      </c>
      <c r="K9" s="405">
        <v>6</v>
      </c>
      <c r="L9" s="405">
        <v>2</v>
      </c>
      <c r="M9" s="405">
        <v>10</v>
      </c>
      <c r="N9" s="406">
        <v>11</v>
      </c>
      <c r="O9" s="405">
        <v>11</v>
      </c>
      <c r="P9" s="405">
        <v>5</v>
      </c>
      <c r="Q9" s="405">
        <v>1</v>
      </c>
      <c r="R9" s="405">
        <v>1</v>
      </c>
      <c r="S9" s="405">
        <v>1</v>
      </c>
      <c r="T9" s="405">
        <v>3</v>
      </c>
      <c r="U9" s="405">
        <v>8</v>
      </c>
      <c r="V9" s="405">
        <v>8</v>
      </c>
      <c r="W9" s="127"/>
      <c r="X9" s="408"/>
    </row>
    <row r="10" spans="1:24" ht="18" customHeight="1" thickTop="1" x14ac:dyDescent="0.15">
      <c r="A10" s="4" t="s">
        <v>356</v>
      </c>
      <c r="V10" s="409"/>
    </row>
    <row r="11" spans="1:24" ht="18" customHeight="1" x14ac:dyDescent="0.15">
      <c r="A11" s="4" t="s">
        <v>439</v>
      </c>
      <c r="V11" s="408"/>
    </row>
    <row r="12" spans="1:24" ht="30.75" customHeight="1" x14ac:dyDescent="0.15">
      <c r="A12" s="122"/>
    </row>
    <row r="13" spans="1:24" ht="27" customHeight="1" x14ac:dyDescent="0.15">
      <c r="A13" s="20" t="s">
        <v>342</v>
      </c>
    </row>
    <row r="14" spans="1:24" ht="9.75" customHeight="1" thickBot="1" x14ac:dyDescent="0.2">
      <c r="A14" s="20"/>
    </row>
    <row r="15" spans="1:24" s="24" customFormat="1" ht="27" customHeight="1" thickTop="1" x14ac:dyDescent="0.15">
      <c r="A15" s="540" t="s">
        <v>157</v>
      </c>
      <c r="B15" s="540"/>
      <c r="C15" s="541"/>
      <c r="D15" s="498" t="s">
        <v>92</v>
      </c>
      <c r="E15" s="566"/>
      <c r="F15" s="566"/>
      <c r="G15" s="566"/>
      <c r="H15" s="498" t="s">
        <v>93</v>
      </c>
      <c r="I15" s="566"/>
      <c r="J15" s="566"/>
      <c r="K15" s="566"/>
      <c r="L15" s="498" t="s">
        <v>160</v>
      </c>
      <c r="M15" s="566"/>
      <c r="N15" s="566"/>
      <c r="O15" s="566"/>
      <c r="P15" s="498" t="s">
        <v>161</v>
      </c>
      <c r="Q15" s="566"/>
      <c r="R15" s="566"/>
      <c r="S15" s="566"/>
      <c r="T15" s="498" t="s">
        <v>94</v>
      </c>
      <c r="U15" s="566"/>
      <c r="V15" s="566"/>
      <c r="W15" s="683"/>
    </row>
    <row r="16" spans="1:24" s="24" customFormat="1" ht="27" customHeight="1" x14ac:dyDescent="0.15">
      <c r="A16" s="542"/>
      <c r="B16" s="542"/>
      <c r="C16" s="468"/>
      <c r="D16" s="487" t="s">
        <v>82</v>
      </c>
      <c r="E16" s="487"/>
      <c r="F16" s="487" t="s">
        <v>83</v>
      </c>
      <c r="G16" s="487"/>
      <c r="H16" s="487" t="s">
        <v>82</v>
      </c>
      <c r="I16" s="487"/>
      <c r="J16" s="487" t="s">
        <v>83</v>
      </c>
      <c r="K16" s="487"/>
      <c r="L16" s="487" t="s">
        <v>82</v>
      </c>
      <c r="M16" s="487"/>
      <c r="N16" s="487" t="s">
        <v>83</v>
      </c>
      <c r="O16" s="487"/>
      <c r="P16" s="487" t="s">
        <v>82</v>
      </c>
      <c r="Q16" s="487"/>
      <c r="R16" s="487" t="s">
        <v>83</v>
      </c>
      <c r="S16" s="487"/>
      <c r="T16" s="487" t="s">
        <v>82</v>
      </c>
      <c r="U16" s="487"/>
      <c r="V16" s="487" t="s">
        <v>83</v>
      </c>
      <c r="W16" s="488"/>
    </row>
    <row r="17" spans="1:25" s="55" customFormat="1" ht="24" customHeight="1" x14ac:dyDescent="0.15">
      <c r="A17" s="527" t="s">
        <v>379</v>
      </c>
      <c r="B17" s="527"/>
      <c r="C17" s="528"/>
      <c r="D17" s="546">
        <v>1266</v>
      </c>
      <c r="E17" s="546"/>
      <c r="F17" s="546">
        <v>11347</v>
      </c>
      <c r="G17" s="546"/>
      <c r="H17" s="546">
        <v>957</v>
      </c>
      <c r="I17" s="546"/>
      <c r="J17" s="546">
        <v>7072</v>
      </c>
      <c r="K17" s="546"/>
      <c r="L17" s="546">
        <v>1483</v>
      </c>
      <c r="M17" s="546"/>
      <c r="N17" s="546">
        <v>11874</v>
      </c>
      <c r="O17" s="546"/>
      <c r="P17" s="546">
        <v>1081</v>
      </c>
      <c r="Q17" s="546"/>
      <c r="R17" s="546">
        <v>7183</v>
      </c>
      <c r="S17" s="546"/>
      <c r="T17" s="546">
        <v>1116</v>
      </c>
      <c r="U17" s="546"/>
      <c r="V17" s="546">
        <v>9406</v>
      </c>
      <c r="W17" s="546"/>
    </row>
    <row r="18" spans="1:25" s="24" customFormat="1" ht="24" customHeight="1" x14ac:dyDescent="0.15">
      <c r="A18" s="527" t="s">
        <v>395</v>
      </c>
      <c r="B18" s="527"/>
      <c r="C18" s="527"/>
      <c r="D18" s="545">
        <v>359</v>
      </c>
      <c r="E18" s="546"/>
      <c r="F18" s="546">
        <v>4763</v>
      </c>
      <c r="G18" s="546"/>
      <c r="H18" s="546">
        <v>1404</v>
      </c>
      <c r="I18" s="546"/>
      <c r="J18" s="546">
        <v>10752</v>
      </c>
      <c r="K18" s="546"/>
      <c r="L18" s="546">
        <v>2695</v>
      </c>
      <c r="M18" s="546"/>
      <c r="N18" s="546">
        <v>23537</v>
      </c>
      <c r="O18" s="546"/>
      <c r="P18" s="546">
        <v>1811</v>
      </c>
      <c r="Q18" s="546"/>
      <c r="R18" s="546">
        <v>14539</v>
      </c>
      <c r="S18" s="546"/>
      <c r="T18" s="546">
        <v>2008</v>
      </c>
      <c r="U18" s="546"/>
      <c r="V18" s="546">
        <v>21887</v>
      </c>
      <c r="W18" s="546"/>
    </row>
    <row r="19" spans="1:25" s="55" customFormat="1" ht="24" customHeight="1" thickBot="1" x14ac:dyDescent="0.2">
      <c r="A19" s="530" t="s">
        <v>417</v>
      </c>
      <c r="B19" s="530"/>
      <c r="C19" s="530"/>
      <c r="D19" s="543">
        <v>2599</v>
      </c>
      <c r="E19" s="544"/>
      <c r="F19" s="544">
        <v>34818</v>
      </c>
      <c r="G19" s="544"/>
      <c r="H19" s="544">
        <v>2181</v>
      </c>
      <c r="I19" s="544"/>
      <c r="J19" s="544">
        <v>22510</v>
      </c>
      <c r="K19" s="544"/>
      <c r="L19" s="544">
        <v>3047</v>
      </c>
      <c r="M19" s="544"/>
      <c r="N19" s="544">
        <v>32781</v>
      </c>
      <c r="O19" s="544"/>
      <c r="P19" s="544">
        <v>2610</v>
      </c>
      <c r="Q19" s="544"/>
      <c r="R19" s="544">
        <v>23489</v>
      </c>
      <c r="S19" s="544"/>
      <c r="T19" s="544">
        <v>2869</v>
      </c>
      <c r="U19" s="544"/>
      <c r="V19" s="544">
        <v>34317</v>
      </c>
      <c r="W19" s="544"/>
    </row>
    <row r="20" spans="1:25" ht="18" customHeight="1" thickTop="1" x14ac:dyDescent="0.15">
      <c r="A20" s="4" t="s">
        <v>239</v>
      </c>
    </row>
    <row r="21" spans="1:25" ht="41.25" customHeight="1" x14ac:dyDescent="0.15"/>
    <row r="22" spans="1:25" ht="27" customHeight="1" x14ac:dyDescent="0.15">
      <c r="A22" s="20" t="s">
        <v>343</v>
      </c>
    </row>
    <row r="23" spans="1:25" ht="15" customHeight="1" thickBot="1" x14ac:dyDescent="0.2">
      <c r="A23" s="35"/>
      <c r="B23" s="35"/>
      <c r="C23" s="35"/>
      <c r="D23" s="35"/>
      <c r="E23" s="35"/>
      <c r="F23" s="35"/>
      <c r="G23" s="35"/>
      <c r="H23" s="35"/>
      <c r="S23" s="506" t="s">
        <v>359</v>
      </c>
      <c r="T23" s="506"/>
      <c r="U23" s="506"/>
      <c r="V23" s="506"/>
      <c r="W23" s="506"/>
    </row>
    <row r="24" spans="1:25" s="24" customFormat="1" ht="29.25" customHeight="1" thickTop="1" x14ac:dyDescent="0.15">
      <c r="A24" s="495" t="s">
        <v>157</v>
      </c>
      <c r="B24" s="498" t="s">
        <v>195</v>
      </c>
      <c r="C24" s="566"/>
      <c r="D24" s="566"/>
      <c r="E24" s="566"/>
      <c r="F24" s="566"/>
      <c r="G24" s="566"/>
      <c r="H24" s="498" t="s">
        <v>196</v>
      </c>
      <c r="I24" s="566"/>
      <c r="J24" s="566"/>
      <c r="K24" s="566"/>
      <c r="L24" s="566"/>
      <c r="M24" s="566"/>
      <c r="N24" s="566"/>
      <c r="O24" s="566"/>
      <c r="P24" s="566"/>
      <c r="Q24" s="566"/>
      <c r="R24" s="498" t="s">
        <v>197</v>
      </c>
      <c r="S24" s="566"/>
      <c r="T24" s="566"/>
      <c r="U24" s="566"/>
      <c r="V24" s="566"/>
      <c r="W24" s="683"/>
    </row>
    <row r="25" spans="1:25" s="24" customFormat="1" ht="40.5" customHeight="1" x14ac:dyDescent="0.15">
      <c r="A25" s="486"/>
      <c r="B25" s="565" t="s">
        <v>99</v>
      </c>
      <c r="C25" s="681"/>
      <c r="D25" s="565" t="s">
        <v>237</v>
      </c>
      <c r="E25" s="681"/>
      <c r="F25" s="565" t="s">
        <v>278</v>
      </c>
      <c r="G25" s="681"/>
      <c r="H25" s="487" t="s">
        <v>99</v>
      </c>
      <c r="I25" s="681"/>
      <c r="J25" s="565" t="s">
        <v>237</v>
      </c>
      <c r="K25" s="681"/>
      <c r="L25" s="702" t="s">
        <v>246</v>
      </c>
      <c r="M25" s="702"/>
      <c r="N25" s="565" t="s">
        <v>100</v>
      </c>
      <c r="O25" s="681"/>
      <c r="P25" s="565" t="s">
        <v>238</v>
      </c>
      <c r="Q25" s="681"/>
      <c r="R25" s="487" t="s">
        <v>99</v>
      </c>
      <c r="S25" s="487"/>
      <c r="T25" s="565" t="s">
        <v>237</v>
      </c>
      <c r="U25" s="681"/>
      <c r="V25" s="565" t="s">
        <v>279</v>
      </c>
      <c r="W25" s="682"/>
    </row>
    <row r="26" spans="1:25" s="55" customFormat="1" ht="24" customHeight="1" x14ac:dyDescent="0.15">
      <c r="A26" s="211" t="s">
        <v>376</v>
      </c>
      <c r="B26" s="680">
        <v>7</v>
      </c>
      <c r="C26" s="680"/>
      <c r="D26" s="680">
        <v>3</v>
      </c>
      <c r="E26" s="680"/>
      <c r="F26" s="680">
        <v>4</v>
      </c>
      <c r="G26" s="680"/>
      <c r="H26" s="680">
        <v>9</v>
      </c>
      <c r="I26" s="680"/>
      <c r="J26" s="680">
        <v>1</v>
      </c>
      <c r="K26" s="680"/>
      <c r="L26" s="680">
        <v>4</v>
      </c>
      <c r="M26" s="680"/>
      <c r="N26" s="680">
        <v>1</v>
      </c>
      <c r="O26" s="680"/>
      <c r="P26" s="680">
        <v>3</v>
      </c>
      <c r="Q26" s="680"/>
      <c r="R26" s="680">
        <v>30</v>
      </c>
      <c r="S26" s="680"/>
      <c r="T26" s="680">
        <v>24</v>
      </c>
      <c r="U26" s="680"/>
      <c r="V26" s="680">
        <v>6</v>
      </c>
      <c r="W26" s="680"/>
    </row>
    <row r="27" spans="1:25" s="24" customFormat="1" ht="24" customHeight="1" x14ac:dyDescent="0.15">
      <c r="A27" s="211" t="s">
        <v>393</v>
      </c>
      <c r="B27" s="686">
        <v>5</v>
      </c>
      <c r="C27" s="680"/>
      <c r="D27" s="680">
        <v>1</v>
      </c>
      <c r="E27" s="680"/>
      <c r="F27" s="680">
        <v>4</v>
      </c>
      <c r="G27" s="680"/>
      <c r="H27" s="680">
        <v>9</v>
      </c>
      <c r="I27" s="680"/>
      <c r="J27" s="680">
        <v>1</v>
      </c>
      <c r="K27" s="680"/>
      <c r="L27" s="680">
        <v>4</v>
      </c>
      <c r="M27" s="680"/>
      <c r="N27" s="680">
        <v>1</v>
      </c>
      <c r="O27" s="680"/>
      <c r="P27" s="680">
        <v>3</v>
      </c>
      <c r="Q27" s="680"/>
      <c r="R27" s="680">
        <v>30</v>
      </c>
      <c r="S27" s="680"/>
      <c r="T27" s="680">
        <v>24</v>
      </c>
      <c r="U27" s="680"/>
      <c r="V27" s="680">
        <v>6</v>
      </c>
      <c r="W27" s="680"/>
      <c r="Y27" s="36"/>
    </row>
    <row r="28" spans="1:25" s="55" customFormat="1" ht="24" customHeight="1" thickBot="1" x14ac:dyDescent="0.2">
      <c r="A28" s="248" t="s">
        <v>415</v>
      </c>
      <c r="B28" s="703">
        <v>5</v>
      </c>
      <c r="C28" s="701"/>
      <c r="D28" s="701">
        <v>1</v>
      </c>
      <c r="E28" s="701"/>
      <c r="F28" s="701">
        <v>4</v>
      </c>
      <c r="G28" s="701"/>
      <c r="H28" s="701">
        <v>9</v>
      </c>
      <c r="I28" s="701"/>
      <c r="J28" s="701">
        <v>1</v>
      </c>
      <c r="K28" s="701"/>
      <c r="L28" s="701">
        <v>4</v>
      </c>
      <c r="M28" s="701"/>
      <c r="N28" s="701">
        <v>1</v>
      </c>
      <c r="O28" s="701"/>
      <c r="P28" s="701">
        <v>3</v>
      </c>
      <c r="Q28" s="701"/>
      <c r="R28" s="701">
        <v>30</v>
      </c>
      <c r="S28" s="701"/>
      <c r="T28" s="701">
        <v>24</v>
      </c>
      <c r="U28" s="701"/>
      <c r="V28" s="701">
        <v>6</v>
      </c>
      <c r="W28" s="701"/>
    </row>
    <row r="29" spans="1:25" ht="18" customHeight="1" thickTop="1" x14ac:dyDescent="0.15">
      <c r="A29" s="4" t="s">
        <v>239</v>
      </c>
    </row>
    <row r="30" spans="1:25" ht="30" customHeight="1" x14ac:dyDescent="0.15"/>
    <row r="31" spans="1:25" ht="26.25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</sheetData>
  <mergeCells count="111">
    <mergeCell ref="B28:C28"/>
    <mergeCell ref="D28:E28"/>
    <mergeCell ref="B26:C26"/>
    <mergeCell ref="F26:G26"/>
    <mergeCell ref="F27:G27"/>
    <mergeCell ref="H26:I26"/>
    <mergeCell ref="F28:G28"/>
    <mergeCell ref="H28:I28"/>
    <mergeCell ref="H27:I27"/>
    <mergeCell ref="J17:K17"/>
    <mergeCell ref="H15:K15"/>
    <mergeCell ref="N28:O28"/>
    <mergeCell ref="P28:Q28"/>
    <mergeCell ref="R28:S28"/>
    <mergeCell ref="T28:U28"/>
    <mergeCell ref="V28:W28"/>
    <mergeCell ref="V16:W16"/>
    <mergeCell ref="V27:W27"/>
    <mergeCell ref="P27:Q27"/>
    <mergeCell ref="R26:S26"/>
    <mergeCell ref="R27:S27"/>
    <mergeCell ref="J28:K28"/>
    <mergeCell ref="L18:M18"/>
    <mergeCell ref="L28:M28"/>
    <mergeCell ref="J26:K26"/>
    <mergeCell ref="J27:K27"/>
    <mergeCell ref="L26:M26"/>
    <mergeCell ref="J18:K18"/>
    <mergeCell ref="L19:M19"/>
    <mergeCell ref="J25:K25"/>
    <mergeCell ref="L25:M25"/>
    <mergeCell ref="R18:S18"/>
    <mergeCell ref="N27:O27"/>
    <mergeCell ref="A8:C8"/>
    <mergeCell ref="N18:O18"/>
    <mergeCell ref="A9:C9"/>
    <mergeCell ref="H17:I17"/>
    <mergeCell ref="L15:O15"/>
    <mergeCell ref="A3:C6"/>
    <mergeCell ref="A15:C16"/>
    <mergeCell ref="A7:C7"/>
    <mergeCell ref="D3:E6"/>
    <mergeCell ref="D9:E9"/>
    <mergeCell ref="D16:E16"/>
    <mergeCell ref="H16:I16"/>
    <mergeCell ref="L16:M16"/>
    <mergeCell ref="D15:G15"/>
    <mergeCell ref="I4:I5"/>
    <mergeCell ref="F16:G16"/>
    <mergeCell ref="J16:K16"/>
    <mergeCell ref="N16:O16"/>
    <mergeCell ref="F4:F5"/>
    <mergeCell ref="O4:O5"/>
    <mergeCell ref="D7:E7"/>
    <mergeCell ref="D8:E8"/>
    <mergeCell ref="D17:E17"/>
    <mergeCell ref="D18:E18"/>
    <mergeCell ref="F25:G25"/>
    <mergeCell ref="B27:C27"/>
    <mergeCell ref="D26:E26"/>
    <mergeCell ref="D27:E27"/>
    <mergeCell ref="N17:O17"/>
    <mergeCell ref="T17:U17"/>
    <mergeCell ref="T18:U18"/>
    <mergeCell ref="N26:O26"/>
    <mergeCell ref="S23:W23"/>
    <mergeCell ref="L27:M27"/>
    <mergeCell ref="A17:C17"/>
    <mergeCell ref="A19:C19"/>
    <mergeCell ref="F19:G19"/>
    <mergeCell ref="A18:C18"/>
    <mergeCell ref="A24:A25"/>
    <mergeCell ref="H18:I18"/>
    <mergeCell ref="F18:G18"/>
    <mergeCell ref="B24:G24"/>
    <mergeCell ref="B25:C25"/>
    <mergeCell ref="D25:E25"/>
    <mergeCell ref="H19:I19"/>
    <mergeCell ref="J19:K19"/>
    <mergeCell ref="F17:G17"/>
    <mergeCell ref="D19:E19"/>
    <mergeCell ref="O2:V2"/>
    <mergeCell ref="R17:S17"/>
    <mergeCell ref="V19:W19"/>
    <mergeCell ref="V17:W17"/>
    <mergeCell ref="V18:W18"/>
    <mergeCell ref="P18:Q18"/>
    <mergeCell ref="L17:M17"/>
    <mergeCell ref="P17:Q17"/>
    <mergeCell ref="N19:O19"/>
    <mergeCell ref="P19:Q19"/>
    <mergeCell ref="R19:S19"/>
    <mergeCell ref="P16:Q16"/>
    <mergeCell ref="P15:S15"/>
    <mergeCell ref="T16:U16"/>
    <mergeCell ref="R16:S16"/>
    <mergeCell ref="U4:U5"/>
    <mergeCell ref="T15:W15"/>
    <mergeCell ref="T27:U27"/>
    <mergeCell ref="P26:Q26"/>
    <mergeCell ref="T25:U25"/>
    <mergeCell ref="V26:W26"/>
    <mergeCell ref="R25:S25"/>
    <mergeCell ref="V25:W25"/>
    <mergeCell ref="T26:U26"/>
    <mergeCell ref="T19:U19"/>
    <mergeCell ref="N25:O25"/>
    <mergeCell ref="R24:W24"/>
    <mergeCell ref="H24:Q24"/>
    <mergeCell ref="P25:Q25"/>
    <mergeCell ref="H25:I25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S44"/>
  <sheetViews>
    <sheetView zoomScaleNormal="100" workbookViewId="0">
      <selection sqref="A1:XFD1048576"/>
    </sheetView>
  </sheetViews>
  <sheetFormatPr defaultRowHeight="13.5" x14ac:dyDescent="0.15"/>
  <cols>
    <col min="1" max="2" width="7.625" style="53" customWidth="1"/>
    <col min="3" max="5" width="6.5" style="53" customWidth="1"/>
    <col min="6" max="7" width="5.875" style="53" customWidth="1"/>
    <col min="8" max="8" width="6.375" style="53" customWidth="1"/>
    <col min="9" max="10" width="7" style="53" bestFit="1" customWidth="1"/>
    <col min="11" max="13" width="6.375" style="53" customWidth="1"/>
    <col min="14" max="14" width="6.75" style="53" customWidth="1"/>
    <col min="15" max="15" width="7.5" style="53" customWidth="1"/>
    <col min="16" max="16384" width="9" style="53"/>
  </cols>
  <sheetData>
    <row r="1" spans="1:16" s="14" customFormat="1" ht="27" customHeight="1" thickBot="1" x14ac:dyDescent="0.2">
      <c r="A1" s="16" t="s">
        <v>433</v>
      </c>
    </row>
    <row r="2" spans="1:16" s="24" customFormat="1" ht="24" customHeight="1" thickTop="1" x14ac:dyDescent="0.15">
      <c r="A2" s="540" t="s">
        <v>157</v>
      </c>
      <c r="B2" s="712"/>
      <c r="C2" s="493" t="s">
        <v>419</v>
      </c>
      <c r="D2" s="495"/>
      <c r="E2" s="493" t="s">
        <v>95</v>
      </c>
      <c r="F2" s="494"/>
      <c r="G2" s="494"/>
      <c r="H2" s="494"/>
      <c r="I2" s="494"/>
      <c r="J2" s="494"/>
    </row>
    <row r="3" spans="1:16" s="24" customFormat="1" ht="19.5" customHeight="1" x14ac:dyDescent="0.15">
      <c r="A3" s="713"/>
      <c r="B3" s="714"/>
      <c r="C3" s="710" t="s">
        <v>434</v>
      </c>
      <c r="D3" s="711"/>
      <c r="E3" s="710" t="s">
        <v>261</v>
      </c>
      <c r="F3" s="711"/>
      <c r="G3" s="710" t="s">
        <v>260</v>
      </c>
      <c r="H3" s="711"/>
      <c r="I3" s="710" t="s">
        <v>181</v>
      </c>
      <c r="J3" s="719"/>
    </row>
    <row r="4" spans="1:16" s="55" customFormat="1" ht="24" customHeight="1" x14ac:dyDescent="0.15">
      <c r="A4" s="527" t="s">
        <v>379</v>
      </c>
      <c r="B4" s="528"/>
      <c r="C4" s="717" t="s">
        <v>421</v>
      </c>
      <c r="D4" s="718"/>
      <c r="E4" s="546">
        <v>356</v>
      </c>
      <c r="F4" s="546"/>
      <c r="G4" s="546">
        <v>1718</v>
      </c>
      <c r="H4" s="546"/>
      <c r="I4" s="546">
        <v>2074</v>
      </c>
      <c r="J4" s="546"/>
    </row>
    <row r="5" spans="1:16" s="24" customFormat="1" ht="24" customHeight="1" x14ac:dyDescent="0.15">
      <c r="A5" s="527" t="s">
        <v>395</v>
      </c>
      <c r="B5" s="528"/>
      <c r="C5" s="635" t="s">
        <v>421</v>
      </c>
      <c r="D5" s="709"/>
      <c r="E5" s="546">
        <v>637</v>
      </c>
      <c r="F5" s="546"/>
      <c r="G5" s="546">
        <v>4565</v>
      </c>
      <c r="H5" s="546"/>
      <c r="I5" s="546">
        <v>5202</v>
      </c>
      <c r="J5" s="546"/>
    </row>
    <row r="6" spans="1:16" s="55" customFormat="1" ht="24" customHeight="1" thickBot="1" x14ac:dyDescent="0.2">
      <c r="A6" s="530" t="s">
        <v>417</v>
      </c>
      <c r="B6" s="531"/>
      <c r="C6" s="544">
        <v>32432</v>
      </c>
      <c r="D6" s="544"/>
      <c r="E6" s="543">
        <v>1608</v>
      </c>
      <c r="F6" s="544"/>
      <c r="G6" s="544">
        <v>7137</v>
      </c>
      <c r="H6" s="544"/>
      <c r="I6" s="544">
        <v>8745</v>
      </c>
      <c r="J6" s="544"/>
    </row>
    <row r="7" spans="1:16" ht="18" customHeight="1" thickTop="1" x14ac:dyDescent="0.15">
      <c r="A7" s="4" t="s">
        <v>440</v>
      </c>
    </row>
    <row r="8" spans="1:16" s="193" customFormat="1" ht="18" customHeight="1" x14ac:dyDescent="0.15">
      <c r="A8" s="122" t="s">
        <v>422</v>
      </c>
    </row>
    <row r="9" spans="1:16" s="193" customFormat="1" ht="17.25" customHeight="1" x14ac:dyDescent="0.15">
      <c r="A9" s="708" t="s">
        <v>388</v>
      </c>
      <c r="B9" s="708"/>
      <c r="C9" s="708"/>
      <c r="D9" s="708"/>
      <c r="E9" s="708"/>
      <c r="F9" s="708"/>
      <c r="G9" s="708"/>
      <c r="H9" s="708"/>
      <c r="I9" s="708"/>
      <c r="J9" s="708"/>
      <c r="K9" s="708"/>
      <c r="L9" s="708"/>
      <c r="M9" s="708"/>
      <c r="N9" s="708"/>
    </row>
    <row r="10" spans="1:16" ht="9" customHeight="1" x14ac:dyDescent="0.15">
      <c r="A10" s="4"/>
    </row>
    <row r="11" spans="1:16" s="14" customFormat="1" ht="27" customHeight="1" thickBot="1" x14ac:dyDescent="0.2">
      <c r="A11" s="23" t="s">
        <v>406</v>
      </c>
      <c r="B11" s="56"/>
      <c r="C11" s="56"/>
      <c r="D11" s="56"/>
      <c r="E11" s="56"/>
      <c r="F11" s="56"/>
      <c r="G11" s="56"/>
      <c r="H11" s="56"/>
    </row>
    <row r="12" spans="1:16" s="24" customFormat="1" ht="32.25" customHeight="1" thickTop="1" x14ac:dyDescent="0.15">
      <c r="A12" s="495" t="s">
        <v>157</v>
      </c>
      <c r="B12" s="566"/>
      <c r="C12" s="498" t="s">
        <v>113</v>
      </c>
      <c r="D12" s="498"/>
      <c r="E12" s="498"/>
      <c r="F12" s="498"/>
      <c r="G12" s="498"/>
      <c r="H12" s="558" t="s">
        <v>331</v>
      </c>
      <c r="I12" s="494"/>
      <c r="J12" s="494"/>
      <c r="K12" s="280"/>
      <c r="L12" s="280"/>
      <c r="M12" s="539"/>
      <c r="N12" s="527"/>
      <c r="O12" s="527"/>
      <c r="P12" s="312"/>
    </row>
    <row r="13" spans="1:16" s="24" customFormat="1" ht="28.5" customHeight="1" x14ac:dyDescent="0.15">
      <c r="A13" s="715"/>
      <c r="B13" s="716"/>
      <c r="C13" s="291" t="s">
        <v>114</v>
      </c>
      <c r="D13" s="77" t="s">
        <v>115</v>
      </c>
      <c r="E13" s="77" t="s">
        <v>116</v>
      </c>
      <c r="F13" s="565" t="s">
        <v>181</v>
      </c>
      <c r="G13" s="565"/>
      <c r="H13" s="291" t="s">
        <v>114</v>
      </c>
      <c r="I13" s="77" t="s">
        <v>330</v>
      </c>
      <c r="J13" s="173" t="s">
        <v>332</v>
      </c>
      <c r="K13" s="539"/>
      <c r="L13" s="539"/>
      <c r="M13" s="279"/>
      <c r="N13" s="217"/>
      <c r="O13" s="235"/>
      <c r="P13" s="111"/>
    </row>
    <row r="14" spans="1:16" s="55" customFormat="1" ht="24" customHeight="1" x14ac:dyDescent="0.15">
      <c r="A14" s="527" t="s">
        <v>379</v>
      </c>
      <c r="B14" s="527"/>
      <c r="C14" s="282">
        <v>12975</v>
      </c>
      <c r="D14" s="276">
        <v>9827</v>
      </c>
      <c r="E14" s="276">
        <v>4757</v>
      </c>
      <c r="F14" s="546">
        <f>SUM(C14:E14)</f>
        <v>27559</v>
      </c>
      <c r="G14" s="546"/>
      <c r="H14" s="317">
        <v>3013</v>
      </c>
      <c r="I14" s="277">
        <v>22770</v>
      </c>
      <c r="J14" s="276">
        <f>SUM(H14:I14)</f>
        <v>25783</v>
      </c>
      <c r="K14" s="706"/>
      <c r="L14" s="706"/>
      <c r="M14" s="277"/>
      <c r="N14" s="277"/>
      <c r="O14" s="276"/>
      <c r="P14" s="276"/>
    </row>
    <row r="15" spans="1:16" s="24" customFormat="1" ht="24" customHeight="1" x14ac:dyDescent="0.15">
      <c r="A15" s="527" t="s">
        <v>395</v>
      </c>
      <c r="B15" s="528"/>
      <c r="C15" s="276">
        <v>19022</v>
      </c>
      <c r="D15" s="276">
        <v>12538</v>
      </c>
      <c r="E15" s="276">
        <v>9388</v>
      </c>
      <c r="F15" s="546">
        <f>SUM(C15:E15)</f>
        <v>40948</v>
      </c>
      <c r="G15" s="546"/>
      <c r="H15" s="304">
        <v>7075</v>
      </c>
      <c r="I15" s="277">
        <v>41438</v>
      </c>
      <c r="J15" s="276">
        <f>SUM(H15:I15)</f>
        <v>48513</v>
      </c>
      <c r="K15" s="706"/>
      <c r="L15" s="706"/>
      <c r="M15" s="277"/>
      <c r="N15" s="277"/>
      <c r="O15" s="276"/>
      <c r="P15" s="276"/>
    </row>
    <row r="16" spans="1:16" s="55" customFormat="1" ht="24" customHeight="1" thickBot="1" x14ac:dyDescent="0.2">
      <c r="A16" s="530" t="s">
        <v>417</v>
      </c>
      <c r="B16" s="531"/>
      <c r="C16" s="319">
        <v>23221</v>
      </c>
      <c r="D16" s="319">
        <v>19230</v>
      </c>
      <c r="E16" s="319">
        <v>13593</v>
      </c>
      <c r="F16" s="544">
        <f>SUM(C16:E16)</f>
        <v>56044</v>
      </c>
      <c r="G16" s="544"/>
      <c r="H16" s="387">
        <v>9800</v>
      </c>
      <c r="I16" s="260">
        <v>63349</v>
      </c>
      <c r="J16" s="260">
        <f>SUM(H16:I16)</f>
        <v>73149</v>
      </c>
      <c r="K16" s="706"/>
      <c r="L16" s="706"/>
      <c r="M16" s="249"/>
      <c r="N16" s="249"/>
      <c r="O16" s="3"/>
      <c r="P16" s="3"/>
    </row>
    <row r="17" spans="1:16" ht="18" customHeight="1" thickTop="1" x14ac:dyDescent="0.15">
      <c r="A17" s="17" t="s">
        <v>222</v>
      </c>
    </row>
    <row r="18" spans="1:16" s="193" customFormat="1" ht="18" customHeight="1" x14ac:dyDescent="0.15">
      <c r="A18" s="99"/>
      <c r="B18" s="120"/>
    </row>
    <row r="19" spans="1:16" s="193" customFormat="1" ht="15.75" customHeight="1" x14ac:dyDescent="0.15">
      <c r="A19" s="122"/>
      <c r="B19" s="121"/>
    </row>
    <row r="20" spans="1:16" s="193" customFormat="1" ht="12.75" customHeight="1" x14ac:dyDescent="0.15">
      <c r="A20" s="122"/>
      <c r="B20" s="121"/>
    </row>
    <row r="21" spans="1:16" s="193" customFormat="1" ht="12.75" customHeight="1" x14ac:dyDescent="0.15">
      <c r="A21" s="122"/>
      <c r="B21" s="121"/>
    </row>
    <row r="22" spans="1:16" s="193" customFormat="1" ht="12.75" customHeight="1" x14ac:dyDescent="0.15">
      <c r="A22" s="43"/>
      <c r="B22" s="121"/>
    </row>
    <row r="23" spans="1:16" ht="27" customHeight="1" thickBot="1" x14ac:dyDescent="0.2">
      <c r="A23" s="20" t="s">
        <v>344</v>
      </c>
    </row>
    <row r="24" spans="1:16" s="24" customFormat="1" ht="21.75" customHeight="1" thickTop="1" x14ac:dyDescent="0.15">
      <c r="A24" s="494" t="s">
        <v>157</v>
      </c>
      <c r="B24" s="498" t="s">
        <v>229</v>
      </c>
      <c r="C24" s="566"/>
      <c r="D24" s="683"/>
      <c r="E24" s="498" t="s">
        <v>230</v>
      </c>
      <c r="F24" s="566"/>
      <c r="G24" s="566"/>
      <c r="H24" s="498" t="s">
        <v>231</v>
      </c>
      <c r="I24" s="566"/>
      <c r="J24" s="683"/>
      <c r="K24" s="493" t="s">
        <v>232</v>
      </c>
      <c r="L24" s="494"/>
      <c r="M24" s="494"/>
      <c r="N24" s="36"/>
    </row>
    <row r="25" spans="1:16" s="24" customFormat="1" ht="21.75" customHeight="1" x14ac:dyDescent="0.15">
      <c r="A25" s="707"/>
      <c r="B25" s="316" t="s">
        <v>380</v>
      </c>
      <c r="C25" s="316" t="s">
        <v>396</v>
      </c>
      <c r="D25" s="261" t="s">
        <v>418</v>
      </c>
      <c r="E25" s="316" t="s">
        <v>380</v>
      </c>
      <c r="F25" s="316" t="s">
        <v>396</v>
      </c>
      <c r="G25" s="261" t="s">
        <v>418</v>
      </c>
      <c r="H25" s="316" t="s">
        <v>380</v>
      </c>
      <c r="I25" s="316" t="s">
        <v>396</v>
      </c>
      <c r="J25" s="261" t="s">
        <v>418</v>
      </c>
      <c r="K25" s="316" t="s">
        <v>380</v>
      </c>
      <c r="L25" s="316" t="s">
        <v>396</v>
      </c>
      <c r="M25" s="261" t="s">
        <v>418</v>
      </c>
      <c r="N25" s="36"/>
    </row>
    <row r="26" spans="1:16" s="24" customFormat="1" ht="19.5" customHeight="1" x14ac:dyDescent="0.15">
      <c r="A26" s="285" t="s">
        <v>80</v>
      </c>
      <c r="B26" s="276">
        <v>2409</v>
      </c>
      <c r="C26" s="276">
        <v>3658</v>
      </c>
      <c r="D26" s="3">
        <f>SUM(D27:D33)</f>
        <v>5040</v>
      </c>
      <c r="E26" s="276">
        <v>434</v>
      </c>
      <c r="F26" s="276">
        <v>765</v>
      </c>
      <c r="G26" s="262">
        <f>SUM(G27:G33)</f>
        <v>981</v>
      </c>
      <c r="H26" s="276">
        <v>719</v>
      </c>
      <c r="I26" s="276">
        <v>1320</v>
      </c>
      <c r="J26" s="3">
        <f>SUM(J27:J33)</f>
        <v>1761</v>
      </c>
      <c r="K26" s="276">
        <v>676</v>
      </c>
      <c r="L26" s="276">
        <v>1819</v>
      </c>
      <c r="M26" s="262">
        <f>SUM(M27:M33)</f>
        <v>2528</v>
      </c>
      <c r="P26" s="57"/>
    </row>
    <row r="27" spans="1:16" s="24" customFormat="1" ht="19.5" customHeight="1" x14ac:dyDescent="0.15">
      <c r="A27" s="281" t="s">
        <v>117</v>
      </c>
      <c r="B27" s="283">
        <v>655</v>
      </c>
      <c r="C27" s="283">
        <v>1342</v>
      </c>
      <c r="D27" s="410">
        <v>1585</v>
      </c>
      <c r="E27" s="283">
        <v>261</v>
      </c>
      <c r="F27" s="283">
        <v>301</v>
      </c>
      <c r="G27" s="322">
        <v>594</v>
      </c>
      <c r="H27" s="283">
        <v>171</v>
      </c>
      <c r="I27" s="283">
        <v>248</v>
      </c>
      <c r="J27" s="410">
        <v>316</v>
      </c>
      <c r="K27" s="283">
        <v>360</v>
      </c>
      <c r="L27" s="283">
        <v>787</v>
      </c>
      <c r="M27" s="322">
        <v>1082</v>
      </c>
      <c r="P27" s="57"/>
    </row>
    <row r="28" spans="1:16" s="24" customFormat="1" ht="19.5" customHeight="1" x14ac:dyDescent="0.15">
      <c r="A28" s="281" t="s">
        <v>118</v>
      </c>
      <c r="B28" s="283">
        <v>171</v>
      </c>
      <c r="C28" s="283">
        <v>306</v>
      </c>
      <c r="D28" s="410">
        <v>252</v>
      </c>
      <c r="E28" s="283">
        <v>21</v>
      </c>
      <c r="F28" s="283">
        <v>222</v>
      </c>
      <c r="G28" s="322">
        <v>93</v>
      </c>
      <c r="H28" s="283">
        <v>33</v>
      </c>
      <c r="I28" s="283">
        <v>58</v>
      </c>
      <c r="J28" s="410">
        <v>89</v>
      </c>
      <c r="K28" s="283">
        <v>19</v>
      </c>
      <c r="L28" s="283">
        <v>74</v>
      </c>
      <c r="M28" s="322">
        <v>85</v>
      </c>
      <c r="P28" s="57"/>
    </row>
    <row r="29" spans="1:16" s="24" customFormat="1" ht="19.5" customHeight="1" x14ac:dyDescent="0.15">
      <c r="A29" s="281" t="s">
        <v>119</v>
      </c>
      <c r="B29" s="283">
        <v>503</v>
      </c>
      <c r="C29" s="283">
        <v>307</v>
      </c>
      <c r="D29" s="410">
        <v>762</v>
      </c>
      <c r="E29" s="283">
        <v>21</v>
      </c>
      <c r="F29" s="283">
        <v>53</v>
      </c>
      <c r="G29" s="322">
        <v>74</v>
      </c>
      <c r="H29" s="283">
        <v>50</v>
      </c>
      <c r="I29" s="283">
        <v>91</v>
      </c>
      <c r="J29" s="410">
        <v>86</v>
      </c>
      <c r="K29" s="283">
        <v>19</v>
      </c>
      <c r="L29" s="283">
        <v>63</v>
      </c>
      <c r="M29" s="322">
        <v>154</v>
      </c>
      <c r="P29" s="57"/>
    </row>
    <row r="30" spans="1:16" s="24" customFormat="1" ht="19.5" customHeight="1" x14ac:dyDescent="0.15">
      <c r="A30" s="281" t="s">
        <v>120</v>
      </c>
      <c r="B30" s="283">
        <v>200</v>
      </c>
      <c r="C30" s="283">
        <v>582</v>
      </c>
      <c r="D30" s="410">
        <v>630</v>
      </c>
      <c r="E30" s="283">
        <v>27</v>
      </c>
      <c r="F30" s="283">
        <v>39</v>
      </c>
      <c r="G30" s="322">
        <v>36</v>
      </c>
      <c r="H30" s="283">
        <v>134</v>
      </c>
      <c r="I30" s="283">
        <v>81</v>
      </c>
      <c r="J30" s="410">
        <v>260</v>
      </c>
      <c r="K30" s="283">
        <v>59</v>
      </c>
      <c r="L30" s="283">
        <v>64</v>
      </c>
      <c r="M30" s="322">
        <v>111</v>
      </c>
      <c r="P30" s="57"/>
    </row>
    <row r="31" spans="1:16" s="24" customFormat="1" ht="19.5" customHeight="1" x14ac:dyDescent="0.15">
      <c r="A31" s="281" t="s">
        <v>121</v>
      </c>
      <c r="B31" s="283">
        <v>219</v>
      </c>
      <c r="C31" s="283">
        <v>373</v>
      </c>
      <c r="D31" s="410">
        <v>629</v>
      </c>
      <c r="E31" s="283">
        <v>43</v>
      </c>
      <c r="F31" s="283">
        <v>27</v>
      </c>
      <c r="G31" s="322">
        <v>78</v>
      </c>
      <c r="H31" s="283">
        <v>56</v>
      </c>
      <c r="I31" s="283">
        <v>258</v>
      </c>
      <c r="J31" s="410">
        <v>301</v>
      </c>
      <c r="K31" s="283">
        <v>56</v>
      </c>
      <c r="L31" s="283">
        <v>176</v>
      </c>
      <c r="M31" s="322">
        <v>152</v>
      </c>
      <c r="P31" s="57"/>
    </row>
    <row r="32" spans="1:16" s="24" customFormat="1" ht="19.5" customHeight="1" x14ac:dyDescent="0.15">
      <c r="A32" s="281" t="s">
        <v>122</v>
      </c>
      <c r="B32" s="283">
        <v>383</v>
      </c>
      <c r="C32" s="283">
        <v>511</v>
      </c>
      <c r="D32" s="410">
        <v>605</v>
      </c>
      <c r="E32" s="283">
        <v>36</v>
      </c>
      <c r="F32" s="283">
        <v>87</v>
      </c>
      <c r="G32" s="322">
        <v>34</v>
      </c>
      <c r="H32" s="283">
        <v>133</v>
      </c>
      <c r="I32" s="283">
        <v>335</v>
      </c>
      <c r="J32" s="410">
        <v>376</v>
      </c>
      <c r="K32" s="283">
        <v>69</v>
      </c>
      <c r="L32" s="283">
        <v>292</v>
      </c>
      <c r="M32" s="322">
        <v>410</v>
      </c>
      <c r="P32" s="57"/>
    </row>
    <row r="33" spans="1:19" s="24" customFormat="1" ht="19.5" customHeight="1" thickBot="1" x14ac:dyDescent="0.2">
      <c r="A33" s="76" t="s">
        <v>123</v>
      </c>
      <c r="B33" s="79">
        <v>278</v>
      </c>
      <c r="C33" s="79">
        <v>237</v>
      </c>
      <c r="D33" s="382">
        <v>577</v>
      </c>
      <c r="E33" s="79">
        <v>25</v>
      </c>
      <c r="F33" s="79">
        <v>36</v>
      </c>
      <c r="G33" s="323">
        <v>72</v>
      </c>
      <c r="H33" s="79">
        <v>142</v>
      </c>
      <c r="I33" s="79">
        <v>249</v>
      </c>
      <c r="J33" s="382">
        <v>333</v>
      </c>
      <c r="K33" s="79">
        <v>94</v>
      </c>
      <c r="L33" s="79">
        <v>363</v>
      </c>
      <c r="M33" s="323">
        <v>534</v>
      </c>
      <c r="P33" s="57"/>
    </row>
    <row r="34" spans="1:19" s="24" customFormat="1" ht="18" customHeight="1" thickTop="1" x14ac:dyDescent="0.15">
      <c r="A34" s="494" t="s">
        <v>157</v>
      </c>
      <c r="B34" s="704" t="s">
        <v>233</v>
      </c>
      <c r="C34" s="705"/>
      <c r="D34" s="705"/>
      <c r="E34" s="704" t="s">
        <v>289</v>
      </c>
      <c r="F34" s="705"/>
      <c r="G34" s="705"/>
      <c r="S34" s="17"/>
    </row>
    <row r="35" spans="1:19" s="24" customFormat="1" ht="18.75" customHeight="1" x14ac:dyDescent="0.15">
      <c r="A35" s="707"/>
      <c r="B35" s="289" t="str">
        <f>B25</f>
        <v>２年度</v>
      </c>
      <c r="C35" s="289" t="str">
        <f>C25</f>
        <v>３年度</v>
      </c>
      <c r="D35" s="263" t="str">
        <f>D25</f>
        <v>４年度</v>
      </c>
      <c r="E35" s="316" t="s">
        <v>380</v>
      </c>
      <c r="F35" s="316" t="s">
        <v>396</v>
      </c>
      <c r="G35" s="261" t="s">
        <v>418</v>
      </c>
      <c r="K35" s="128"/>
      <c r="S35" s="18"/>
    </row>
    <row r="36" spans="1:19" s="24" customFormat="1" ht="19.5" customHeight="1" x14ac:dyDescent="0.15">
      <c r="A36" s="285" t="s">
        <v>80</v>
      </c>
      <c r="B36" s="276">
        <v>1439</v>
      </c>
      <c r="C36" s="276">
        <v>2482</v>
      </c>
      <c r="D36" s="262">
        <f>SUM(D37:D43)</f>
        <v>3235</v>
      </c>
      <c r="E36" s="276">
        <v>686</v>
      </c>
      <c r="F36" s="276">
        <v>1922</v>
      </c>
      <c r="G36" s="262">
        <f>SUM(G37:G43)</f>
        <v>2202</v>
      </c>
    </row>
    <row r="37" spans="1:19" s="24" customFormat="1" ht="19.5" customHeight="1" x14ac:dyDescent="0.15">
      <c r="A37" s="281" t="s">
        <v>117</v>
      </c>
      <c r="B37" s="283">
        <v>433</v>
      </c>
      <c r="C37" s="283">
        <v>563</v>
      </c>
      <c r="D37" s="322">
        <v>590</v>
      </c>
      <c r="E37" s="283">
        <v>232</v>
      </c>
      <c r="F37" s="283">
        <v>733</v>
      </c>
      <c r="G37" s="322">
        <v>1125</v>
      </c>
    </row>
    <row r="38" spans="1:19" s="24" customFormat="1" ht="19.5" customHeight="1" x14ac:dyDescent="0.15">
      <c r="A38" s="281" t="s">
        <v>118</v>
      </c>
      <c r="B38" s="283">
        <v>255</v>
      </c>
      <c r="C38" s="283">
        <v>317</v>
      </c>
      <c r="D38" s="322">
        <v>161</v>
      </c>
      <c r="E38" s="283">
        <v>19</v>
      </c>
      <c r="F38" s="283">
        <v>121</v>
      </c>
      <c r="G38" s="322">
        <v>109</v>
      </c>
    </row>
    <row r="39" spans="1:19" s="24" customFormat="1" ht="19.5" customHeight="1" x14ac:dyDescent="0.15">
      <c r="A39" s="281" t="s">
        <v>119</v>
      </c>
      <c r="B39" s="283">
        <v>153</v>
      </c>
      <c r="C39" s="283">
        <v>373</v>
      </c>
      <c r="D39" s="322">
        <v>803</v>
      </c>
      <c r="E39" s="283">
        <v>38</v>
      </c>
      <c r="F39" s="283">
        <v>98</v>
      </c>
      <c r="G39" s="322">
        <v>80</v>
      </c>
    </row>
    <row r="40" spans="1:19" s="24" customFormat="1" ht="19.5" customHeight="1" x14ac:dyDescent="0.15">
      <c r="A40" s="281" t="s">
        <v>120</v>
      </c>
      <c r="B40" s="283">
        <v>211</v>
      </c>
      <c r="C40" s="283">
        <v>223</v>
      </c>
      <c r="D40" s="322">
        <v>357</v>
      </c>
      <c r="E40" s="283">
        <v>208</v>
      </c>
      <c r="F40" s="283">
        <v>226</v>
      </c>
      <c r="G40" s="322">
        <v>155</v>
      </c>
    </row>
    <row r="41" spans="1:19" s="24" customFormat="1" ht="19.5" customHeight="1" x14ac:dyDescent="0.15">
      <c r="A41" s="281" t="s">
        <v>121</v>
      </c>
      <c r="B41" s="283">
        <v>156</v>
      </c>
      <c r="C41" s="283">
        <v>231</v>
      </c>
      <c r="D41" s="322">
        <v>352</v>
      </c>
      <c r="E41" s="283">
        <v>84</v>
      </c>
      <c r="F41" s="283">
        <v>301</v>
      </c>
      <c r="G41" s="322">
        <v>269</v>
      </c>
    </row>
    <row r="42" spans="1:19" s="24" customFormat="1" ht="19.5" customHeight="1" x14ac:dyDescent="0.15">
      <c r="A42" s="281" t="s">
        <v>122</v>
      </c>
      <c r="B42" s="283">
        <v>121</v>
      </c>
      <c r="C42" s="283">
        <v>467</v>
      </c>
      <c r="D42" s="322">
        <v>310</v>
      </c>
      <c r="E42" s="283">
        <v>72</v>
      </c>
      <c r="F42" s="283">
        <v>202</v>
      </c>
      <c r="G42" s="322">
        <v>294</v>
      </c>
    </row>
    <row r="43" spans="1:19" s="24" customFormat="1" ht="19.5" customHeight="1" thickBot="1" x14ac:dyDescent="0.2">
      <c r="A43" s="76" t="s">
        <v>123</v>
      </c>
      <c r="B43" s="79">
        <v>110</v>
      </c>
      <c r="C43" s="79">
        <v>308</v>
      </c>
      <c r="D43" s="323">
        <v>662</v>
      </c>
      <c r="E43" s="79">
        <v>33</v>
      </c>
      <c r="F43" s="79">
        <v>241</v>
      </c>
      <c r="G43" s="323">
        <v>170</v>
      </c>
    </row>
    <row r="44" spans="1:19" s="24" customFormat="1" ht="18" customHeight="1" thickTop="1" x14ac:dyDescent="0.15">
      <c r="A44" s="17" t="s">
        <v>222</v>
      </c>
    </row>
  </sheetData>
  <mergeCells count="46">
    <mergeCell ref="E3:F3"/>
    <mergeCell ref="A2:B3"/>
    <mergeCell ref="A12:B13"/>
    <mergeCell ref="A6:B6"/>
    <mergeCell ref="E2:J2"/>
    <mergeCell ref="C4:D4"/>
    <mergeCell ref="G3:H3"/>
    <mergeCell ref="I3:J3"/>
    <mergeCell ref="E5:F5"/>
    <mergeCell ref="I5:J5"/>
    <mergeCell ref="I4:J4"/>
    <mergeCell ref="G5:H5"/>
    <mergeCell ref="E4:F4"/>
    <mergeCell ref="C2:D2"/>
    <mergeCell ref="C3:D3"/>
    <mergeCell ref="A16:B16"/>
    <mergeCell ref="M12:O12"/>
    <mergeCell ref="E6:F6"/>
    <mergeCell ref="A4:B4"/>
    <mergeCell ref="C6:D6"/>
    <mergeCell ref="G6:H6"/>
    <mergeCell ref="G4:H4"/>
    <mergeCell ref="A9:N9"/>
    <mergeCell ref="A5:B5"/>
    <mergeCell ref="I6:J6"/>
    <mergeCell ref="C5:D5"/>
    <mergeCell ref="H12:J12"/>
    <mergeCell ref="K13:L13"/>
    <mergeCell ref="F13:G13"/>
    <mergeCell ref="C12:G12"/>
    <mergeCell ref="B34:D34"/>
    <mergeCell ref="F14:G14"/>
    <mergeCell ref="K24:M24"/>
    <mergeCell ref="H24:J24"/>
    <mergeCell ref="K15:L15"/>
    <mergeCell ref="K16:L16"/>
    <mergeCell ref="E34:G34"/>
    <mergeCell ref="E24:G24"/>
    <mergeCell ref="B24:D24"/>
    <mergeCell ref="A15:B15"/>
    <mergeCell ref="F16:G16"/>
    <mergeCell ref="A34:A35"/>
    <mergeCell ref="A24:A25"/>
    <mergeCell ref="K14:L14"/>
    <mergeCell ref="A14:B14"/>
    <mergeCell ref="F15:G15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Q28"/>
  <sheetViews>
    <sheetView zoomScaleNormal="100" workbookViewId="0">
      <selection activeCell="B29" sqref="A29:B29"/>
    </sheetView>
  </sheetViews>
  <sheetFormatPr defaultRowHeight="13.5" x14ac:dyDescent="0.15"/>
  <cols>
    <col min="1" max="1" width="8.5" style="53" customWidth="1"/>
    <col min="2" max="2" width="4.75" style="53" customWidth="1"/>
    <col min="3" max="3" width="6.625" style="53" customWidth="1"/>
    <col min="4" max="4" width="6.625" style="24" customWidth="1"/>
    <col min="5" max="6" width="6.625" style="53" customWidth="1"/>
    <col min="7" max="7" width="6.625" style="24" customWidth="1"/>
    <col min="8" max="9" width="6.625" style="53" customWidth="1"/>
    <col min="10" max="10" width="6.625" style="24" customWidth="1"/>
    <col min="11" max="11" width="6.625" style="53" customWidth="1"/>
    <col min="12" max="12" width="8" style="53" customWidth="1"/>
    <col min="13" max="13" width="8" style="24" customWidth="1"/>
    <col min="14" max="14" width="7.75" style="53" bestFit="1" customWidth="1"/>
    <col min="15" max="15" width="6" style="53" hidden="1" customWidth="1"/>
    <col min="16" max="16" width="8.5" style="53" customWidth="1"/>
    <col min="17" max="17" width="7.125" style="53" customWidth="1"/>
    <col min="18" max="29" width="6.5" style="53" customWidth="1"/>
    <col min="30" max="16384" width="9" style="53"/>
  </cols>
  <sheetData>
    <row r="1" spans="1:17" s="14" customFormat="1" ht="27" customHeight="1" x14ac:dyDescent="0.15">
      <c r="A1" s="23" t="s">
        <v>345</v>
      </c>
      <c r="D1" s="24"/>
      <c r="G1" s="24"/>
      <c r="J1" s="24"/>
      <c r="M1" s="24"/>
    </row>
    <row r="2" spans="1:17" s="14" customFormat="1" ht="23.25" customHeight="1" thickBot="1" x14ac:dyDescent="0.2">
      <c r="A2" s="58" t="s">
        <v>162</v>
      </c>
      <c r="B2" s="56"/>
      <c r="C2" s="56"/>
      <c r="D2" s="59"/>
      <c r="E2" s="56"/>
      <c r="F2" s="56"/>
      <c r="G2" s="59"/>
      <c r="H2" s="56"/>
      <c r="I2" s="56"/>
      <c r="J2" s="59"/>
      <c r="K2" s="56"/>
      <c r="L2" s="56"/>
      <c r="M2" s="59"/>
      <c r="N2" s="56"/>
    </row>
    <row r="3" spans="1:17" ht="32.25" customHeight="1" thickTop="1" x14ac:dyDescent="0.15">
      <c r="A3" s="540" t="s">
        <v>157</v>
      </c>
      <c r="B3" s="541"/>
      <c r="C3" s="498" t="s">
        <v>101</v>
      </c>
      <c r="D3" s="498"/>
      <c r="E3" s="498"/>
      <c r="F3" s="498" t="s">
        <v>102</v>
      </c>
      <c r="G3" s="498"/>
      <c r="H3" s="498"/>
      <c r="I3" s="498" t="s">
        <v>103</v>
      </c>
      <c r="J3" s="498"/>
      <c r="K3" s="498"/>
      <c r="L3" s="498" t="s">
        <v>104</v>
      </c>
      <c r="M3" s="498"/>
      <c r="N3" s="493"/>
    </row>
    <row r="4" spans="1:17" ht="34.5" customHeight="1" x14ac:dyDescent="0.15">
      <c r="A4" s="542"/>
      <c r="B4" s="468"/>
      <c r="C4" s="212" t="s">
        <v>380</v>
      </c>
      <c r="D4" s="212" t="s">
        <v>396</v>
      </c>
      <c r="E4" s="264" t="s">
        <v>418</v>
      </c>
      <c r="F4" s="212" t="s">
        <v>380</v>
      </c>
      <c r="G4" s="212" t="s">
        <v>396</v>
      </c>
      <c r="H4" s="264" t="s">
        <v>418</v>
      </c>
      <c r="I4" s="212" t="s">
        <v>380</v>
      </c>
      <c r="J4" s="212" t="s">
        <v>396</v>
      </c>
      <c r="K4" s="264" t="s">
        <v>418</v>
      </c>
      <c r="L4" s="212" t="s">
        <v>380</v>
      </c>
      <c r="M4" s="212" t="s">
        <v>396</v>
      </c>
      <c r="N4" s="268" t="s">
        <v>418</v>
      </c>
    </row>
    <row r="5" spans="1:17" ht="39" customHeight="1" x14ac:dyDescent="0.15">
      <c r="A5" s="720" t="s">
        <v>105</v>
      </c>
      <c r="B5" s="721"/>
      <c r="C5" s="320">
        <f>C6+C9+C12</f>
        <v>496031</v>
      </c>
      <c r="D5" s="320">
        <f>D6+D9+D12</f>
        <v>497835</v>
      </c>
      <c r="E5" s="411">
        <v>498111</v>
      </c>
      <c r="F5" s="320">
        <v>149763</v>
      </c>
      <c r="G5" s="320">
        <v>152843</v>
      </c>
      <c r="H5" s="412">
        <v>153844</v>
      </c>
      <c r="I5" s="146">
        <v>228199</v>
      </c>
      <c r="J5" s="146">
        <v>292832</v>
      </c>
      <c r="K5" s="413">
        <v>293709</v>
      </c>
      <c r="L5" s="146">
        <v>794820</v>
      </c>
      <c r="M5" s="146">
        <v>1037821</v>
      </c>
      <c r="N5" s="414">
        <v>1015731</v>
      </c>
      <c r="O5" s="168"/>
      <c r="P5" s="168"/>
      <c r="Q5" s="168"/>
    </row>
    <row r="6" spans="1:17" ht="39" customHeight="1" x14ac:dyDescent="0.15">
      <c r="A6" s="722" t="s">
        <v>189</v>
      </c>
      <c r="B6" s="117" t="s">
        <v>81</v>
      </c>
      <c r="C6" s="320">
        <v>363975</v>
      </c>
      <c r="D6" s="320">
        <v>366531</v>
      </c>
      <c r="E6" s="411">
        <v>365971</v>
      </c>
      <c r="F6" s="320">
        <v>113354</v>
      </c>
      <c r="G6" s="320">
        <v>115233</v>
      </c>
      <c r="H6" s="412">
        <v>116768</v>
      </c>
      <c r="I6" s="74">
        <v>111970</v>
      </c>
      <c r="J6" s="74">
        <v>144027</v>
      </c>
      <c r="K6" s="415">
        <v>136561</v>
      </c>
      <c r="L6" s="74">
        <v>406252</v>
      </c>
      <c r="M6" s="74">
        <v>533385</v>
      </c>
      <c r="N6" s="29">
        <v>489864</v>
      </c>
      <c r="O6" s="168"/>
      <c r="P6" s="168"/>
      <c r="Q6" s="168"/>
    </row>
    <row r="7" spans="1:17" ht="30" customHeight="1" x14ac:dyDescent="0.15">
      <c r="A7" s="722"/>
      <c r="B7" s="117" t="s">
        <v>106</v>
      </c>
      <c r="C7" s="74">
        <v>102042</v>
      </c>
      <c r="D7" s="74">
        <v>102464</v>
      </c>
      <c r="E7" s="416">
        <v>103203</v>
      </c>
      <c r="F7" s="74">
        <v>14439</v>
      </c>
      <c r="G7" s="74">
        <v>14935</v>
      </c>
      <c r="H7" s="415">
        <v>15418</v>
      </c>
      <c r="I7" s="74">
        <v>13899</v>
      </c>
      <c r="J7" s="74">
        <v>18950</v>
      </c>
      <c r="K7" s="416">
        <v>16725</v>
      </c>
      <c r="L7" s="74">
        <v>69466</v>
      </c>
      <c r="M7" s="74">
        <v>97294</v>
      </c>
      <c r="N7" s="29">
        <v>86696</v>
      </c>
      <c r="O7" s="168"/>
      <c r="P7" s="168"/>
      <c r="Q7" s="168"/>
    </row>
    <row r="8" spans="1:17" ht="30" customHeight="1" x14ac:dyDescent="0.15">
      <c r="A8" s="722"/>
      <c r="B8" s="117" t="s">
        <v>107</v>
      </c>
      <c r="C8" s="75">
        <v>261933</v>
      </c>
      <c r="D8" s="75">
        <v>264067</v>
      </c>
      <c r="E8" s="417">
        <v>262768</v>
      </c>
      <c r="F8" s="74">
        <v>98915</v>
      </c>
      <c r="G8" s="74">
        <v>100298</v>
      </c>
      <c r="H8" s="415">
        <v>101350</v>
      </c>
      <c r="I8" s="75">
        <v>98071</v>
      </c>
      <c r="J8" s="75">
        <v>125077</v>
      </c>
      <c r="K8" s="417">
        <v>119836</v>
      </c>
      <c r="L8" s="75">
        <v>336786</v>
      </c>
      <c r="M8" s="75">
        <v>436091</v>
      </c>
      <c r="N8" s="418">
        <v>403168</v>
      </c>
      <c r="O8" s="168"/>
      <c r="P8" s="168"/>
      <c r="Q8" s="168"/>
    </row>
    <row r="9" spans="1:17" ht="39" customHeight="1" x14ac:dyDescent="0.15">
      <c r="A9" s="722" t="s">
        <v>108</v>
      </c>
      <c r="B9" s="117" t="s">
        <v>81</v>
      </c>
      <c r="C9" s="74">
        <v>45101</v>
      </c>
      <c r="D9" s="74">
        <v>44209</v>
      </c>
      <c r="E9" s="416">
        <v>45302</v>
      </c>
      <c r="F9" s="320">
        <v>18472</v>
      </c>
      <c r="G9" s="320">
        <v>18749</v>
      </c>
      <c r="H9" s="412">
        <v>19032</v>
      </c>
      <c r="I9" s="74">
        <v>24339</v>
      </c>
      <c r="J9" s="74">
        <v>32953</v>
      </c>
      <c r="K9" s="416">
        <v>32281</v>
      </c>
      <c r="L9" s="74">
        <v>91617</v>
      </c>
      <c r="M9" s="74">
        <v>128241</v>
      </c>
      <c r="N9" s="29">
        <v>125418</v>
      </c>
      <c r="O9" s="168"/>
      <c r="P9" s="168"/>
      <c r="Q9" s="168"/>
    </row>
    <row r="10" spans="1:17" ht="30" customHeight="1" x14ac:dyDescent="0.15">
      <c r="A10" s="722"/>
      <c r="B10" s="117" t="s">
        <v>106</v>
      </c>
      <c r="C10" s="74">
        <v>20441</v>
      </c>
      <c r="D10" s="74">
        <v>20335</v>
      </c>
      <c r="E10" s="416">
        <v>20848</v>
      </c>
      <c r="F10" s="74">
        <v>3895</v>
      </c>
      <c r="G10" s="74">
        <v>4026</v>
      </c>
      <c r="H10" s="415">
        <v>4177</v>
      </c>
      <c r="I10" s="74">
        <v>3578</v>
      </c>
      <c r="J10" s="74">
        <v>4885</v>
      </c>
      <c r="K10" s="416">
        <v>4835</v>
      </c>
      <c r="L10" s="74">
        <v>18782</v>
      </c>
      <c r="M10" s="74">
        <v>27173</v>
      </c>
      <c r="N10" s="29">
        <v>26841</v>
      </c>
      <c r="O10" s="168"/>
      <c r="P10" s="168"/>
      <c r="Q10" s="168"/>
    </row>
    <row r="11" spans="1:17" ht="30" customHeight="1" x14ac:dyDescent="0.15">
      <c r="A11" s="722"/>
      <c r="B11" s="117" t="s">
        <v>107</v>
      </c>
      <c r="C11" s="74">
        <v>24660</v>
      </c>
      <c r="D11" s="74">
        <v>23874</v>
      </c>
      <c r="E11" s="416">
        <v>24454</v>
      </c>
      <c r="F11" s="75">
        <v>14577</v>
      </c>
      <c r="G11" s="75">
        <v>14723</v>
      </c>
      <c r="H11" s="419">
        <v>14855</v>
      </c>
      <c r="I11" s="74">
        <v>20761</v>
      </c>
      <c r="J11" s="74">
        <v>28068</v>
      </c>
      <c r="K11" s="416">
        <v>27446</v>
      </c>
      <c r="L11" s="75">
        <v>72835</v>
      </c>
      <c r="M11" s="75">
        <v>101068</v>
      </c>
      <c r="N11" s="418">
        <v>98577</v>
      </c>
      <c r="O11" s="168"/>
      <c r="P11" s="168"/>
      <c r="Q11" s="168"/>
    </row>
    <row r="12" spans="1:17" ht="39" customHeight="1" x14ac:dyDescent="0.15">
      <c r="A12" s="726" t="s">
        <v>198</v>
      </c>
      <c r="B12" s="169" t="s">
        <v>199</v>
      </c>
      <c r="C12" s="724">
        <v>86955</v>
      </c>
      <c r="D12" s="728">
        <v>87095</v>
      </c>
      <c r="E12" s="731">
        <v>86838</v>
      </c>
      <c r="F12" s="74">
        <v>16022</v>
      </c>
      <c r="G12" s="74">
        <v>16956</v>
      </c>
      <c r="H12" s="415">
        <v>18044</v>
      </c>
      <c r="I12" s="320">
        <v>90096</v>
      </c>
      <c r="J12" s="320">
        <v>115852</v>
      </c>
      <c r="K12" s="411">
        <v>124867</v>
      </c>
      <c r="L12" s="74">
        <v>287173</v>
      </c>
      <c r="M12" s="74">
        <v>376195</v>
      </c>
      <c r="N12" s="29">
        <v>400449</v>
      </c>
      <c r="O12" s="168"/>
      <c r="P12" s="168"/>
      <c r="Q12" s="168"/>
    </row>
    <row r="13" spans="1:17" ht="50.25" customHeight="1" thickBot="1" x14ac:dyDescent="0.2">
      <c r="A13" s="727"/>
      <c r="B13" s="170" t="s">
        <v>109</v>
      </c>
      <c r="C13" s="725"/>
      <c r="D13" s="729"/>
      <c r="E13" s="732"/>
      <c r="F13" s="321">
        <v>1915</v>
      </c>
      <c r="G13" s="321">
        <v>1905</v>
      </c>
      <c r="H13" s="420" t="s">
        <v>430</v>
      </c>
      <c r="I13" s="321">
        <v>1794</v>
      </c>
      <c r="J13" s="269" t="s">
        <v>420</v>
      </c>
      <c r="K13" s="420" t="s">
        <v>421</v>
      </c>
      <c r="L13" s="321">
        <v>9778</v>
      </c>
      <c r="M13" s="269" t="s">
        <v>420</v>
      </c>
      <c r="N13" s="421" t="s">
        <v>421</v>
      </c>
      <c r="O13" s="168"/>
      <c r="P13" s="168"/>
      <c r="Q13" s="168"/>
    </row>
    <row r="14" spans="1:17" s="407" customFormat="1" ht="18" customHeight="1" thickTop="1" x14ac:dyDescent="0.15">
      <c r="A14" s="171" t="s">
        <v>389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2"/>
      <c r="P14" s="172"/>
      <c r="Q14" s="172"/>
    </row>
    <row r="15" spans="1:17" s="407" customFormat="1" ht="16.5" customHeight="1" x14ac:dyDescent="0.15">
      <c r="A15" s="39" t="s">
        <v>441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172"/>
      <c r="P15" s="172"/>
      <c r="Q15" s="172"/>
    </row>
    <row r="16" spans="1:17" s="407" customFormat="1" ht="17.25" customHeight="1" x14ac:dyDescent="0.15">
      <c r="A16" s="39" t="s">
        <v>381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172"/>
      <c r="P16" s="172"/>
      <c r="Q16" s="172"/>
    </row>
    <row r="17" spans="1:14" s="240" customFormat="1" ht="17.25" customHeight="1" x14ac:dyDescent="0.15">
      <c r="A17" s="39" t="s">
        <v>374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s="240" customFormat="1" ht="17.25" customHeight="1" x14ac:dyDescent="0.15">
      <c r="A18" s="39" t="s">
        <v>405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s="240" customFormat="1" ht="17.25" customHeight="1" x14ac:dyDescent="0.15">
      <c r="A19" s="39" t="s">
        <v>442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</row>
    <row r="20" spans="1:14" s="240" customFormat="1" ht="17.25" customHeight="1" x14ac:dyDescent="0.15">
      <c r="A20" s="3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</row>
    <row r="21" spans="1:14" s="14" customFormat="1" ht="23.25" customHeight="1" thickBot="1" x14ac:dyDescent="0.2">
      <c r="A21" s="58" t="s">
        <v>163</v>
      </c>
      <c r="D21" s="24"/>
      <c r="G21" s="24"/>
      <c r="J21" s="24"/>
      <c r="M21" s="24"/>
    </row>
    <row r="22" spans="1:14" ht="33" customHeight="1" thickTop="1" x14ac:dyDescent="0.15">
      <c r="A22" s="495" t="s">
        <v>157</v>
      </c>
      <c r="B22" s="498"/>
      <c r="C22" s="498" t="s">
        <v>110</v>
      </c>
      <c r="D22" s="498"/>
      <c r="E22" s="498"/>
      <c r="F22" s="498"/>
      <c r="G22" s="498" t="s">
        <v>111</v>
      </c>
      <c r="H22" s="498"/>
      <c r="I22" s="498"/>
      <c r="J22" s="498"/>
      <c r="K22" s="498" t="s">
        <v>112</v>
      </c>
      <c r="L22" s="498"/>
      <c r="M22" s="498"/>
      <c r="N22" s="493"/>
    </row>
    <row r="23" spans="1:14" ht="30" customHeight="1" x14ac:dyDescent="0.15">
      <c r="A23" s="585" t="s">
        <v>379</v>
      </c>
      <c r="B23" s="615"/>
      <c r="C23" s="723">
        <v>30</v>
      </c>
      <c r="D23" s="631"/>
      <c r="E23" s="631"/>
      <c r="F23" s="300"/>
      <c r="G23" s="631">
        <v>16</v>
      </c>
      <c r="H23" s="631"/>
      <c r="I23" s="631"/>
      <c r="J23" s="300"/>
      <c r="K23" s="631">
        <v>11</v>
      </c>
      <c r="L23" s="631"/>
      <c r="M23" s="631"/>
      <c r="N23" s="300"/>
    </row>
    <row r="24" spans="1:14" ht="30" customHeight="1" x14ac:dyDescent="0.15">
      <c r="A24" s="539" t="s">
        <v>395</v>
      </c>
      <c r="B24" s="616"/>
      <c r="C24" s="723">
        <v>32</v>
      </c>
      <c r="D24" s="631"/>
      <c r="E24" s="631"/>
      <c r="F24" s="300"/>
      <c r="G24" s="633" t="s">
        <v>272</v>
      </c>
      <c r="H24" s="633"/>
      <c r="I24" s="633"/>
      <c r="J24" s="300"/>
      <c r="K24" s="631">
        <v>11</v>
      </c>
      <c r="L24" s="631"/>
      <c r="M24" s="631"/>
      <c r="N24" s="195"/>
    </row>
    <row r="25" spans="1:14" ht="30" customHeight="1" thickBot="1" x14ac:dyDescent="0.2">
      <c r="A25" s="538" t="s">
        <v>417</v>
      </c>
      <c r="B25" s="531"/>
      <c r="C25" s="730">
        <v>33</v>
      </c>
      <c r="D25" s="626"/>
      <c r="E25" s="626"/>
      <c r="F25" s="303"/>
      <c r="G25" s="628" t="s">
        <v>431</v>
      </c>
      <c r="H25" s="628"/>
      <c r="I25" s="628"/>
      <c r="J25" s="422"/>
      <c r="K25" s="626">
        <v>12</v>
      </c>
      <c r="L25" s="626"/>
      <c r="M25" s="626"/>
      <c r="N25" s="303"/>
    </row>
    <row r="26" spans="1:14" ht="18" customHeight="1" thickTop="1" x14ac:dyDescent="0.15">
      <c r="A26" s="4" t="s">
        <v>223</v>
      </c>
    </row>
    <row r="27" spans="1:14" x14ac:dyDescent="0.15">
      <c r="A27" s="4"/>
    </row>
    <row r="28" spans="1:14" x14ac:dyDescent="0.15">
      <c r="A28" s="4" t="s">
        <v>445</v>
      </c>
      <c r="B28" s="4"/>
    </row>
  </sheetData>
  <mergeCells count="28">
    <mergeCell ref="A12:A13"/>
    <mergeCell ref="D12:D13"/>
    <mergeCell ref="A25:B25"/>
    <mergeCell ref="K25:M25"/>
    <mergeCell ref="G25:I25"/>
    <mergeCell ref="C25:E25"/>
    <mergeCell ref="G24:I24"/>
    <mergeCell ref="E12:E13"/>
    <mergeCell ref="K24:M24"/>
    <mergeCell ref="A23:B23"/>
    <mergeCell ref="K23:M23"/>
    <mergeCell ref="A24:B24"/>
    <mergeCell ref="C24:E24"/>
    <mergeCell ref="A22:B22"/>
    <mergeCell ref="C22:F22"/>
    <mergeCell ref="G22:J22"/>
    <mergeCell ref="K22:N22"/>
    <mergeCell ref="C23:E23"/>
    <mergeCell ref="G23:I23"/>
    <mergeCell ref="L3:N3"/>
    <mergeCell ref="F3:H3"/>
    <mergeCell ref="I3:K3"/>
    <mergeCell ref="C12:C13"/>
    <mergeCell ref="A5:B5"/>
    <mergeCell ref="A6:A8"/>
    <mergeCell ref="A9:A11"/>
    <mergeCell ref="A3:B4"/>
    <mergeCell ref="C3:E3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50"/>
  <sheetViews>
    <sheetView zoomScaleNormal="100" workbookViewId="0"/>
  </sheetViews>
  <sheetFormatPr defaultRowHeight="13.5" x14ac:dyDescent="0.15"/>
  <cols>
    <col min="1" max="1" width="10.25" style="53" customWidth="1"/>
    <col min="2" max="4" width="6.75" style="53" customWidth="1"/>
    <col min="5" max="11" width="7.375" style="53" customWidth="1"/>
    <col min="12" max="12" width="6.625" style="53" customWidth="1"/>
    <col min="13" max="13" width="3.5" style="53" customWidth="1"/>
    <col min="14" max="16384" width="9" style="53"/>
  </cols>
  <sheetData>
    <row r="1" spans="1:14" s="23" customFormat="1" ht="27" customHeight="1" x14ac:dyDescent="0.15">
      <c r="A1" s="23" t="s">
        <v>346</v>
      </c>
    </row>
    <row r="2" spans="1:14" s="23" customFormat="1" ht="22.5" customHeight="1" thickBot="1" x14ac:dyDescent="0.2">
      <c r="A2" s="58" t="s">
        <v>164</v>
      </c>
    </row>
    <row r="3" spans="1:14" s="37" customFormat="1" ht="45" customHeight="1" thickTop="1" x14ac:dyDescent="0.15">
      <c r="A3" s="494" t="s">
        <v>179</v>
      </c>
      <c r="B3" s="741"/>
      <c r="C3" s="495" t="s">
        <v>133</v>
      </c>
      <c r="D3" s="498"/>
      <c r="E3" s="290" t="s">
        <v>280</v>
      </c>
      <c r="F3" s="290" t="s">
        <v>281</v>
      </c>
      <c r="G3" s="290" t="s">
        <v>282</v>
      </c>
      <c r="H3" s="290" t="s">
        <v>134</v>
      </c>
      <c r="I3" s="290" t="s">
        <v>136</v>
      </c>
      <c r="J3" s="290" t="s">
        <v>135</v>
      </c>
      <c r="K3" s="290" t="s">
        <v>137</v>
      </c>
      <c r="L3" s="567" t="s">
        <v>200</v>
      </c>
      <c r="M3" s="745"/>
    </row>
    <row r="4" spans="1:14" s="61" customFormat="1" ht="17.25" customHeight="1" x14ac:dyDescent="0.15">
      <c r="A4" s="615" t="s">
        <v>382</v>
      </c>
      <c r="B4" s="293" t="s">
        <v>243</v>
      </c>
      <c r="C4" s="742">
        <v>8493</v>
      </c>
      <c r="D4" s="743"/>
      <c r="E4" s="325">
        <v>3312</v>
      </c>
      <c r="F4" s="292">
        <v>1671</v>
      </c>
      <c r="G4" s="292">
        <v>1304</v>
      </c>
      <c r="H4" s="292">
        <v>285</v>
      </c>
      <c r="I4" s="292">
        <v>805</v>
      </c>
      <c r="J4" s="292">
        <v>305</v>
      </c>
      <c r="K4" s="292">
        <v>811</v>
      </c>
      <c r="L4" s="744" t="s">
        <v>272</v>
      </c>
      <c r="M4" s="744"/>
    </row>
    <row r="5" spans="1:14" s="61" customFormat="1" ht="17.25" customHeight="1" x14ac:dyDescent="0.15">
      <c r="A5" s="468"/>
      <c r="B5" s="271" t="s">
        <v>244</v>
      </c>
      <c r="C5" s="746">
        <v>115355</v>
      </c>
      <c r="D5" s="747"/>
      <c r="E5" s="326">
        <v>33544</v>
      </c>
      <c r="F5" s="308">
        <v>16390</v>
      </c>
      <c r="G5" s="308">
        <v>11650</v>
      </c>
      <c r="H5" s="308">
        <v>13600</v>
      </c>
      <c r="I5" s="308">
        <v>5112</v>
      </c>
      <c r="J5" s="308">
        <v>4492</v>
      </c>
      <c r="K5" s="308">
        <v>8906</v>
      </c>
      <c r="L5" s="573">
        <v>21661</v>
      </c>
      <c r="M5" s="573"/>
    </row>
    <row r="6" spans="1:14" s="61" customFormat="1" ht="17.25" customHeight="1" x14ac:dyDescent="0.15">
      <c r="A6" s="615" t="s">
        <v>400</v>
      </c>
      <c r="B6" s="293" t="s">
        <v>243</v>
      </c>
      <c r="C6" s="742">
        <v>8652</v>
      </c>
      <c r="D6" s="743"/>
      <c r="E6" s="325">
        <v>2506</v>
      </c>
      <c r="F6" s="292">
        <v>1239</v>
      </c>
      <c r="G6" s="292">
        <v>1871</v>
      </c>
      <c r="H6" s="292">
        <v>361</v>
      </c>
      <c r="I6" s="292">
        <v>1078</v>
      </c>
      <c r="J6" s="292">
        <v>452</v>
      </c>
      <c r="K6" s="292">
        <v>1145</v>
      </c>
      <c r="L6" s="744" t="s">
        <v>272</v>
      </c>
      <c r="M6" s="744"/>
    </row>
    <row r="7" spans="1:14" s="61" customFormat="1" ht="17.25" customHeight="1" x14ac:dyDescent="0.15">
      <c r="A7" s="468"/>
      <c r="B7" s="271" t="s">
        <v>244</v>
      </c>
      <c r="C7" s="746">
        <v>128379</v>
      </c>
      <c r="D7" s="747"/>
      <c r="E7" s="326">
        <v>25697</v>
      </c>
      <c r="F7" s="308">
        <v>12621</v>
      </c>
      <c r="G7" s="308">
        <v>17325</v>
      </c>
      <c r="H7" s="308">
        <v>17770</v>
      </c>
      <c r="I7" s="308">
        <v>7748</v>
      </c>
      <c r="J7" s="308">
        <v>7606</v>
      </c>
      <c r="K7" s="308">
        <v>11862</v>
      </c>
      <c r="L7" s="573">
        <v>27750</v>
      </c>
      <c r="M7" s="573"/>
    </row>
    <row r="8" spans="1:14" s="61" customFormat="1" ht="17.25" customHeight="1" x14ac:dyDescent="0.15">
      <c r="A8" s="748" t="s">
        <v>423</v>
      </c>
      <c r="B8" s="423" t="s">
        <v>243</v>
      </c>
      <c r="C8" s="749">
        <f>SUM(E8:K8)</f>
        <v>9263</v>
      </c>
      <c r="D8" s="750"/>
      <c r="E8" s="424">
        <v>2741</v>
      </c>
      <c r="F8" s="262">
        <v>1327</v>
      </c>
      <c r="G8" s="262">
        <v>1762</v>
      </c>
      <c r="H8" s="262">
        <v>362</v>
      </c>
      <c r="I8" s="262">
        <v>1215</v>
      </c>
      <c r="J8" s="262">
        <v>628</v>
      </c>
      <c r="K8" s="262">
        <v>1228</v>
      </c>
      <c r="L8" s="754" t="s">
        <v>432</v>
      </c>
      <c r="M8" s="754"/>
    </row>
    <row r="9" spans="1:14" s="61" customFormat="1" ht="17.25" customHeight="1" thickBot="1" x14ac:dyDescent="0.2">
      <c r="A9" s="531"/>
      <c r="B9" s="425" t="s">
        <v>244</v>
      </c>
      <c r="C9" s="751">
        <f>SUM(E9:M9)</f>
        <v>163932</v>
      </c>
      <c r="D9" s="752"/>
      <c r="E9" s="426">
        <v>51508</v>
      </c>
      <c r="F9" s="427">
        <v>19366</v>
      </c>
      <c r="G9" s="427">
        <v>16874</v>
      </c>
      <c r="H9" s="427">
        <v>17780</v>
      </c>
      <c r="I9" s="427">
        <v>7855</v>
      </c>
      <c r="J9" s="427">
        <v>10568</v>
      </c>
      <c r="K9" s="427">
        <v>13857</v>
      </c>
      <c r="L9" s="753">
        <v>26124</v>
      </c>
      <c r="M9" s="753"/>
    </row>
    <row r="10" spans="1:14" ht="14.25" customHeight="1" thickTop="1" x14ac:dyDescent="0.15">
      <c r="A10" s="4" t="s">
        <v>404</v>
      </c>
    </row>
    <row r="11" spans="1:14" ht="14.25" customHeight="1" x14ac:dyDescent="0.15">
      <c r="A11" s="4"/>
    </row>
    <row r="12" spans="1:14" s="14" customFormat="1" ht="22.5" customHeight="1" thickBot="1" x14ac:dyDescent="0.2">
      <c r="A12" s="58" t="s">
        <v>443</v>
      </c>
      <c r="M12" s="62"/>
      <c r="N12" s="62"/>
    </row>
    <row r="13" spans="1:14" s="24" customFormat="1" ht="19.5" customHeight="1" thickTop="1" x14ac:dyDescent="0.15">
      <c r="A13" s="494" t="s">
        <v>179</v>
      </c>
      <c r="B13" s="493" t="s">
        <v>138</v>
      </c>
      <c r="C13" s="494"/>
      <c r="D13" s="495"/>
      <c r="E13" s="494" t="s">
        <v>136</v>
      </c>
      <c r="F13" s="494"/>
      <c r="G13" s="495"/>
      <c r="H13" s="494" t="s">
        <v>139</v>
      </c>
      <c r="I13" s="494"/>
      <c r="J13" s="494"/>
      <c r="K13" s="493" t="s">
        <v>266</v>
      </c>
      <c r="L13" s="494"/>
      <c r="M13" s="312"/>
    </row>
    <row r="14" spans="1:14" s="24" customFormat="1" ht="19.5" customHeight="1" x14ac:dyDescent="0.15">
      <c r="A14" s="707"/>
      <c r="B14" s="272" t="s">
        <v>131</v>
      </c>
      <c r="C14" s="272" t="s">
        <v>132</v>
      </c>
      <c r="D14" s="316" t="s">
        <v>200</v>
      </c>
      <c r="E14" s="272" t="s">
        <v>131</v>
      </c>
      <c r="F14" s="272" t="s">
        <v>132</v>
      </c>
      <c r="G14" s="316" t="s">
        <v>200</v>
      </c>
      <c r="H14" s="272" t="s">
        <v>131</v>
      </c>
      <c r="I14" s="272" t="s">
        <v>132</v>
      </c>
      <c r="J14" s="316" t="s">
        <v>200</v>
      </c>
      <c r="K14" s="488" t="s">
        <v>200</v>
      </c>
      <c r="L14" s="755"/>
      <c r="M14" s="312"/>
    </row>
    <row r="15" spans="1:14" s="55" customFormat="1" ht="24" customHeight="1" x14ac:dyDescent="0.15">
      <c r="A15" s="285" t="s">
        <v>383</v>
      </c>
      <c r="B15" s="282">
        <v>1726</v>
      </c>
      <c r="C15" s="276">
        <v>13688</v>
      </c>
      <c r="D15" s="276">
        <v>928</v>
      </c>
      <c r="E15" s="276">
        <v>778</v>
      </c>
      <c r="F15" s="276">
        <v>5298</v>
      </c>
      <c r="G15" s="276">
        <v>102</v>
      </c>
      <c r="H15" s="276">
        <v>672</v>
      </c>
      <c r="I15" s="276">
        <v>7610</v>
      </c>
      <c r="J15" s="276">
        <v>198</v>
      </c>
      <c r="K15" s="706">
        <v>4503</v>
      </c>
      <c r="L15" s="706"/>
      <c r="M15" s="276"/>
    </row>
    <row r="16" spans="1:14" s="24" customFormat="1" ht="24" customHeight="1" x14ac:dyDescent="0.15">
      <c r="A16" s="281" t="s">
        <v>397</v>
      </c>
      <c r="B16" s="282">
        <v>2310</v>
      </c>
      <c r="C16" s="276">
        <v>17543</v>
      </c>
      <c r="D16" s="276">
        <v>21</v>
      </c>
      <c r="E16" s="276">
        <v>1170</v>
      </c>
      <c r="F16" s="276">
        <v>8965</v>
      </c>
      <c r="G16" s="276">
        <v>22</v>
      </c>
      <c r="H16" s="276">
        <v>1051</v>
      </c>
      <c r="I16" s="276">
        <v>11320</v>
      </c>
      <c r="J16" s="276">
        <v>77</v>
      </c>
      <c r="K16" s="706">
        <v>7897</v>
      </c>
      <c r="L16" s="706"/>
      <c r="M16" s="276"/>
    </row>
    <row r="17" spans="1:13" s="55" customFormat="1" ht="24" customHeight="1" thickBot="1" x14ac:dyDescent="0.2">
      <c r="A17" s="278" t="s">
        <v>424</v>
      </c>
      <c r="B17" s="388">
        <v>2326</v>
      </c>
      <c r="C17" s="319">
        <v>21530</v>
      </c>
      <c r="D17" s="319">
        <v>8</v>
      </c>
      <c r="E17" s="319">
        <v>1278</v>
      </c>
      <c r="F17" s="319">
        <v>11201</v>
      </c>
      <c r="G17" s="319">
        <v>24</v>
      </c>
      <c r="H17" s="319">
        <v>1140</v>
      </c>
      <c r="I17" s="319">
        <v>14626</v>
      </c>
      <c r="J17" s="319">
        <v>74</v>
      </c>
      <c r="K17" s="735">
        <v>8373</v>
      </c>
      <c r="L17" s="735"/>
      <c r="M17" s="3"/>
    </row>
    <row r="18" spans="1:13" ht="18" customHeight="1" thickTop="1" x14ac:dyDescent="0.15">
      <c r="A18" s="4" t="s">
        <v>270</v>
      </c>
    </row>
    <row r="19" spans="1:13" ht="18" customHeight="1" x14ac:dyDescent="0.15">
      <c r="A19" s="122" t="s">
        <v>387</v>
      </c>
    </row>
    <row r="20" spans="1:13" ht="14.25" customHeight="1" x14ac:dyDescent="0.15"/>
    <row r="21" spans="1:13" s="14" customFormat="1" ht="27" customHeight="1" thickBot="1" x14ac:dyDescent="0.2">
      <c r="A21" s="16" t="s">
        <v>347</v>
      </c>
      <c r="D21" s="62"/>
      <c r="E21" s="62"/>
      <c r="L21" s="62"/>
      <c r="M21" s="62"/>
    </row>
    <row r="22" spans="1:13" s="24" customFormat="1" ht="30.75" customHeight="1" thickTop="1" x14ac:dyDescent="0.15">
      <c r="A22" s="540" t="s">
        <v>157</v>
      </c>
      <c r="B22" s="541"/>
      <c r="C22" s="642" t="s">
        <v>191</v>
      </c>
      <c r="D22" s="736"/>
      <c r="E22" s="642" t="s">
        <v>165</v>
      </c>
      <c r="F22" s="737"/>
      <c r="G22" s="642" t="s">
        <v>228</v>
      </c>
      <c r="H22" s="737"/>
      <c r="I22" s="738" t="s">
        <v>267</v>
      </c>
      <c r="J22" s="739"/>
      <c r="K22" s="740"/>
      <c r="L22" s="740"/>
      <c r="M22" s="111"/>
    </row>
    <row r="23" spans="1:13" s="24" customFormat="1" ht="21.75" customHeight="1" x14ac:dyDescent="0.15">
      <c r="A23" s="542"/>
      <c r="B23" s="468"/>
      <c r="C23" s="117" t="s">
        <v>140</v>
      </c>
      <c r="D23" s="116" t="s">
        <v>269</v>
      </c>
      <c r="E23" s="316" t="s">
        <v>141</v>
      </c>
      <c r="F23" s="302" t="s">
        <v>269</v>
      </c>
      <c r="G23" s="316" t="s">
        <v>444</v>
      </c>
      <c r="H23" s="302" t="s">
        <v>269</v>
      </c>
      <c r="I23" s="316" t="s">
        <v>268</v>
      </c>
      <c r="J23" s="302" t="s">
        <v>269</v>
      </c>
      <c r="K23" s="196"/>
      <c r="L23" s="301"/>
    </row>
    <row r="24" spans="1:13" s="55" customFormat="1" ht="19.5" customHeight="1" x14ac:dyDescent="0.15">
      <c r="A24" s="537" t="s">
        <v>383</v>
      </c>
      <c r="B24" s="69" t="s">
        <v>131</v>
      </c>
      <c r="C24" s="310">
        <v>326</v>
      </c>
      <c r="D24" s="292">
        <v>3458</v>
      </c>
      <c r="E24" s="292">
        <v>286</v>
      </c>
      <c r="F24" s="292">
        <v>3295</v>
      </c>
      <c r="G24" s="292">
        <v>433</v>
      </c>
      <c r="H24" s="292">
        <v>3197</v>
      </c>
      <c r="I24" s="292">
        <v>443</v>
      </c>
      <c r="J24" s="292">
        <v>4428</v>
      </c>
      <c r="K24" s="276"/>
      <c r="L24" s="276"/>
    </row>
    <row r="25" spans="1:13" s="55" customFormat="1" ht="19.5" customHeight="1" x14ac:dyDescent="0.15">
      <c r="A25" s="528"/>
      <c r="B25" s="271" t="s">
        <v>132</v>
      </c>
      <c r="C25" s="307">
        <v>14380</v>
      </c>
      <c r="D25" s="308">
        <v>21975</v>
      </c>
      <c r="E25" s="308">
        <v>7117</v>
      </c>
      <c r="F25" s="308">
        <v>22285</v>
      </c>
      <c r="G25" s="308">
        <v>6457</v>
      </c>
      <c r="H25" s="308">
        <v>17137</v>
      </c>
      <c r="I25" s="308">
        <v>15837</v>
      </c>
      <c r="J25" s="308">
        <v>23368</v>
      </c>
      <c r="K25" s="276"/>
      <c r="L25" s="276"/>
    </row>
    <row r="26" spans="1:13" s="24" customFormat="1" ht="19.5" customHeight="1" x14ac:dyDescent="0.15">
      <c r="A26" s="486" t="s">
        <v>397</v>
      </c>
      <c r="B26" s="324" t="s">
        <v>131</v>
      </c>
      <c r="C26" s="310">
        <v>356</v>
      </c>
      <c r="D26" s="292">
        <v>4224</v>
      </c>
      <c r="E26" s="292">
        <v>457</v>
      </c>
      <c r="F26" s="292">
        <v>4189</v>
      </c>
      <c r="G26" s="292">
        <v>541</v>
      </c>
      <c r="H26" s="292">
        <v>4189</v>
      </c>
      <c r="I26" s="292">
        <v>644</v>
      </c>
      <c r="J26" s="292">
        <v>5536</v>
      </c>
      <c r="K26" s="276"/>
      <c r="L26" s="276"/>
    </row>
    <row r="27" spans="1:13" s="24" customFormat="1" ht="19.5" customHeight="1" x14ac:dyDescent="0.15">
      <c r="A27" s="755"/>
      <c r="B27" s="271" t="s">
        <v>132</v>
      </c>
      <c r="C27" s="307">
        <v>26370</v>
      </c>
      <c r="D27" s="308">
        <v>27151</v>
      </c>
      <c r="E27" s="308">
        <v>13664</v>
      </c>
      <c r="F27" s="308">
        <v>25979</v>
      </c>
      <c r="G27" s="308">
        <v>6482</v>
      </c>
      <c r="H27" s="308">
        <v>22404</v>
      </c>
      <c r="I27" s="308">
        <v>20667</v>
      </c>
      <c r="J27" s="308">
        <v>28506</v>
      </c>
      <c r="K27" s="276"/>
      <c r="L27" s="276"/>
    </row>
    <row r="28" spans="1:13" s="55" customFormat="1" ht="19.5" customHeight="1" x14ac:dyDescent="0.15">
      <c r="A28" s="733" t="s">
        <v>424</v>
      </c>
      <c r="B28" s="242" t="s">
        <v>131</v>
      </c>
      <c r="C28" s="3">
        <v>376</v>
      </c>
      <c r="D28" s="3">
        <v>4064</v>
      </c>
      <c r="E28" s="249">
        <v>527</v>
      </c>
      <c r="F28" s="249">
        <v>4016</v>
      </c>
      <c r="G28" s="3">
        <v>429</v>
      </c>
      <c r="H28" s="3">
        <v>4068</v>
      </c>
      <c r="I28" s="3">
        <v>541</v>
      </c>
      <c r="J28" s="3">
        <v>5059</v>
      </c>
      <c r="K28" s="3"/>
      <c r="L28" s="3"/>
    </row>
    <row r="29" spans="1:13" s="55" customFormat="1" ht="19.5" customHeight="1" thickBot="1" x14ac:dyDescent="0.2">
      <c r="A29" s="734"/>
      <c r="B29" s="259" t="s">
        <v>132</v>
      </c>
      <c r="C29" s="388">
        <v>25465</v>
      </c>
      <c r="D29" s="319">
        <v>27710</v>
      </c>
      <c r="E29" s="430">
        <v>12531</v>
      </c>
      <c r="F29" s="431">
        <v>25003</v>
      </c>
      <c r="G29" s="319">
        <v>5458</v>
      </c>
      <c r="H29" s="319">
        <v>21381</v>
      </c>
      <c r="I29" s="319">
        <v>22393</v>
      </c>
      <c r="J29" s="319">
        <v>25701</v>
      </c>
      <c r="K29" s="3"/>
      <c r="L29" s="3"/>
    </row>
    <row r="30" spans="1:13" s="55" customFormat="1" ht="19.5" customHeight="1" thickTop="1" x14ac:dyDescent="0.15">
      <c r="A30" s="540" t="s">
        <v>157</v>
      </c>
      <c r="B30" s="528"/>
      <c r="C30" s="642" t="s">
        <v>361</v>
      </c>
      <c r="D30" s="645"/>
      <c r="E30" s="645"/>
      <c r="F30" s="329"/>
      <c r="G30" s="594"/>
      <c r="H30" s="594"/>
      <c r="I30" s="594"/>
      <c r="J30" s="594"/>
      <c r="K30" s="740"/>
      <c r="L30" s="740"/>
    </row>
    <row r="31" spans="1:13" s="55" customFormat="1" ht="19.5" customHeight="1" x14ac:dyDescent="0.15">
      <c r="A31" s="542"/>
      <c r="B31" s="468"/>
      <c r="C31" s="198" t="s">
        <v>362</v>
      </c>
      <c r="D31" s="197" t="s">
        <v>386</v>
      </c>
      <c r="E31" s="118" t="s">
        <v>136</v>
      </c>
      <c r="F31" s="280"/>
      <c r="G31" s="196"/>
      <c r="H31" s="301"/>
      <c r="I31" s="196"/>
      <c r="J31" s="301"/>
      <c r="K31" s="196"/>
      <c r="L31" s="301"/>
    </row>
    <row r="32" spans="1:13" s="55" customFormat="1" ht="19.5" customHeight="1" x14ac:dyDescent="0.15">
      <c r="A32" s="537" t="s">
        <v>383</v>
      </c>
      <c r="B32" s="69" t="s">
        <v>131</v>
      </c>
      <c r="C32" s="317">
        <v>1269</v>
      </c>
      <c r="D32" s="327">
        <v>6380</v>
      </c>
      <c r="E32" s="327">
        <v>111</v>
      </c>
      <c r="F32" s="276"/>
      <c r="G32" s="276"/>
      <c r="H32" s="276"/>
      <c r="I32" s="276"/>
      <c r="J32" s="276"/>
      <c r="K32" s="277"/>
      <c r="L32" s="277"/>
    </row>
    <row r="33" spans="1:13" s="55" customFormat="1" ht="19.5" customHeight="1" x14ac:dyDescent="0.15">
      <c r="A33" s="468"/>
      <c r="B33" s="69" t="s">
        <v>132</v>
      </c>
      <c r="C33" s="328">
        <v>54365</v>
      </c>
      <c r="D33" s="311">
        <v>29532</v>
      </c>
      <c r="E33" s="311">
        <v>1564</v>
      </c>
      <c r="F33" s="276"/>
      <c r="G33" s="276"/>
      <c r="H33" s="276"/>
      <c r="I33" s="276"/>
      <c r="J33" s="276"/>
      <c r="K33" s="277"/>
      <c r="L33" s="277"/>
    </row>
    <row r="34" spans="1:13" s="24" customFormat="1" ht="19.5" customHeight="1" x14ac:dyDescent="0.15">
      <c r="A34" s="537" t="s">
        <v>397</v>
      </c>
      <c r="B34" s="271" t="s">
        <v>131</v>
      </c>
      <c r="C34" s="317">
        <v>1477</v>
      </c>
      <c r="D34" s="327">
        <v>7920</v>
      </c>
      <c r="E34" s="327">
        <v>150</v>
      </c>
      <c r="F34" s="318"/>
      <c r="G34" s="276"/>
      <c r="H34" s="276"/>
      <c r="I34" s="276"/>
      <c r="J34" s="276"/>
      <c r="K34" s="276"/>
      <c r="L34" s="276"/>
    </row>
    <row r="35" spans="1:13" s="24" customFormat="1" ht="19.5" customHeight="1" x14ac:dyDescent="0.15">
      <c r="A35" s="468"/>
      <c r="B35" s="271" t="s">
        <v>132</v>
      </c>
      <c r="C35" s="328">
        <v>80473</v>
      </c>
      <c r="D35" s="311">
        <v>39816</v>
      </c>
      <c r="E35" s="311">
        <v>4007</v>
      </c>
      <c r="F35" s="318"/>
      <c r="G35" s="276"/>
      <c r="H35" s="276"/>
      <c r="I35" s="276"/>
      <c r="J35" s="276"/>
      <c r="K35" s="276"/>
      <c r="L35" s="276"/>
    </row>
    <row r="36" spans="1:13" s="55" customFormat="1" ht="19.5" customHeight="1" x14ac:dyDescent="0.15">
      <c r="A36" s="579" t="s">
        <v>424</v>
      </c>
      <c r="B36" s="257" t="s">
        <v>131</v>
      </c>
      <c r="C36" s="249">
        <v>1455</v>
      </c>
      <c r="D36" s="249">
        <v>7621</v>
      </c>
      <c r="E36" s="249">
        <v>158</v>
      </c>
      <c r="F36" s="192"/>
      <c r="G36" s="3"/>
      <c r="H36" s="3"/>
      <c r="I36" s="3"/>
      <c r="J36" s="3"/>
      <c r="K36" s="3"/>
      <c r="L36" s="3"/>
    </row>
    <row r="37" spans="1:13" s="55" customFormat="1" ht="19.5" customHeight="1" thickBot="1" x14ac:dyDescent="0.2">
      <c r="A37" s="531"/>
      <c r="B37" s="259" t="s">
        <v>132</v>
      </c>
      <c r="C37" s="387">
        <v>82278</v>
      </c>
      <c r="D37" s="260">
        <v>37954</v>
      </c>
      <c r="E37" s="260">
        <v>3889</v>
      </c>
      <c r="F37" s="192"/>
      <c r="G37" s="3"/>
      <c r="H37" s="3"/>
      <c r="I37" s="3"/>
      <c r="J37" s="3"/>
      <c r="K37" s="3"/>
      <c r="L37" s="3"/>
    </row>
    <row r="38" spans="1:13" ht="18" customHeight="1" thickTop="1" x14ac:dyDescent="0.15">
      <c r="A38" s="4" t="s">
        <v>270</v>
      </c>
      <c r="B38" s="428"/>
      <c r="C38" s="63"/>
      <c r="D38" s="63"/>
      <c r="E38" s="63"/>
      <c r="F38" s="63"/>
      <c r="G38" s="63"/>
      <c r="H38" s="408"/>
      <c r="K38" s="408"/>
      <c r="L38" s="408"/>
    </row>
    <row r="39" spans="1:13" ht="18" customHeight="1" x14ac:dyDescent="0.15">
      <c r="A39" s="4" t="s">
        <v>402</v>
      </c>
      <c r="B39" s="63"/>
      <c r="C39" s="63"/>
      <c r="D39" s="63"/>
      <c r="E39" s="63"/>
      <c r="F39" s="63"/>
      <c r="G39" s="63"/>
      <c r="H39" s="408"/>
      <c r="K39" s="408"/>
      <c r="L39" s="408"/>
    </row>
    <row r="40" spans="1:13" ht="18" customHeight="1" x14ac:dyDescent="0.15">
      <c r="A40" s="429" t="s">
        <v>401</v>
      </c>
      <c r="B40" s="63"/>
      <c r="C40" s="63"/>
      <c r="D40" s="63"/>
      <c r="E40" s="63"/>
      <c r="F40" s="63"/>
      <c r="G40" s="63"/>
    </row>
    <row r="41" spans="1:13" ht="18" customHeight="1" x14ac:dyDescent="0.15">
      <c r="A41" s="429"/>
      <c r="B41" s="63"/>
      <c r="C41" s="63"/>
      <c r="D41" s="63"/>
      <c r="E41" s="63"/>
      <c r="F41" s="63"/>
      <c r="G41" s="63"/>
    </row>
    <row r="42" spans="1:13" s="14" customFormat="1" ht="27" customHeight="1" x14ac:dyDescent="0.15">
      <c r="A42" s="16"/>
      <c r="B42" s="19"/>
      <c r="C42" s="19"/>
      <c r="D42" s="19"/>
      <c r="E42" s="19"/>
      <c r="F42" s="19"/>
      <c r="G42" s="19"/>
      <c r="H42" s="62"/>
      <c r="I42" s="62"/>
      <c r="J42" s="62"/>
    </row>
    <row r="43" spans="1:13" ht="22.5" customHeight="1" x14ac:dyDescent="0.15">
      <c r="A43" s="280"/>
      <c r="B43" s="312"/>
      <c r="C43" s="312"/>
      <c r="D43" s="312"/>
      <c r="E43" s="312"/>
      <c r="F43" s="312"/>
      <c r="G43" s="312"/>
      <c r="H43" s="312"/>
      <c r="I43" s="195"/>
      <c r="J43" s="195"/>
      <c r="K43" s="312"/>
      <c r="L43" s="195"/>
      <c r="M43" s="195"/>
    </row>
    <row r="44" spans="1:13" ht="30" customHeight="1" x14ac:dyDescent="0.15">
      <c r="A44" s="280"/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199"/>
      <c r="M44" s="199"/>
    </row>
    <row r="45" spans="1:13" ht="30" customHeight="1" x14ac:dyDescent="0.15">
      <c r="A45" s="280"/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</row>
    <row r="46" spans="1:13" ht="30" customHeight="1" x14ac:dyDescent="0.15">
      <c r="A46" s="306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8" customHeight="1" x14ac:dyDescent="0.15">
      <c r="A47" s="39"/>
      <c r="B47" s="408"/>
      <c r="C47" s="408"/>
      <c r="D47" s="408"/>
      <c r="E47" s="408"/>
      <c r="F47" s="408"/>
      <c r="G47" s="408"/>
      <c r="H47" s="408"/>
      <c r="I47" s="408"/>
      <c r="J47" s="408"/>
    </row>
    <row r="48" spans="1:13" x14ac:dyDescent="0.15">
      <c r="A48" s="104"/>
      <c r="B48" s="408"/>
      <c r="C48" s="408"/>
      <c r="D48" s="408"/>
      <c r="E48" s="408"/>
      <c r="F48" s="408"/>
      <c r="G48" s="408"/>
      <c r="H48" s="408"/>
      <c r="I48" s="408"/>
      <c r="J48" s="408"/>
    </row>
    <row r="49" spans="1:10" x14ac:dyDescent="0.15">
      <c r="A49" s="408"/>
      <c r="B49" s="408"/>
      <c r="C49" s="408"/>
      <c r="D49" s="408"/>
      <c r="E49" s="408"/>
      <c r="F49" s="408"/>
      <c r="G49" s="408"/>
      <c r="H49" s="408"/>
      <c r="I49" s="408"/>
      <c r="J49" s="408"/>
    </row>
    <row r="50" spans="1:10" x14ac:dyDescent="0.15">
      <c r="A50" s="408"/>
      <c r="B50" s="408"/>
      <c r="C50" s="408"/>
      <c r="D50" s="408"/>
      <c r="E50" s="408"/>
      <c r="F50" s="408"/>
      <c r="G50" s="408"/>
      <c r="H50" s="408"/>
      <c r="I50" s="408"/>
      <c r="J50" s="408"/>
    </row>
  </sheetData>
  <mergeCells count="44">
    <mergeCell ref="A32:A33"/>
    <mergeCell ref="A34:A35"/>
    <mergeCell ref="A36:A37"/>
    <mergeCell ref="C30:E30"/>
    <mergeCell ref="A30:B31"/>
    <mergeCell ref="I30:J30"/>
    <mergeCell ref="K30:L30"/>
    <mergeCell ref="A8:A9"/>
    <mergeCell ref="C8:D8"/>
    <mergeCell ref="C9:D9"/>
    <mergeCell ref="L9:M9"/>
    <mergeCell ref="L8:M8"/>
    <mergeCell ref="B13:D13"/>
    <mergeCell ref="E13:G13"/>
    <mergeCell ref="H13:J13"/>
    <mergeCell ref="G30:H30"/>
    <mergeCell ref="K14:L14"/>
    <mergeCell ref="A13:A14"/>
    <mergeCell ref="K13:L13"/>
    <mergeCell ref="A24:A25"/>
    <mergeCell ref="A26:A27"/>
    <mergeCell ref="A3:B3"/>
    <mergeCell ref="C3:D3"/>
    <mergeCell ref="C4:D4"/>
    <mergeCell ref="L5:M5"/>
    <mergeCell ref="L6:M6"/>
    <mergeCell ref="L3:M3"/>
    <mergeCell ref="L4:M4"/>
    <mergeCell ref="A4:A5"/>
    <mergeCell ref="A6:A7"/>
    <mergeCell ref="C5:D5"/>
    <mergeCell ref="C6:D6"/>
    <mergeCell ref="L7:M7"/>
    <mergeCell ref="C7:D7"/>
    <mergeCell ref="A28:A29"/>
    <mergeCell ref="K15:L15"/>
    <mergeCell ref="K16:L16"/>
    <mergeCell ref="K17:L17"/>
    <mergeCell ref="A22:B23"/>
    <mergeCell ref="C22:D22"/>
    <mergeCell ref="G22:H22"/>
    <mergeCell ref="I22:J22"/>
    <mergeCell ref="K22:L22"/>
    <mergeCell ref="E22:F22"/>
  </mergeCells>
  <phoneticPr fontId="4"/>
  <printOptions horizontalCentered="1"/>
  <pageMargins left="0.59055118110236227" right="0.59055118110236227" top="0.59055118110236227" bottom="0.70866141732283472" header="0.39370078740157483" footer="0.4724409448818898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5"/>
  <sheetViews>
    <sheetView topLeftCell="A13" zoomScaleNormal="100" workbookViewId="0">
      <selection sqref="A1:XFD1048576"/>
    </sheetView>
  </sheetViews>
  <sheetFormatPr defaultRowHeight="13.5" x14ac:dyDescent="0.15"/>
  <cols>
    <col min="1" max="1" width="11.75" style="53" customWidth="1"/>
    <col min="2" max="2" width="4.75" style="53" customWidth="1"/>
    <col min="3" max="11" width="6.125" style="53" customWidth="1"/>
    <col min="12" max="12" width="12.625" style="53" customWidth="1"/>
    <col min="13" max="14" width="6.125" style="53" customWidth="1"/>
    <col min="15" max="20" width="3.75" style="53" customWidth="1"/>
    <col min="21" max="24" width="4.375" style="53" customWidth="1"/>
    <col min="25" max="16384" width="9" style="53"/>
  </cols>
  <sheetData>
    <row r="1" spans="1:12" ht="22.5" customHeight="1" thickBot="1" x14ac:dyDescent="0.2">
      <c r="A1" s="16" t="s">
        <v>348</v>
      </c>
      <c r="B1" s="19"/>
      <c r="C1" s="19"/>
      <c r="D1" s="19"/>
      <c r="E1" s="19"/>
      <c r="F1" s="19"/>
      <c r="G1" s="19"/>
      <c r="H1" s="14"/>
      <c r="I1" s="14"/>
      <c r="J1" s="14"/>
    </row>
    <row r="2" spans="1:12" ht="22.5" customHeight="1" thickTop="1" x14ac:dyDescent="0.15">
      <c r="A2" s="274" t="s">
        <v>157</v>
      </c>
      <c r="B2" s="493" t="s">
        <v>128</v>
      </c>
      <c r="C2" s="494"/>
      <c r="D2" s="495"/>
      <c r="E2" s="493" t="s">
        <v>129</v>
      </c>
      <c r="F2" s="494"/>
      <c r="G2" s="495"/>
      <c r="H2" s="493" t="s">
        <v>190</v>
      </c>
      <c r="I2" s="494"/>
      <c r="J2" s="494"/>
    </row>
    <row r="3" spans="1:12" ht="22.5" customHeight="1" x14ac:dyDescent="0.15">
      <c r="A3" s="281" t="s">
        <v>383</v>
      </c>
      <c r="B3" s="635" t="s">
        <v>272</v>
      </c>
      <c r="C3" s="562"/>
      <c r="D3" s="562"/>
      <c r="E3" s="562" t="s">
        <v>272</v>
      </c>
      <c r="F3" s="562"/>
      <c r="G3" s="562"/>
      <c r="H3" s="546">
        <v>62518</v>
      </c>
      <c r="I3" s="546"/>
      <c r="J3" s="546"/>
    </row>
    <row r="4" spans="1:12" ht="22.5" customHeight="1" x14ac:dyDescent="0.15">
      <c r="A4" s="281" t="s">
        <v>397</v>
      </c>
      <c r="B4" s="635">
        <v>24085</v>
      </c>
      <c r="C4" s="562"/>
      <c r="D4" s="562"/>
      <c r="E4" s="562">
        <v>8028</v>
      </c>
      <c r="F4" s="562"/>
      <c r="G4" s="562"/>
      <c r="H4" s="546">
        <v>94989</v>
      </c>
      <c r="I4" s="546"/>
      <c r="J4" s="546"/>
      <c r="K4" s="24"/>
    </row>
    <row r="5" spans="1:12" ht="22.5" customHeight="1" thickBot="1" x14ac:dyDescent="0.2">
      <c r="A5" s="278" t="s">
        <v>424</v>
      </c>
      <c r="B5" s="630">
        <v>18537</v>
      </c>
      <c r="C5" s="561"/>
      <c r="D5" s="561"/>
      <c r="E5" s="561">
        <v>8250</v>
      </c>
      <c r="F5" s="561"/>
      <c r="G5" s="561"/>
      <c r="H5" s="544">
        <v>104761</v>
      </c>
      <c r="I5" s="544"/>
      <c r="J5" s="544"/>
    </row>
    <row r="6" spans="1:12" ht="18" customHeight="1" thickTop="1" x14ac:dyDescent="0.15">
      <c r="A6" s="39" t="s">
        <v>271</v>
      </c>
    </row>
    <row r="7" spans="1:12" x14ac:dyDescent="0.15">
      <c r="A7" s="4" t="s">
        <v>390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s="168" customFormat="1" ht="27.75" customHeight="1" x14ac:dyDescent="0.15">
      <c r="A8" s="756" t="s">
        <v>391</v>
      </c>
      <c r="B8" s="756"/>
      <c r="C8" s="756"/>
      <c r="D8" s="756"/>
      <c r="E8" s="756"/>
      <c r="F8" s="756"/>
      <c r="G8" s="756"/>
      <c r="H8" s="756"/>
      <c r="I8" s="756"/>
      <c r="J8" s="756"/>
      <c r="K8" s="756"/>
      <c r="L8" s="756"/>
    </row>
    <row r="9" spans="1:12" s="168" customFormat="1" ht="22.5" customHeight="1" x14ac:dyDescent="0.15">
      <c r="A9" s="756"/>
      <c r="B9" s="756"/>
      <c r="C9" s="756"/>
      <c r="D9" s="756"/>
      <c r="E9" s="756"/>
      <c r="F9" s="756"/>
      <c r="G9" s="756"/>
      <c r="H9" s="756"/>
      <c r="I9" s="756"/>
      <c r="J9" s="756"/>
      <c r="K9" s="756"/>
      <c r="L9" s="756"/>
    </row>
    <row r="10" spans="1:12" ht="22.5" customHeight="1" thickBot="1" x14ac:dyDescent="0.2">
      <c r="A10" s="20" t="s">
        <v>349</v>
      </c>
    </row>
    <row r="11" spans="1:12" s="24" customFormat="1" ht="22.5" customHeight="1" thickTop="1" x14ac:dyDescent="0.15">
      <c r="A11" s="494" t="s">
        <v>179</v>
      </c>
      <c r="B11" s="495"/>
      <c r="C11" s="494" t="s">
        <v>130</v>
      </c>
      <c r="D11" s="758"/>
      <c r="E11" s="758"/>
      <c r="F11" s="312"/>
    </row>
    <row r="12" spans="1:12" s="55" customFormat="1" ht="22.5" customHeight="1" x14ac:dyDescent="0.15">
      <c r="A12" s="528" t="s">
        <v>384</v>
      </c>
      <c r="B12" s="759"/>
      <c r="C12" s="545">
        <v>19613</v>
      </c>
      <c r="D12" s="546"/>
      <c r="E12" s="546"/>
      <c r="F12" s="64"/>
    </row>
    <row r="13" spans="1:12" s="24" customFormat="1" ht="22.5" customHeight="1" x14ac:dyDescent="0.15">
      <c r="A13" s="528" t="s">
        <v>398</v>
      </c>
      <c r="B13" s="759"/>
      <c r="C13" s="545">
        <v>29859</v>
      </c>
      <c r="D13" s="546"/>
      <c r="E13" s="546"/>
      <c r="F13" s="312"/>
      <c r="J13" s="36"/>
    </row>
    <row r="14" spans="1:12" s="55" customFormat="1" ht="22.5" customHeight="1" thickBot="1" x14ac:dyDescent="0.2">
      <c r="A14" s="531" t="s">
        <v>425</v>
      </c>
      <c r="B14" s="762"/>
      <c r="C14" s="543">
        <v>30051</v>
      </c>
      <c r="D14" s="544"/>
      <c r="E14" s="544"/>
      <c r="F14" s="64"/>
    </row>
    <row r="15" spans="1:12" ht="18" customHeight="1" thickTop="1" x14ac:dyDescent="0.15">
      <c r="A15" s="39" t="s">
        <v>428</v>
      </c>
      <c r="B15" s="280"/>
      <c r="C15" s="312"/>
      <c r="D15" s="312"/>
      <c r="E15" s="312"/>
      <c r="F15" s="312"/>
    </row>
    <row r="16" spans="1:12" ht="22.5" customHeight="1" x14ac:dyDescent="0.15">
      <c r="A16" s="280"/>
      <c r="B16" s="280"/>
      <c r="C16" s="312"/>
      <c r="D16" s="312"/>
      <c r="E16" s="312"/>
      <c r="F16" s="312"/>
    </row>
    <row r="17" spans="1:14" ht="22.5" customHeight="1" x14ac:dyDescent="0.15">
      <c r="A17" s="20" t="s">
        <v>350</v>
      </c>
    </row>
    <row r="18" spans="1:14" ht="22.5" customHeight="1" thickBot="1" x14ac:dyDescent="0.2">
      <c r="A18" s="20"/>
      <c r="M18" s="4" t="s">
        <v>245</v>
      </c>
      <c r="N18" s="4"/>
    </row>
    <row r="19" spans="1:14" s="24" customFormat="1" ht="22.5" customHeight="1" thickTop="1" x14ac:dyDescent="0.15">
      <c r="A19" s="494" t="s">
        <v>179</v>
      </c>
      <c r="B19" s="741"/>
      <c r="C19" s="493" t="s">
        <v>96</v>
      </c>
      <c r="D19" s="760"/>
      <c r="E19" s="761"/>
      <c r="F19" s="493" t="s">
        <v>97</v>
      </c>
      <c r="G19" s="494"/>
      <c r="H19" s="495"/>
      <c r="I19" s="493" t="s">
        <v>98</v>
      </c>
      <c r="J19" s="760"/>
      <c r="K19" s="760"/>
      <c r="L19" s="493" t="s">
        <v>80</v>
      </c>
      <c r="M19" s="760"/>
      <c r="N19" s="760"/>
    </row>
    <row r="20" spans="1:14" s="55" customFormat="1" ht="22.5" customHeight="1" x14ac:dyDescent="0.15">
      <c r="A20" s="527" t="s">
        <v>384</v>
      </c>
      <c r="B20" s="528"/>
      <c r="C20" s="764">
        <v>603</v>
      </c>
      <c r="D20" s="763"/>
      <c r="E20" s="763"/>
      <c r="F20" s="763">
        <v>486</v>
      </c>
      <c r="G20" s="763"/>
      <c r="H20" s="763"/>
      <c r="I20" s="516">
        <v>51</v>
      </c>
      <c r="J20" s="516"/>
      <c r="K20" s="516"/>
      <c r="L20" s="763">
        <v>1140</v>
      </c>
      <c r="M20" s="763"/>
      <c r="N20" s="763"/>
    </row>
    <row r="21" spans="1:14" s="55" customFormat="1" ht="22.5" customHeight="1" x14ac:dyDescent="0.15">
      <c r="A21" s="527" t="s">
        <v>398</v>
      </c>
      <c r="B21" s="527"/>
      <c r="C21" s="764">
        <v>1009</v>
      </c>
      <c r="D21" s="763"/>
      <c r="E21" s="763"/>
      <c r="F21" s="763">
        <v>699</v>
      </c>
      <c r="G21" s="763"/>
      <c r="H21" s="763"/>
      <c r="I21" s="516">
        <v>127</v>
      </c>
      <c r="J21" s="516"/>
      <c r="K21" s="516"/>
      <c r="L21" s="763">
        <v>1835</v>
      </c>
      <c r="M21" s="763"/>
      <c r="N21" s="763"/>
    </row>
    <row r="22" spans="1:14" s="55" customFormat="1" ht="22.5" customHeight="1" thickBot="1" x14ac:dyDescent="0.2">
      <c r="A22" s="767" t="s">
        <v>425</v>
      </c>
      <c r="B22" s="767"/>
      <c r="C22" s="766">
        <v>987</v>
      </c>
      <c r="D22" s="765"/>
      <c r="E22" s="765"/>
      <c r="F22" s="765">
        <v>803</v>
      </c>
      <c r="G22" s="765"/>
      <c r="H22" s="765"/>
      <c r="I22" s="768">
        <v>140</v>
      </c>
      <c r="J22" s="768"/>
      <c r="K22" s="768"/>
      <c r="L22" s="765">
        <v>1930</v>
      </c>
      <c r="M22" s="765"/>
      <c r="N22" s="765"/>
    </row>
    <row r="23" spans="1:14" ht="18" customHeight="1" thickTop="1" x14ac:dyDescent="0.15">
      <c r="A23" s="17" t="s">
        <v>429</v>
      </c>
      <c r="B23" s="59"/>
      <c r="C23" s="59"/>
      <c r="D23" s="59"/>
      <c r="E23" s="59"/>
      <c r="F23" s="59"/>
      <c r="G23" s="59"/>
      <c r="H23" s="59"/>
    </row>
    <row r="24" spans="1:14" ht="22.5" customHeight="1" x14ac:dyDescent="0.15">
      <c r="A24" s="17"/>
      <c r="B24" s="59"/>
      <c r="C24" s="59"/>
      <c r="D24" s="59"/>
      <c r="E24" s="59"/>
      <c r="F24" s="59"/>
      <c r="G24" s="59"/>
      <c r="H24" s="59"/>
    </row>
    <row r="25" spans="1:14" ht="22.5" customHeight="1" x14ac:dyDescent="0.15">
      <c r="A25" s="280"/>
      <c r="B25" s="280"/>
      <c r="C25" s="312"/>
      <c r="D25" s="312"/>
      <c r="E25" s="312"/>
      <c r="F25" s="312"/>
    </row>
    <row r="26" spans="1:14" ht="22.5" customHeight="1" thickBot="1" x14ac:dyDescent="0.2">
      <c r="A26" s="41" t="s">
        <v>351</v>
      </c>
      <c r="B26" s="280"/>
      <c r="C26" s="312"/>
      <c r="D26" s="312"/>
      <c r="E26" s="312"/>
      <c r="F26" s="312"/>
    </row>
    <row r="27" spans="1:14" ht="22.5" customHeight="1" thickTop="1" x14ac:dyDescent="0.15">
      <c r="A27" s="495" t="s">
        <v>224</v>
      </c>
      <c r="B27" s="498"/>
      <c r="C27" s="493" t="s">
        <v>290</v>
      </c>
      <c r="D27" s="494"/>
      <c r="E27" s="494"/>
      <c r="F27" s="494"/>
      <c r="G27" s="494"/>
      <c r="H27" s="494"/>
      <c r="I27" s="494"/>
      <c r="J27" s="494"/>
      <c r="K27" s="312"/>
      <c r="L27" s="312"/>
      <c r="M27" s="312"/>
      <c r="N27" s="312"/>
    </row>
    <row r="28" spans="1:14" ht="22.5" customHeight="1" x14ac:dyDescent="0.15">
      <c r="A28" s="486"/>
      <c r="B28" s="487"/>
      <c r="C28" s="488" t="s">
        <v>82</v>
      </c>
      <c r="D28" s="755"/>
      <c r="E28" s="755"/>
      <c r="F28" s="486"/>
      <c r="G28" s="755" t="s">
        <v>83</v>
      </c>
      <c r="H28" s="755"/>
      <c r="I28" s="755"/>
      <c r="J28" s="755"/>
      <c r="K28" s="312"/>
      <c r="L28" s="312"/>
      <c r="M28" s="312"/>
      <c r="N28" s="312"/>
    </row>
    <row r="29" spans="1:14" ht="22.5" customHeight="1" x14ac:dyDescent="0.15">
      <c r="A29" s="527" t="s">
        <v>379</v>
      </c>
      <c r="B29" s="528"/>
      <c r="C29" s="635">
        <v>96</v>
      </c>
      <c r="D29" s="562"/>
      <c r="E29" s="562"/>
      <c r="F29" s="709"/>
      <c r="G29" s="635">
        <v>691</v>
      </c>
      <c r="H29" s="562"/>
      <c r="I29" s="562"/>
      <c r="J29" s="562"/>
      <c r="K29" s="276"/>
      <c r="L29" s="276"/>
      <c r="M29" s="276"/>
      <c r="N29" s="276"/>
    </row>
    <row r="30" spans="1:14" s="24" customFormat="1" ht="22.5" customHeight="1" x14ac:dyDescent="0.15">
      <c r="A30" s="527" t="s">
        <v>395</v>
      </c>
      <c r="B30" s="528"/>
      <c r="C30" s="635">
        <v>247</v>
      </c>
      <c r="D30" s="562"/>
      <c r="E30" s="562"/>
      <c r="F30" s="709"/>
      <c r="G30" s="635">
        <v>2015</v>
      </c>
      <c r="H30" s="562"/>
      <c r="I30" s="562"/>
      <c r="J30" s="562"/>
      <c r="K30" s="276"/>
      <c r="L30" s="276"/>
      <c r="M30" s="276"/>
      <c r="N30" s="276"/>
    </row>
    <row r="31" spans="1:14" ht="22.5" customHeight="1" thickBot="1" x14ac:dyDescent="0.2">
      <c r="A31" s="530" t="s">
        <v>417</v>
      </c>
      <c r="B31" s="531"/>
      <c r="C31" s="630">
        <v>225</v>
      </c>
      <c r="D31" s="561"/>
      <c r="E31" s="561"/>
      <c r="F31" s="757"/>
      <c r="G31" s="630">
        <v>3707</v>
      </c>
      <c r="H31" s="561"/>
      <c r="I31" s="561"/>
      <c r="J31" s="561"/>
      <c r="K31" s="3"/>
      <c r="L31" s="3"/>
      <c r="M31" s="3"/>
      <c r="N31" s="3"/>
    </row>
    <row r="32" spans="1:14" ht="23.25" customHeight="1" thickTop="1" x14ac:dyDescent="0.15">
      <c r="A32" s="17" t="s">
        <v>428</v>
      </c>
    </row>
    <row r="33" spans="6:9" ht="10.5" customHeight="1" x14ac:dyDescent="0.15"/>
    <row r="34" spans="6:9" x14ac:dyDescent="0.15">
      <c r="F34" s="312"/>
      <c r="G34" s="312"/>
      <c r="H34" s="312"/>
      <c r="I34" s="312"/>
    </row>
    <row r="35" spans="6:9" x14ac:dyDescent="0.15">
      <c r="F35" s="312"/>
      <c r="G35" s="312"/>
      <c r="H35" s="312"/>
      <c r="I35" s="312"/>
    </row>
    <row r="36" spans="6:9" x14ac:dyDescent="0.15">
      <c r="F36" s="312"/>
      <c r="G36" s="312"/>
      <c r="H36" s="312"/>
      <c r="I36" s="312"/>
    </row>
    <row r="37" spans="6:9" x14ac:dyDescent="0.15">
      <c r="F37" s="312"/>
      <c r="G37" s="312"/>
      <c r="H37" s="312"/>
      <c r="I37" s="312"/>
    </row>
    <row r="38" spans="6:9" x14ac:dyDescent="0.15">
      <c r="F38" s="312"/>
      <c r="G38" s="312"/>
      <c r="H38" s="312"/>
      <c r="I38" s="312"/>
    </row>
    <row r="39" spans="6:9" x14ac:dyDescent="0.15">
      <c r="F39" s="312"/>
      <c r="G39" s="312"/>
      <c r="H39" s="312"/>
      <c r="I39" s="312"/>
    </row>
    <row r="40" spans="6:9" x14ac:dyDescent="0.15">
      <c r="F40" s="312"/>
      <c r="G40" s="312"/>
      <c r="H40" s="312"/>
      <c r="I40" s="312"/>
    </row>
    <row r="41" spans="6:9" x14ac:dyDescent="0.15">
      <c r="F41" s="312"/>
      <c r="G41" s="312"/>
      <c r="H41" s="312"/>
      <c r="I41" s="312"/>
    </row>
    <row r="42" spans="6:9" x14ac:dyDescent="0.15">
      <c r="F42" s="312"/>
      <c r="G42" s="312"/>
      <c r="H42" s="312"/>
      <c r="I42" s="312"/>
    </row>
    <row r="43" spans="6:9" x14ac:dyDescent="0.15">
      <c r="F43" s="312"/>
      <c r="G43" s="312"/>
      <c r="H43" s="312"/>
      <c r="I43" s="312"/>
    </row>
    <row r="44" spans="6:9" x14ac:dyDescent="0.15">
      <c r="F44" s="312"/>
      <c r="G44" s="312"/>
      <c r="H44" s="312"/>
      <c r="I44" s="312"/>
    </row>
    <row r="45" spans="6:9" x14ac:dyDescent="0.15">
      <c r="F45" s="312"/>
      <c r="G45" s="312"/>
      <c r="H45" s="312"/>
      <c r="I45" s="312"/>
    </row>
  </sheetData>
  <mergeCells count="55">
    <mergeCell ref="A8:L8"/>
    <mergeCell ref="B4:D4"/>
    <mergeCell ref="E4:G4"/>
    <mergeCell ref="H4:J4"/>
    <mergeCell ref="B5:D5"/>
    <mergeCell ref="E5:G5"/>
    <mergeCell ref="H5:J5"/>
    <mergeCell ref="B2:D2"/>
    <mergeCell ref="E2:G2"/>
    <mergeCell ref="H2:J2"/>
    <mergeCell ref="B3:D3"/>
    <mergeCell ref="E3:G3"/>
    <mergeCell ref="H3:J3"/>
    <mergeCell ref="A30:B30"/>
    <mergeCell ref="A29:B29"/>
    <mergeCell ref="I19:K19"/>
    <mergeCell ref="L22:N22"/>
    <mergeCell ref="A31:B31"/>
    <mergeCell ref="A27:B28"/>
    <mergeCell ref="C27:J27"/>
    <mergeCell ref="C28:F28"/>
    <mergeCell ref="G28:J28"/>
    <mergeCell ref="C29:F29"/>
    <mergeCell ref="C30:F30"/>
    <mergeCell ref="C22:E22"/>
    <mergeCell ref="F22:H22"/>
    <mergeCell ref="A22:B22"/>
    <mergeCell ref="I22:K22"/>
    <mergeCell ref="A14:B14"/>
    <mergeCell ref="C14:E14"/>
    <mergeCell ref="L20:N20"/>
    <mergeCell ref="A21:B21"/>
    <mergeCell ref="C21:E21"/>
    <mergeCell ref="F21:H21"/>
    <mergeCell ref="I21:K21"/>
    <mergeCell ref="L21:N21"/>
    <mergeCell ref="C20:E20"/>
    <mergeCell ref="F20:H20"/>
    <mergeCell ref="I20:K20"/>
    <mergeCell ref="A9:L9"/>
    <mergeCell ref="C31:F31"/>
    <mergeCell ref="G29:J29"/>
    <mergeCell ref="G30:J30"/>
    <mergeCell ref="G31:J31"/>
    <mergeCell ref="A11:B11"/>
    <mergeCell ref="C11:E11"/>
    <mergeCell ref="A12:B12"/>
    <mergeCell ref="C12:E12"/>
    <mergeCell ref="A20:B20"/>
    <mergeCell ref="L19:N19"/>
    <mergeCell ref="A13:B13"/>
    <mergeCell ref="C13:E13"/>
    <mergeCell ref="A19:B19"/>
    <mergeCell ref="C19:E19"/>
    <mergeCell ref="F19:H19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2:T43"/>
  <sheetViews>
    <sheetView zoomScaleNormal="100" workbookViewId="0"/>
  </sheetViews>
  <sheetFormatPr defaultRowHeight="13.5" x14ac:dyDescent="0.15"/>
  <cols>
    <col min="1" max="1" width="11.75" style="53" customWidth="1"/>
    <col min="2" max="2" width="4.75" style="53" customWidth="1"/>
    <col min="3" max="14" width="6.125" style="53" customWidth="1"/>
    <col min="15" max="20" width="3.75" style="53" customWidth="1"/>
    <col min="21" max="24" width="4.375" style="53" customWidth="1"/>
    <col min="25" max="16384" width="9" style="53"/>
  </cols>
  <sheetData>
    <row r="2" spans="1:20" s="14" customFormat="1" ht="27" customHeight="1" thickBot="1" x14ac:dyDescent="0.2">
      <c r="A2" s="23" t="s">
        <v>352</v>
      </c>
    </row>
    <row r="3" spans="1:20" s="24" customFormat="1" ht="27" customHeight="1" thickTop="1" x14ac:dyDescent="0.15">
      <c r="A3" s="495" t="s">
        <v>124</v>
      </c>
      <c r="B3" s="498"/>
      <c r="C3" s="498" t="s">
        <v>105</v>
      </c>
      <c r="D3" s="498"/>
      <c r="E3" s="498" t="s">
        <v>125</v>
      </c>
      <c r="F3" s="498"/>
      <c r="G3" s="498" t="s">
        <v>126</v>
      </c>
      <c r="H3" s="498"/>
      <c r="I3" s="498" t="s">
        <v>98</v>
      </c>
      <c r="J3" s="498"/>
      <c r="K3" s="498" t="s">
        <v>97</v>
      </c>
      <c r="L3" s="498"/>
      <c r="M3" s="498" t="s">
        <v>127</v>
      </c>
      <c r="N3" s="493"/>
    </row>
    <row r="4" spans="1:20" s="55" customFormat="1" ht="24" customHeight="1" x14ac:dyDescent="0.15">
      <c r="A4" s="468" t="s">
        <v>385</v>
      </c>
      <c r="B4" s="293" t="s">
        <v>241</v>
      </c>
      <c r="C4" s="614">
        <v>2252</v>
      </c>
      <c r="D4" s="611"/>
      <c r="E4" s="611">
        <v>78</v>
      </c>
      <c r="F4" s="611"/>
      <c r="G4" s="611">
        <v>135</v>
      </c>
      <c r="H4" s="611"/>
      <c r="I4" s="611">
        <v>424</v>
      </c>
      <c r="J4" s="611"/>
      <c r="K4" s="611">
        <v>843</v>
      </c>
      <c r="L4" s="611"/>
      <c r="M4" s="611">
        <v>772</v>
      </c>
      <c r="N4" s="634"/>
    </row>
    <row r="5" spans="1:20" s="55" customFormat="1" ht="24" customHeight="1" x14ac:dyDescent="0.15">
      <c r="A5" s="537"/>
      <c r="B5" s="69" t="s">
        <v>242</v>
      </c>
      <c r="C5" s="612">
        <v>77265</v>
      </c>
      <c r="D5" s="613"/>
      <c r="E5" s="613">
        <v>16485</v>
      </c>
      <c r="F5" s="613"/>
      <c r="G5" s="613">
        <v>14910</v>
      </c>
      <c r="H5" s="613"/>
      <c r="I5" s="613">
        <v>24640</v>
      </c>
      <c r="J5" s="613"/>
      <c r="K5" s="613">
        <v>14167</v>
      </c>
      <c r="L5" s="613"/>
      <c r="M5" s="613">
        <v>7063</v>
      </c>
      <c r="N5" s="769"/>
    </row>
    <row r="6" spans="1:20" s="55" customFormat="1" ht="24" customHeight="1" x14ac:dyDescent="0.15">
      <c r="A6" s="486" t="s">
        <v>399</v>
      </c>
      <c r="B6" s="271" t="s">
        <v>241</v>
      </c>
      <c r="C6" s="617">
        <v>4587</v>
      </c>
      <c r="D6" s="610"/>
      <c r="E6" s="610">
        <v>191</v>
      </c>
      <c r="F6" s="610"/>
      <c r="G6" s="610">
        <v>263</v>
      </c>
      <c r="H6" s="610"/>
      <c r="I6" s="610">
        <v>844</v>
      </c>
      <c r="J6" s="610"/>
      <c r="K6" s="610">
        <v>1454</v>
      </c>
      <c r="L6" s="610"/>
      <c r="M6" s="610">
        <v>1835</v>
      </c>
      <c r="N6" s="770"/>
    </row>
    <row r="7" spans="1:20" s="55" customFormat="1" ht="24" customHeight="1" x14ac:dyDescent="0.15">
      <c r="A7" s="486"/>
      <c r="B7" s="271" t="s">
        <v>242</v>
      </c>
      <c r="C7" s="612">
        <v>339784</v>
      </c>
      <c r="D7" s="613"/>
      <c r="E7" s="613">
        <v>57964</v>
      </c>
      <c r="F7" s="613"/>
      <c r="G7" s="613">
        <v>23730</v>
      </c>
      <c r="H7" s="613"/>
      <c r="I7" s="613">
        <v>211770</v>
      </c>
      <c r="J7" s="613"/>
      <c r="K7" s="613">
        <v>26326</v>
      </c>
      <c r="L7" s="613"/>
      <c r="M7" s="613">
        <v>19994</v>
      </c>
      <c r="N7" s="769"/>
      <c r="T7" s="210"/>
    </row>
    <row r="8" spans="1:20" s="55" customFormat="1" ht="24" customHeight="1" x14ac:dyDescent="0.15">
      <c r="A8" s="771" t="s">
        <v>426</v>
      </c>
      <c r="B8" s="257" t="s">
        <v>241</v>
      </c>
      <c r="C8" s="772">
        <v>4376</v>
      </c>
      <c r="D8" s="605"/>
      <c r="E8" s="605">
        <v>224</v>
      </c>
      <c r="F8" s="605"/>
      <c r="G8" s="605">
        <v>304</v>
      </c>
      <c r="H8" s="605"/>
      <c r="I8" s="605">
        <v>604</v>
      </c>
      <c r="J8" s="605"/>
      <c r="K8" s="605">
        <v>1585</v>
      </c>
      <c r="L8" s="605"/>
      <c r="M8" s="605">
        <v>1654</v>
      </c>
      <c r="N8" s="773"/>
    </row>
    <row r="9" spans="1:20" s="55" customFormat="1" ht="24" customHeight="1" thickBot="1" x14ac:dyDescent="0.2">
      <c r="A9" s="734"/>
      <c r="B9" s="259" t="s">
        <v>242</v>
      </c>
      <c r="C9" s="462">
        <v>228501</v>
      </c>
      <c r="D9" s="464"/>
      <c r="E9" s="464">
        <v>96441</v>
      </c>
      <c r="F9" s="464"/>
      <c r="G9" s="464">
        <v>34459</v>
      </c>
      <c r="H9" s="464"/>
      <c r="I9" s="464">
        <v>47279</v>
      </c>
      <c r="J9" s="464"/>
      <c r="K9" s="464">
        <v>30691</v>
      </c>
      <c r="L9" s="464"/>
      <c r="M9" s="464">
        <v>19631</v>
      </c>
      <c r="N9" s="629"/>
    </row>
    <row r="10" spans="1:20" ht="18" customHeight="1" thickTop="1" x14ac:dyDescent="0.15">
      <c r="A10" s="39" t="s">
        <v>428</v>
      </c>
      <c r="B10" s="312"/>
      <c r="C10" s="312"/>
      <c r="D10" s="312"/>
      <c r="E10" s="312"/>
      <c r="F10" s="312"/>
      <c r="G10" s="312"/>
      <c r="H10" s="312"/>
      <c r="I10" s="312"/>
    </row>
    <row r="11" spans="1:20" x14ac:dyDescent="0.15">
      <c r="A11" s="179"/>
      <c r="B11" s="312"/>
      <c r="C11" s="312"/>
      <c r="D11" s="312"/>
      <c r="E11" s="312"/>
      <c r="F11" s="312"/>
      <c r="G11" s="312"/>
      <c r="H11" s="312"/>
      <c r="I11" s="312"/>
    </row>
    <row r="12" spans="1:20" x14ac:dyDescent="0.15">
      <c r="A12" s="40" t="s">
        <v>403</v>
      </c>
      <c r="B12" s="312"/>
      <c r="C12" s="312"/>
      <c r="D12" s="312"/>
      <c r="E12" s="312"/>
      <c r="F12" s="312"/>
      <c r="G12" s="312"/>
      <c r="H12" s="312"/>
      <c r="I12" s="312"/>
    </row>
    <row r="13" spans="1:20" x14ac:dyDescent="0.15">
      <c r="F13" s="312"/>
      <c r="G13" s="312"/>
      <c r="H13" s="312"/>
      <c r="I13" s="312"/>
    </row>
    <row r="14" spans="1:20" ht="27" customHeight="1" thickBot="1" x14ac:dyDescent="0.2">
      <c r="A14" s="20" t="s">
        <v>353</v>
      </c>
    </row>
    <row r="15" spans="1:20" ht="27" customHeight="1" thickTop="1" x14ac:dyDescent="0.15">
      <c r="A15" s="494" t="s">
        <v>179</v>
      </c>
      <c r="B15" s="495"/>
      <c r="C15" s="494" t="s">
        <v>130</v>
      </c>
      <c r="D15" s="758"/>
      <c r="E15" s="758"/>
      <c r="F15" s="312"/>
    </row>
    <row r="16" spans="1:20" ht="27" customHeight="1" x14ac:dyDescent="0.15">
      <c r="A16" s="527" t="s">
        <v>383</v>
      </c>
      <c r="B16" s="528"/>
      <c r="C16" s="545">
        <v>1726</v>
      </c>
      <c r="D16" s="546"/>
      <c r="E16" s="546"/>
      <c r="F16" s="312"/>
      <c r="H16" s="408"/>
    </row>
    <row r="17" spans="1:18" ht="29.25" customHeight="1" x14ac:dyDescent="0.15">
      <c r="A17" s="527" t="s">
        <v>397</v>
      </c>
      <c r="B17" s="528"/>
      <c r="C17" s="545">
        <v>2244</v>
      </c>
      <c r="D17" s="546"/>
      <c r="E17" s="546"/>
      <c r="F17" s="312"/>
    </row>
    <row r="18" spans="1:18" ht="29.25" customHeight="1" thickBot="1" x14ac:dyDescent="0.2">
      <c r="A18" s="530" t="s">
        <v>424</v>
      </c>
      <c r="B18" s="531"/>
      <c r="C18" s="543">
        <v>2258</v>
      </c>
      <c r="D18" s="544"/>
      <c r="E18" s="544"/>
      <c r="F18" s="312"/>
    </row>
    <row r="19" spans="1:18" ht="18" customHeight="1" thickTop="1" x14ac:dyDescent="0.15">
      <c r="A19" s="39" t="s">
        <v>428</v>
      </c>
      <c r="B19" s="312"/>
      <c r="C19" s="312"/>
      <c r="D19" s="312"/>
      <c r="E19" s="312"/>
      <c r="F19" s="312"/>
      <c r="G19" s="312"/>
      <c r="H19" s="312"/>
      <c r="I19" s="312"/>
    </row>
    <row r="20" spans="1:18" x14ac:dyDescent="0.15">
      <c r="A20" s="18"/>
      <c r="F20" s="312"/>
      <c r="G20" s="312"/>
      <c r="H20" s="312"/>
      <c r="I20" s="312"/>
    </row>
    <row r="21" spans="1:18" ht="12" customHeight="1" x14ac:dyDescent="0.15">
      <c r="F21" s="312"/>
      <c r="G21" s="312"/>
      <c r="H21" s="312"/>
      <c r="I21" s="312"/>
    </row>
    <row r="22" spans="1:18" ht="12" customHeight="1" x14ac:dyDescent="0.15">
      <c r="F22" s="312"/>
      <c r="G22" s="312"/>
      <c r="H22" s="312"/>
      <c r="I22" s="312"/>
    </row>
    <row r="23" spans="1:18" ht="27" customHeight="1" thickBot="1" x14ac:dyDescent="0.2">
      <c r="A23" s="20" t="s">
        <v>354</v>
      </c>
      <c r="F23" s="312"/>
      <c r="G23" s="312"/>
      <c r="H23" s="312"/>
      <c r="I23" s="312"/>
    </row>
    <row r="24" spans="1:18" ht="27" customHeight="1" thickTop="1" x14ac:dyDescent="0.15">
      <c r="A24" s="494" t="s">
        <v>179</v>
      </c>
      <c r="B24" s="495"/>
      <c r="C24" s="494" t="s">
        <v>130</v>
      </c>
      <c r="D24" s="758"/>
      <c r="E24" s="758"/>
    </row>
    <row r="25" spans="1:18" ht="27" customHeight="1" x14ac:dyDescent="0.15">
      <c r="A25" s="527" t="s">
        <v>383</v>
      </c>
      <c r="B25" s="528"/>
      <c r="C25" s="545">
        <v>1319</v>
      </c>
      <c r="D25" s="546"/>
      <c r="E25" s="546"/>
      <c r="F25" s="193"/>
    </row>
    <row r="26" spans="1:18" s="24" customFormat="1" ht="27" customHeight="1" x14ac:dyDescent="0.15">
      <c r="A26" s="527" t="s">
        <v>397</v>
      </c>
      <c r="B26" s="528"/>
      <c r="C26" s="545">
        <v>2137</v>
      </c>
      <c r="D26" s="546"/>
      <c r="E26" s="546"/>
    </row>
    <row r="27" spans="1:18" ht="27" customHeight="1" thickBot="1" x14ac:dyDescent="0.2">
      <c r="A27" s="530" t="s">
        <v>424</v>
      </c>
      <c r="B27" s="531"/>
      <c r="C27" s="543">
        <v>2291</v>
      </c>
      <c r="D27" s="544"/>
      <c r="E27" s="544"/>
      <c r="H27" s="408"/>
    </row>
    <row r="28" spans="1:18" ht="18" customHeight="1" thickTop="1" x14ac:dyDescent="0.15">
      <c r="A28" s="39" t="s">
        <v>428</v>
      </c>
      <c r="B28" s="312"/>
      <c r="C28" s="312"/>
      <c r="D28" s="312"/>
      <c r="E28" s="312"/>
    </row>
    <row r="29" spans="1:18" x14ac:dyDescent="0.15">
      <c r="A29" s="18"/>
    </row>
    <row r="30" spans="1:18" ht="12" customHeight="1" x14ac:dyDescent="0.15">
      <c r="A30" s="18"/>
    </row>
    <row r="31" spans="1:18" ht="12" customHeight="1" x14ac:dyDescent="0.15"/>
    <row r="32" spans="1:18" ht="27" customHeight="1" thickBot="1" x14ac:dyDescent="0.2">
      <c r="A32" s="23" t="s">
        <v>355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R32" s="408"/>
    </row>
    <row r="33" spans="1:13" ht="27" customHeight="1" thickTop="1" x14ac:dyDescent="0.15">
      <c r="A33" s="495" t="s">
        <v>124</v>
      </c>
      <c r="B33" s="498"/>
      <c r="C33" s="498" t="s">
        <v>105</v>
      </c>
      <c r="D33" s="498"/>
      <c r="E33" s="498" t="s">
        <v>97</v>
      </c>
      <c r="F33" s="498"/>
      <c r="G33" s="498" t="s">
        <v>263</v>
      </c>
      <c r="H33" s="498"/>
      <c r="I33" s="498" t="s">
        <v>264</v>
      </c>
      <c r="J33" s="498"/>
      <c r="K33" s="498" t="s">
        <v>265</v>
      </c>
      <c r="L33" s="493"/>
    </row>
    <row r="34" spans="1:13" ht="27" customHeight="1" x14ac:dyDescent="0.15">
      <c r="A34" s="537" t="s">
        <v>385</v>
      </c>
      <c r="B34" s="69" t="s">
        <v>241</v>
      </c>
      <c r="C34" s="617">
        <v>1696</v>
      </c>
      <c r="D34" s="610"/>
      <c r="E34" s="610">
        <v>392</v>
      </c>
      <c r="F34" s="610"/>
      <c r="G34" s="610">
        <v>0</v>
      </c>
      <c r="H34" s="610"/>
      <c r="I34" s="610">
        <v>0</v>
      </c>
      <c r="J34" s="610"/>
      <c r="K34" s="610">
        <v>1304</v>
      </c>
      <c r="L34" s="610"/>
    </row>
    <row r="35" spans="1:13" ht="27" customHeight="1" x14ac:dyDescent="0.15">
      <c r="A35" s="468"/>
      <c r="B35" s="271" t="s">
        <v>242</v>
      </c>
      <c r="C35" s="612">
        <v>13063</v>
      </c>
      <c r="D35" s="613"/>
      <c r="E35" s="613">
        <v>1925</v>
      </c>
      <c r="F35" s="613"/>
      <c r="G35" s="611">
        <v>0</v>
      </c>
      <c r="H35" s="611"/>
      <c r="I35" s="613">
        <v>0</v>
      </c>
      <c r="J35" s="613"/>
      <c r="K35" s="611">
        <v>11138</v>
      </c>
      <c r="L35" s="611"/>
    </row>
    <row r="36" spans="1:13" ht="27" customHeight="1" x14ac:dyDescent="0.15">
      <c r="A36" s="537" t="s">
        <v>399</v>
      </c>
      <c r="B36" s="271" t="s">
        <v>241</v>
      </c>
      <c r="C36" s="617">
        <v>3143</v>
      </c>
      <c r="D36" s="610"/>
      <c r="E36" s="610">
        <v>503</v>
      </c>
      <c r="F36" s="610"/>
      <c r="G36" s="610">
        <v>0</v>
      </c>
      <c r="H36" s="610"/>
      <c r="I36" s="610">
        <v>870</v>
      </c>
      <c r="J36" s="610"/>
      <c r="K36" s="610">
        <v>1770</v>
      </c>
      <c r="L36" s="610"/>
    </row>
    <row r="37" spans="1:13" ht="27" customHeight="1" x14ac:dyDescent="0.15">
      <c r="A37" s="468"/>
      <c r="B37" s="271" t="s">
        <v>242</v>
      </c>
      <c r="C37" s="612">
        <v>19968</v>
      </c>
      <c r="D37" s="613"/>
      <c r="E37" s="613">
        <v>2856</v>
      </c>
      <c r="F37" s="613"/>
      <c r="G37" s="613">
        <v>0</v>
      </c>
      <c r="H37" s="613"/>
      <c r="I37" s="613">
        <v>1186</v>
      </c>
      <c r="J37" s="613"/>
      <c r="K37" s="613">
        <v>15926</v>
      </c>
      <c r="L37" s="613"/>
      <c r="M37" s="408"/>
    </row>
    <row r="38" spans="1:13" ht="27" customHeight="1" x14ac:dyDescent="0.15">
      <c r="A38" s="579" t="s">
        <v>426</v>
      </c>
      <c r="B38" s="257" t="s">
        <v>241</v>
      </c>
      <c r="C38" s="772">
        <v>3838</v>
      </c>
      <c r="D38" s="605"/>
      <c r="E38" s="605">
        <v>749</v>
      </c>
      <c r="F38" s="605"/>
      <c r="G38" s="605">
        <v>13</v>
      </c>
      <c r="H38" s="605"/>
      <c r="I38" s="605">
        <v>1331</v>
      </c>
      <c r="J38" s="605"/>
      <c r="K38" s="605">
        <v>1745</v>
      </c>
      <c r="L38" s="605"/>
    </row>
    <row r="39" spans="1:13" ht="27" customHeight="1" thickBot="1" x14ac:dyDescent="0.2">
      <c r="A39" s="531"/>
      <c r="B39" s="259" t="s">
        <v>242</v>
      </c>
      <c r="C39" s="462">
        <v>21640</v>
      </c>
      <c r="D39" s="464"/>
      <c r="E39" s="464">
        <v>4082</v>
      </c>
      <c r="F39" s="464"/>
      <c r="G39" s="464">
        <v>4</v>
      </c>
      <c r="H39" s="464"/>
      <c r="I39" s="464">
        <v>2033</v>
      </c>
      <c r="J39" s="464"/>
      <c r="K39" s="464">
        <v>15521</v>
      </c>
      <c r="L39" s="464"/>
    </row>
    <row r="40" spans="1:13" ht="18" customHeight="1" thickTop="1" x14ac:dyDescent="0.15">
      <c r="A40" s="39" t="s">
        <v>428</v>
      </c>
      <c r="B40" s="312"/>
      <c r="C40" s="312"/>
      <c r="D40" s="312"/>
      <c r="E40" s="312"/>
      <c r="F40" s="312"/>
      <c r="G40" s="312"/>
      <c r="H40" s="312"/>
      <c r="I40" s="312"/>
    </row>
    <row r="41" spans="1:13" ht="13.5" customHeight="1" x14ac:dyDescent="0.15"/>
    <row r="42" spans="1:13" ht="13.5" customHeight="1" x14ac:dyDescent="0.15"/>
    <row r="43" spans="1:13" ht="13.5" customHeight="1" x14ac:dyDescent="0.15"/>
  </sheetData>
  <mergeCells count="101">
    <mergeCell ref="G33:H33"/>
    <mergeCell ref="I33:J33"/>
    <mergeCell ref="K33:L33"/>
    <mergeCell ref="G39:H39"/>
    <mergeCell ref="K37:L37"/>
    <mergeCell ref="I39:J39"/>
    <mergeCell ref="K39:L39"/>
    <mergeCell ref="A36:A37"/>
    <mergeCell ref="C36:D36"/>
    <mergeCell ref="E36:F36"/>
    <mergeCell ref="G36:H36"/>
    <mergeCell ref="I36:J36"/>
    <mergeCell ref="K36:L36"/>
    <mergeCell ref="C37:D37"/>
    <mergeCell ref="E37:F37"/>
    <mergeCell ref="I38:J38"/>
    <mergeCell ref="K38:L38"/>
    <mergeCell ref="A38:A39"/>
    <mergeCell ref="C38:D38"/>
    <mergeCell ref="C39:D39"/>
    <mergeCell ref="E38:F38"/>
    <mergeCell ref="E39:F39"/>
    <mergeCell ref="G38:H38"/>
    <mergeCell ref="G37:H37"/>
    <mergeCell ref="I37:J37"/>
    <mergeCell ref="A34:A35"/>
    <mergeCell ref="C34:D34"/>
    <mergeCell ref="E34:F34"/>
    <mergeCell ref="G34:H34"/>
    <mergeCell ref="I34:J34"/>
    <mergeCell ref="K34:L34"/>
    <mergeCell ref="C35:D35"/>
    <mergeCell ref="E35:F35"/>
    <mergeCell ref="G35:H35"/>
    <mergeCell ref="I35:J35"/>
    <mergeCell ref="K35:L35"/>
    <mergeCell ref="A25:B25"/>
    <mergeCell ref="C25:E25"/>
    <mergeCell ref="A26:B26"/>
    <mergeCell ref="C26:E26"/>
    <mergeCell ref="A27:B27"/>
    <mergeCell ref="C27:E27"/>
    <mergeCell ref="A33:B33"/>
    <mergeCell ref="C33:D33"/>
    <mergeCell ref="E33:F33"/>
    <mergeCell ref="A15:B15"/>
    <mergeCell ref="C15:E15"/>
    <mergeCell ref="A16:B16"/>
    <mergeCell ref="C16:E16"/>
    <mergeCell ref="A17:B17"/>
    <mergeCell ref="C17:E17"/>
    <mergeCell ref="A18:B18"/>
    <mergeCell ref="C18:E18"/>
    <mergeCell ref="A24:B24"/>
    <mergeCell ref="C24:E24"/>
    <mergeCell ref="A8:A9"/>
    <mergeCell ref="C8:D8"/>
    <mergeCell ref="E8:F8"/>
    <mergeCell ref="G8:H8"/>
    <mergeCell ref="I8:J8"/>
    <mergeCell ref="K8:L8"/>
    <mergeCell ref="M8:N8"/>
    <mergeCell ref="C9:D9"/>
    <mergeCell ref="E9:F9"/>
    <mergeCell ref="G9:H9"/>
    <mergeCell ref="I9:J9"/>
    <mergeCell ref="K9:L9"/>
    <mergeCell ref="M9:N9"/>
    <mergeCell ref="A6:A7"/>
    <mergeCell ref="C6:D6"/>
    <mergeCell ref="E6:F6"/>
    <mergeCell ref="G6:H6"/>
    <mergeCell ref="I6:J6"/>
    <mergeCell ref="K6:L6"/>
    <mergeCell ref="M6:N6"/>
    <mergeCell ref="C7:D7"/>
    <mergeCell ref="E7:F7"/>
    <mergeCell ref="G7:H7"/>
    <mergeCell ref="I7:J7"/>
    <mergeCell ref="K7:L7"/>
    <mergeCell ref="M7:N7"/>
    <mergeCell ref="A3:B3"/>
    <mergeCell ref="C3:D3"/>
    <mergeCell ref="E3:F3"/>
    <mergeCell ref="G3:H3"/>
    <mergeCell ref="I3:J3"/>
    <mergeCell ref="K3:L3"/>
    <mergeCell ref="M3:N3"/>
    <mergeCell ref="A4:A5"/>
    <mergeCell ref="C4:D4"/>
    <mergeCell ref="E4:F4"/>
    <mergeCell ref="G4:H4"/>
    <mergeCell ref="I4:J4"/>
    <mergeCell ref="K4:L4"/>
    <mergeCell ref="M4:N4"/>
    <mergeCell ref="C5:D5"/>
    <mergeCell ref="E5:F5"/>
    <mergeCell ref="G5:H5"/>
    <mergeCell ref="I5:J5"/>
    <mergeCell ref="K5:L5"/>
    <mergeCell ref="M5:N5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Normal="100" zoomScaleSheetLayoutView="120" workbookViewId="0">
      <selection activeCell="E6" sqref="E6:I39"/>
    </sheetView>
  </sheetViews>
  <sheetFormatPr defaultRowHeight="13.5" x14ac:dyDescent="0.15"/>
  <cols>
    <col min="1" max="1" width="12.625" style="138" customWidth="1"/>
    <col min="2" max="2" width="1.125" style="138" customWidth="1"/>
    <col min="3" max="5" width="6.625" style="139" customWidth="1"/>
    <col min="6" max="6" width="5.875" style="139" customWidth="1"/>
    <col min="7" max="9" width="6.625" style="139" customWidth="1"/>
    <col min="10" max="10" width="5.5" style="139" customWidth="1"/>
    <col min="11" max="13" width="6.625" style="139" customWidth="1"/>
    <col min="14" max="16384" width="9" style="133"/>
  </cols>
  <sheetData>
    <row r="1" spans="1:14" ht="26.25" customHeight="1" x14ac:dyDescent="0.15">
      <c r="A1" s="131" t="s">
        <v>333</v>
      </c>
      <c r="B1" s="131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14" ht="15" customHeight="1" thickBot="1" x14ac:dyDescent="0.2">
      <c r="A2" s="134"/>
      <c r="B2" s="134"/>
      <c r="C2" s="135"/>
      <c r="D2" s="135"/>
      <c r="E2" s="135"/>
      <c r="F2" s="135"/>
      <c r="G2" s="135"/>
      <c r="H2" s="135"/>
      <c r="I2" s="135"/>
      <c r="J2" s="135"/>
      <c r="K2" s="432" t="s">
        <v>358</v>
      </c>
      <c r="L2" s="432"/>
      <c r="M2" s="432"/>
    </row>
    <row r="3" spans="1:14" ht="21.95" customHeight="1" thickTop="1" x14ac:dyDescent="0.15">
      <c r="A3" s="433" t="s">
        <v>157</v>
      </c>
      <c r="B3" s="434"/>
      <c r="C3" s="433" t="s">
        <v>294</v>
      </c>
      <c r="D3" s="437"/>
      <c r="E3" s="437"/>
      <c r="F3" s="437"/>
      <c r="G3" s="433" t="s">
        <v>46</v>
      </c>
      <c r="H3" s="437"/>
      <c r="I3" s="437"/>
      <c r="J3" s="437"/>
      <c r="K3" s="437" t="s">
        <v>208</v>
      </c>
      <c r="L3" s="437"/>
      <c r="M3" s="438"/>
    </row>
    <row r="4" spans="1:14" ht="36" customHeight="1" x14ac:dyDescent="0.15">
      <c r="A4" s="435"/>
      <c r="B4" s="436"/>
      <c r="C4" s="213" t="s">
        <v>407</v>
      </c>
      <c r="D4" s="213" t="s">
        <v>408</v>
      </c>
      <c r="E4" s="167" t="s">
        <v>409</v>
      </c>
      <c r="F4" s="202" t="s">
        <v>295</v>
      </c>
      <c r="G4" s="213" t="s">
        <v>407</v>
      </c>
      <c r="H4" s="213" t="s">
        <v>408</v>
      </c>
      <c r="I4" s="167" t="s">
        <v>409</v>
      </c>
      <c r="J4" s="202" t="s">
        <v>295</v>
      </c>
      <c r="K4" s="213" t="s">
        <v>407</v>
      </c>
      <c r="L4" s="213" t="s">
        <v>408</v>
      </c>
      <c r="M4" s="167" t="s">
        <v>409</v>
      </c>
    </row>
    <row r="5" spans="1:14" ht="20.25" customHeight="1" x14ac:dyDescent="0.15">
      <c r="A5" s="218" t="s">
        <v>296</v>
      </c>
      <c r="B5" s="219"/>
      <c r="C5" s="148">
        <v>12927</v>
      </c>
      <c r="D5" s="148">
        <v>12939</v>
      </c>
      <c r="E5" s="148">
        <f>SUM(E6:E24)</f>
        <v>12831</v>
      </c>
      <c r="F5" s="203">
        <f>E5-D5</f>
        <v>-108</v>
      </c>
      <c r="G5" s="214">
        <v>442</v>
      </c>
      <c r="H5" s="214">
        <v>452</v>
      </c>
      <c r="I5" s="214">
        <f>SUM(I6:I24)</f>
        <v>457</v>
      </c>
      <c r="J5" s="203">
        <f>I5-H5</f>
        <v>5</v>
      </c>
      <c r="K5" s="215">
        <v>29.24660633484163</v>
      </c>
      <c r="L5" s="215">
        <v>28.626106194690266</v>
      </c>
      <c r="M5" s="215">
        <f>E5/I5</f>
        <v>28.076586433260395</v>
      </c>
      <c r="N5" s="150"/>
    </row>
    <row r="6" spans="1:14" ht="20.25" customHeight="1" x14ac:dyDescent="0.15">
      <c r="A6" s="65" t="s">
        <v>297</v>
      </c>
      <c r="B6" s="220"/>
      <c r="C6" s="151">
        <v>782</v>
      </c>
      <c r="D6" s="151">
        <v>795</v>
      </c>
      <c r="E6" s="330">
        <v>822</v>
      </c>
      <c r="F6" s="331">
        <f>E6-D6</f>
        <v>27</v>
      </c>
      <c r="G6" s="332">
        <v>28</v>
      </c>
      <c r="H6" s="332">
        <v>29</v>
      </c>
      <c r="I6" s="330">
        <v>31</v>
      </c>
      <c r="J6" s="203">
        <f>I6-H6</f>
        <v>2</v>
      </c>
      <c r="K6" s="152">
        <v>27.928571428571427</v>
      </c>
      <c r="L6" s="152">
        <v>27.413793103448278</v>
      </c>
      <c r="M6" s="215">
        <f t="shared" ref="M6:M24" si="0">E6/I6</f>
        <v>26.516129032258064</v>
      </c>
      <c r="N6" s="150"/>
    </row>
    <row r="7" spans="1:14" ht="20.25" customHeight="1" x14ac:dyDescent="0.15">
      <c r="A7" s="65" t="s">
        <v>298</v>
      </c>
      <c r="B7" s="220"/>
      <c r="C7" s="151">
        <v>1169</v>
      </c>
      <c r="D7" s="151">
        <v>1158</v>
      </c>
      <c r="E7" s="330">
        <v>1098</v>
      </c>
      <c r="F7" s="331">
        <f t="shared" ref="F7:F24" si="1">E7-D7</f>
        <v>-60</v>
      </c>
      <c r="G7" s="332">
        <v>33</v>
      </c>
      <c r="H7" s="332">
        <v>35</v>
      </c>
      <c r="I7" s="330">
        <v>34</v>
      </c>
      <c r="J7" s="203">
        <f t="shared" ref="J7:J24" si="2">I7-H7</f>
        <v>-1</v>
      </c>
      <c r="K7" s="152">
        <v>35.424242424242422</v>
      </c>
      <c r="L7" s="152">
        <v>33.085714285714289</v>
      </c>
      <c r="M7" s="215">
        <f t="shared" si="0"/>
        <v>32.294117647058826</v>
      </c>
      <c r="N7" s="150"/>
    </row>
    <row r="8" spans="1:14" ht="20.25" customHeight="1" x14ac:dyDescent="0.15">
      <c r="A8" s="65" t="s">
        <v>299</v>
      </c>
      <c r="B8" s="220"/>
      <c r="C8" s="151">
        <v>918</v>
      </c>
      <c r="D8" s="151">
        <v>909</v>
      </c>
      <c r="E8" s="330">
        <v>873</v>
      </c>
      <c r="F8" s="331">
        <f t="shared" si="1"/>
        <v>-36</v>
      </c>
      <c r="G8" s="332">
        <v>31</v>
      </c>
      <c r="H8" s="332">
        <v>32</v>
      </c>
      <c r="I8" s="330">
        <v>30</v>
      </c>
      <c r="J8" s="203">
        <f t="shared" si="2"/>
        <v>-2</v>
      </c>
      <c r="K8" s="152">
        <v>29.612903225806452</v>
      </c>
      <c r="L8" s="152">
        <v>28.40625</v>
      </c>
      <c r="M8" s="215">
        <f t="shared" si="0"/>
        <v>29.1</v>
      </c>
      <c r="N8" s="150"/>
    </row>
    <row r="9" spans="1:14" ht="20.25" customHeight="1" x14ac:dyDescent="0.15">
      <c r="A9" s="65" t="s">
        <v>300</v>
      </c>
      <c r="B9" s="220"/>
      <c r="C9" s="151">
        <v>641</v>
      </c>
      <c r="D9" s="151">
        <v>634</v>
      </c>
      <c r="E9" s="330">
        <v>644</v>
      </c>
      <c r="F9" s="331">
        <f t="shared" si="1"/>
        <v>10</v>
      </c>
      <c r="G9" s="332">
        <v>23</v>
      </c>
      <c r="H9" s="332">
        <v>23</v>
      </c>
      <c r="I9" s="330">
        <v>23</v>
      </c>
      <c r="J9" s="203">
        <f t="shared" si="2"/>
        <v>0</v>
      </c>
      <c r="K9" s="152">
        <v>27.869565217391305</v>
      </c>
      <c r="L9" s="152">
        <v>27.565217391304348</v>
      </c>
      <c r="M9" s="215">
        <f t="shared" si="0"/>
        <v>28</v>
      </c>
      <c r="N9" s="150"/>
    </row>
    <row r="10" spans="1:14" ht="20.25" customHeight="1" x14ac:dyDescent="0.15">
      <c r="A10" s="65" t="s">
        <v>301</v>
      </c>
      <c r="B10" s="220"/>
      <c r="C10" s="151">
        <v>351</v>
      </c>
      <c r="D10" s="151">
        <v>345</v>
      </c>
      <c r="E10" s="330">
        <v>349</v>
      </c>
      <c r="F10" s="331">
        <f t="shared" si="1"/>
        <v>4</v>
      </c>
      <c r="G10" s="332">
        <v>14</v>
      </c>
      <c r="H10" s="332">
        <v>14</v>
      </c>
      <c r="I10" s="330">
        <v>14</v>
      </c>
      <c r="J10" s="203">
        <f t="shared" si="2"/>
        <v>0</v>
      </c>
      <c r="K10" s="152">
        <v>25.071428571428573</v>
      </c>
      <c r="L10" s="152">
        <v>24.642857142857142</v>
      </c>
      <c r="M10" s="215">
        <f t="shared" si="0"/>
        <v>24.928571428571427</v>
      </c>
      <c r="N10" s="150"/>
    </row>
    <row r="11" spans="1:14" ht="20.25" customHeight="1" x14ac:dyDescent="0.15">
      <c r="A11" s="65" t="s">
        <v>302</v>
      </c>
      <c r="B11" s="220"/>
      <c r="C11" s="151">
        <v>974</v>
      </c>
      <c r="D11" s="151">
        <v>1008</v>
      </c>
      <c r="E11" s="330">
        <v>1019</v>
      </c>
      <c r="F11" s="331">
        <f t="shared" si="1"/>
        <v>11</v>
      </c>
      <c r="G11" s="332">
        <v>29</v>
      </c>
      <c r="H11" s="332">
        <v>30</v>
      </c>
      <c r="I11" s="330">
        <v>32</v>
      </c>
      <c r="J11" s="203">
        <f t="shared" si="2"/>
        <v>2</v>
      </c>
      <c r="K11" s="152">
        <v>33.586206896551722</v>
      </c>
      <c r="L11" s="152">
        <v>33.6</v>
      </c>
      <c r="M11" s="215">
        <f t="shared" si="0"/>
        <v>31.84375</v>
      </c>
      <c r="N11" s="150"/>
    </row>
    <row r="12" spans="1:14" ht="20.25" customHeight="1" x14ac:dyDescent="0.15">
      <c r="A12" s="65" t="s">
        <v>303</v>
      </c>
      <c r="B12" s="220"/>
      <c r="C12" s="151">
        <v>856</v>
      </c>
      <c r="D12" s="151">
        <v>863</v>
      </c>
      <c r="E12" s="330">
        <v>848</v>
      </c>
      <c r="F12" s="331">
        <f t="shared" si="1"/>
        <v>-15</v>
      </c>
      <c r="G12" s="332">
        <v>32</v>
      </c>
      <c r="H12" s="332">
        <v>33</v>
      </c>
      <c r="I12" s="330">
        <v>32</v>
      </c>
      <c r="J12" s="203">
        <f t="shared" si="2"/>
        <v>-1</v>
      </c>
      <c r="K12" s="152">
        <v>26.75</v>
      </c>
      <c r="L12" s="152">
        <v>26.151515151515152</v>
      </c>
      <c r="M12" s="215">
        <f t="shared" si="0"/>
        <v>26.5</v>
      </c>
      <c r="N12" s="150"/>
    </row>
    <row r="13" spans="1:14" ht="20.25" customHeight="1" x14ac:dyDescent="0.15">
      <c r="A13" s="65" t="s">
        <v>304</v>
      </c>
      <c r="B13" s="220"/>
      <c r="C13" s="151">
        <v>1032</v>
      </c>
      <c r="D13" s="151">
        <v>1014</v>
      </c>
      <c r="E13" s="330">
        <v>944</v>
      </c>
      <c r="F13" s="331">
        <f t="shared" si="1"/>
        <v>-70</v>
      </c>
      <c r="G13" s="332">
        <v>32</v>
      </c>
      <c r="H13" s="332">
        <v>31</v>
      </c>
      <c r="I13" s="330">
        <v>30</v>
      </c>
      <c r="J13" s="203">
        <f t="shared" si="2"/>
        <v>-1</v>
      </c>
      <c r="K13" s="152">
        <v>32.25</v>
      </c>
      <c r="L13" s="152">
        <v>32.70967741935484</v>
      </c>
      <c r="M13" s="215">
        <f t="shared" si="0"/>
        <v>31.466666666666665</v>
      </c>
      <c r="N13" s="150"/>
    </row>
    <row r="14" spans="1:14" ht="20.25" customHeight="1" x14ac:dyDescent="0.15">
      <c r="A14" s="65" t="s">
        <v>305</v>
      </c>
      <c r="B14" s="220"/>
      <c r="C14" s="151">
        <v>813</v>
      </c>
      <c r="D14" s="151">
        <v>814</v>
      </c>
      <c r="E14" s="330">
        <v>809</v>
      </c>
      <c r="F14" s="331">
        <f t="shared" si="1"/>
        <v>-5</v>
      </c>
      <c r="G14" s="332">
        <v>29</v>
      </c>
      <c r="H14" s="332">
        <v>29</v>
      </c>
      <c r="I14" s="330">
        <v>29</v>
      </c>
      <c r="J14" s="203">
        <f t="shared" si="2"/>
        <v>0</v>
      </c>
      <c r="K14" s="152">
        <v>28.03448275862069</v>
      </c>
      <c r="L14" s="152">
        <v>28.068965517241381</v>
      </c>
      <c r="M14" s="215">
        <f t="shared" si="0"/>
        <v>27.896551724137932</v>
      </c>
      <c r="N14" s="150"/>
    </row>
    <row r="15" spans="1:14" ht="20.25" customHeight="1" x14ac:dyDescent="0.15">
      <c r="A15" s="65" t="s">
        <v>306</v>
      </c>
      <c r="B15" s="220"/>
      <c r="C15" s="151">
        <v>285</v>
      </c>
      <c r="D15" s="151">
        <v>295</v>
      </c>
      <c r="E15" s="330">
        <v>292</v>
      </c>
      <c r="F15" s="331">
        <f t="shared" si="1"/>
        <v>-3</v>
      </c>
      <c r="G15" s="332">
        <v>12</v>
      </c>
      <c r="H15" s="332">
        <v>12</v>
      </c>
      <c r="I15" s="330">
        <v>14</v>
      </c>
      <c r="J15" s="203">
        <f t="shared" si="2"/>
        <v>2</v>
      </c>
      <c r="K15" s="152">
        <v>23.75</v>
      </c>
      <c r="L15" s="152">
        <v>24.583333333333332</v>
      </c>
      <c r="M15" s="215">
        <f t="shared" si="0"/>
        <v>20.857142857142858</v>
      </c>
      <c r="N15" s="150"/>
    </row>
    <row r="16" spans="1:14" ht="20.25" customHeight="1" x14ac:dyDescent="0.15">
      <c r="A16" s="65" t="s">
        <v>307</v>
      </c>
      <c r="B16" s="220"/>
      <c r="C16" s="151">
        <v>548</v>
      </c>
      <c r="D16" s="151">
        <v>563</v>
      </c>
      <c r="E16" s="330">
        <v>549</v>
      </c>
      <c r="F16" s="331">
        <f t="shared" si="1"/>
        <v>-14</v>
      </c>
      <c r="G16" s="332">
        <v>18</v>
      </c>
      <c r="H16" s="332">
        <v>20</v>
      </c>
      <c r="I16" s="330">
        <v>20</v>
      </c>
      <c r="J16" s="203">
        <f t="shared" si="2"/>
        <v>0</v>
      </c>
      <c r="K16" s="152">
        <v>30.444444444444443</v>
      </c>
      <c r="L16" s="152">
        <v>28.15</v>
      </c>
      <c r="M16" s="215">
        <f t="shared" si="0"/>
        <v>27.45</v>
      </c>
      <c r="N16" s="150"/>
    </row>
    <row r="17" spans="1:14" ht="20.25" customHeight="1" x14ac:dyDescent="0.15">
      <c r="A17" s="65" t="s">
        <v>316</v>
      </c>
      <c r="B17" s="220"/>
      <c r="C17" s="151">
        <v>825</v>
      </c>
      <c r="D17" s="151">
        <v>861</v>
      </c>
      <c r="E17" s="330">
        <v>891</v>
      </c>
      <c r="F17" s="331">
        <f t="shared" si="1"/>
        <v>30</v>
      </c>
      <c r="G17" s="332">
        <v>25</v>
      </c>
      <c r="H17" s="332">
        <v>27</v>
      </c>
      <c r="I17" s="330">
        <v>28</v>
      </c>
      <c r="J17" s="203">
        <f t="shared" si="2"/>
        <v>1</v>
      </c>
      <c r="K17" s="152">
        <v>33</v>
      </c>
      <c r="L17" s="152">
        <v>31.888888888888889</v>
      </c>
      <c r="M17" s="215">
        <f t="shared" si="0"/>
        <v>31.821428571428573</v>
      </c>
      <c r="N17" s="150"/>
    </row>
    <row r="18" spans="1:14" ht="20.25" customHeight="1" x14ac:dyDescent="0.15">
      <c r="A18" s="65" t="s">
        <v>317</v>
      </c>
      <c r="B18" s="220"/>
      <c r="C18" s="151">
        <v>432</v>
      </c>
      <c r="D18" s="151">
        <v>424</v>
      </c>
      <c r="E18" s="330">
        <v>407</v>
      </c>
      <c r="F18" s="331">
        <f t="shared" si="1"/>
        <v>-17</v>
      </c>
      <c r="G18" s="332">
        <v>20</v>
      </c>
      <c r="H18" s="332">
        <v>19</v>
      </c>
      <c r="I18" s="330">
        <v>18</v>
      </c>
      <c r="J18" s="203">
        <f t="shared" si="2"/>
        <v>-1</v>
      </c>
      <c r="K18" s="152">
        <v>21.6</v>
      </c>
      <c r="L18" s="152">
        <v>22.315789473684209</v>
      </c>
      <c r="M18" s="215">
        <f t="shared" si="0"/>
        <v>22.611111111111111</v>
      </c>
      <c r="N18" s="150"/>
    </row>
    <row r="19" spans="1:14" ht="20.25" customHeight="1" x14ac:dyDescent="0.15">
      <c r="A19" s="65" t="s">
        <v>318</v>
      </c>
      <c r="B19" s="220"/>
      <c r="C19" s="151">
        <v>547</v>
      </c>
      <c r="D19" s="151">
        <v>550</v>
      </c>
      <c r="E19" s="330">
        <v>554</v>
      </c>
      <c r="F19" s="331">
        <f t="shared" si="1"/>
        <v>4</v>
      </c>
      <c r="G19" s="332">
        <v>21</v>
      </c>
      <c r="H19" s="332">
        <v>22</v>
      </c>
      <c r="I19" s="330">
        <v>23</v>
      </c>
      <c r="J19" s="203">
        <f t="shared" si="2"/>
        <v>1</v>
      </c>
      <c r="K19" s="152">
        <v>26.047619047619047</v>
      </c>
      <c r="L19" s="152">
        <v>25</v>
      </c>
      <c r="M19" s="215">
        <f t="shared" si="0"/>
        <v>24.086956521739129</v>
      </c>
      <c r="N19" s="150"/>
    </row>
    <row r="20" spans="1:14" ht="20.25" customHeight="1" x14ac:dyDescent="0.15">
      <c r="A20" s="65" t="s">
        <v>319</v>
      </c>
      <c r="B20" s="220"/>
      <c r="C20" s="151">
        <v>682</v>
      </c>
      <c r="D20" s="151">
        <v>707</v>
      </c>
      <c r="E20" s="330">
        <v>718</v>
      </c>
      <c r="F20" s="331">
        <f t="shared" si="1"/>
        <v>11</v>
      </c>
      <c r="G20" s="332">
        <v>24</v>
      </c>
      <c r="H20" s="332">
        <v>24</v>
      </c>
      <c r="I20" s="330">
        <v>25</v>
      </c>
      <c r="J20" s="203">
        <f t="shared" si="2"/>
        <v>1</v>
      </c>
      <c r="K20" s="152">
        <v>28.416666666666668</v>
      </c>
      <c r="L20" s="152">
        <v>29.458333333333332</v>
      </c>
      <c r="M20" s="215">
        <f t="shared" si="0"/>
        <v>28.72</v>
      </c>
      <c r="N20" s="150"/>
    </row>
    <row r="21" spans="1:14" ht="20.25" customHeight="1" x14ac:dyDescent="0.15">
      <c r="A21" s="65" t="s">
        <v>320</v>
      </c>
      <c r="B21" s="220"/>
      <c r="C21" s="151">
        <v>848</v>
      </c>
      <c r="D21" s="151">
        <v>825</v>
      </c>
      <c r="E21" s="330">
        <v>856</v>
      </c>
      <c r="F21" s="331">
        <f t="shared" si="1"/>
        <v>31</v>
      </c>
      <c r="G21" s="332">
        <v>24</v>
      </c>
      <c r="H21" s="332">
        <v>25</v>
      </c>
      <c r="I21" s="330">
        <v>26</v>
      </c>
      <c r="J21" s="203">
        <f t="shared" si="2"/>
        <v>1</v>
      </c>
      <c r="K21" s="152">
        <v>35.333333333333336</v>
      </c>
      <c r="L21" s="152">
        <v>33</v>
      </c>
      <c r="M21" s="215">
        <f t="shared" si="0"/>
        <v>32.92307692307692</v>
      </c>
      <c r="N21" s="150"/>
    </row>
    <row r="22" spans="1:14" ht="20.25" customHeight="1" x14ac:dyDescent="0.15">
      <c r="A22" s="65" t="s">
        <v>321</v>
      </c>
      <c r="B22" s="220"/>
      <c r="C22" s="151">
        <v>549</v>
      </c>
      <c r="D22" s="151">
        <v>517</v>
      </c>
      <c r="E22" s="330">
        <v>529</v>
      </c>
      <c r="F22" s="331">
        <f t="shared" si="1"/>
        <v>12</v>
      </c>
      <c r="G22" s="332">
        <v>18</v>
      </c>
      <c r="H22" s="332">
        <v>18</v>
      </c>
      <c r="I22" s="330">
        <v>19</v>
      </c>
      <c r="J22" s="203">
        <f t="shared" si="2"/>
        <v>1</v>
      </c>
      <c r="K22" s="152">
        <v>30.5</v>
      </c>
      <c r="L22" s="152">
        <v>28.722222222222221</v>
      </c>
      <c r="M22" s="215">
        <f t="shared" si="0"/>
        <v>27.842105263157894</v>
      </c>
      <c r="N22" s="150"/>
    </row>
    <row r="23" spans="1:14" ht="20.25" customHeight="1" x14ac:dyDescent="0.15">
      <c r="A23" s="65" t="s">
        <v>308</v>
      </c>
      <c r="B23" s="220"/>
      <c r="C23" s="151">
        <v>341</v>
      </c>
      <c r="D23" s="151">
        <v>333</v>
      </c>
      <c r="E23" s="330">
        <v>322</v>
      </c>
      <c r="F23" s="331">
        <f t="shared" si="1"/>
        <v>-11</v>
      </c>
      <c r="G23" s="332">
        <v>12</v>
      </c>
      <c r="H23" s="332">
        <v>12</v>
      </c>
      <c r="I23" s="330">
        <v>13</v>
      </c>
      <c r="J23" s="203">
        <f t="shared" si="2"/>
        <v>1</v>
      </c>
      <c r="K23" s="152">
        <v>28.416666666666668</v>
      </c>
      <c r="L23" s="152">
        <v>27.75</v>
      </c>
      <c r="M23" s="215">
        <f t="shared" si="0"/>
        <v>24.76923076923077</v>
      </c>
      <c r="N23" s="150"/>
    </row>
    <row r="24" spans="1:14" ht="20.25" customHeight="1" x14ac:dyDescent="0.15">
      <c r="A24" s="65" t="s">
        <v>322</v>
      </c>
      <c r="B24" s="220"/>
      <c r="C24" s="151">
        <v>334</v>
      </c>
      <c r="D24" s="151">
        <v>324</v>
      </c>
      <c r="E24" s="330">
        <v>307</v>
      </c>
      <c r="F24" s="331">
        <f t="shared" si="1"/>
        <v>-17</v>
      </c>
      <c r="G24" s="332">
        <v>17</v>
      </c>
      <c r="H24" s="332">
        <v>17</v>
      </c>
      <c r="I24" s="330">
        <v>16</v>
      </c>
      <c r="J24" s="203">
        <f t="shared" si="2"/>
        <v>-1</v>
      </c>
      <c r="K24" s="152">
        <v>19.647058823529413</v>
      </c>
      <c r="L24" s="152">
        <v>19.058823529411764</v>
      </c>
      <c r="M24" s="215">
        <f t="shared" si="0"/>
        <v>19.1875</v>
      </c>
      <c r="N24" s="150"/>
    </row>
    <row r="25" spans="1:14" ht="12.75" customHeight="1" x14ac:dyDescent="0.15">
      <c r="A25" s="65"/>
      <c r="B25" s="220"/>
      <c r="C25" s="148"/>
      <c r="D25" s="151"/>
      <c r="E25" s="330"/>
      <c r="F25" s="331"/>
      <c r="G25" s="333"/>
      <c r="H25" s="334"/>
      <c r="I25" s="333"/>
      <c r="J25" s="203"/>
      <c r="K25" s="152"/>
      <c r="L25" s="152"/>
      <c r="M25" s="194"/>
      <c r="N25" s="150"/>
    </row>
    <row r="26" spans="1:14" ht="20.25" customHeight="1" x14ac:dyDescent="0.15">
      <c r="A26" s="136" t="s">
        <v>80</v>
      </c>
      <c r="B26" s="221"/>
      <c r="C26" s="214">
        <v>6213</v>
      </c>
      <c r="D26" s="214">
        <v>6145</v>
      </c>
      <c r="E26" s="335">
        <f>SUM(E27:E39)</f>
        <v>6079</v>
      </c>
      <c r="F26" s="331">
        <f>E26-D26</f>
        <v>-66</v>
      </c>
      <c r="G26" s="330">
        <v>188</v>
      </c>
      <c r="H26" s="330">
        <v>193</v>
      </c>
      <c r="I26" s="330">
        <f>SUM(I27:I39)</f>
        <v>191</v>
      </c>
      <c r="J26" s="203">
        <f t="shared" ref="J26:J39" si="3">I26-H26</f>
        <v>-2</v>
      </c>
      <c r="K26" s="149">
        <v>33.047872340425535</v>
      </c>
      <c r="L26" s="149">
        <v>31.839378238341968</v>
      </c>
      <c r="M26" s="149">
        <f t="shared" ref="M26:M39" si="4">E26/I26</f>
        <v>31.827225130890053</v>
      </c>
      <c r="N26" s="150"/>
    </row>
    <row r="27" spans="1:14" ht="20.25" customHeight="1" x14ac:dyDescent="0.15">
      <c r="A27" s="65" t="s">
        <v>310</v>
      </c>
      <c r="B27" s="220"/>
      <c r="C27" s="153">
        <v>780</v>
      </c>
      <c r="D27" s="153">
        <v>729</v>
      </c>
      <c r="E27" s="336">
        <v>690</v>
      </c>
      <c r="F27" s="331">
        <f t="shared" ref="F27:F38" si="5">E27-D27</f>
        <v>-39</v>
      </c>
      <c r="G27" s="337">
        <v>23</v>
      </c>
      <c r="H27" s="337">
        <v>23</v>
      </c>
      <c r="I27" s="336">
        <v>22</v>
      </c>
      <c r="J27" s="203">
        <f t="shared" si="3"/>
        <v>-1</v>
      </c>
      <c r="K27" s="152">
        <v>33.913043478260867</v>
      </c>
      <c r="L27" s="152">
        <v>31.695652173913043</v>
      </c>
      <c r="M27" s="149">
        <f t="shared" si="4"/>
        <v>31.363636363636363</v>
      </c>
      <c r="N27" s="150"/>
    </row>
    <row r="28" spans="1:14" ht="20.25" customHeight="1" x14ac:dyDescent="0.15">
      <c r="A28" s="65" t="s">
        <v>311</v>
      </c>
      <c r="B28" s="220"/>
      <c r="C28" s="153">
        <v>634</v>
      </c>
      <c r="D28" s="153">
        <v>671</v>
      </c>
      <c r="E28" s="336">
        <v>691</v>
      </c>
      <c r="F28" s="331">
        <f t="shared" si="5"/>
        <v>20</v>
      </c>
      <c r="G28" s="337">
        <v>20</v>
      </c>
      <c r="H28" s="337">
        <v>22</v>
      </c>
      <c r="I28" s="336">
        <v>21</v>
      </c>
      <c r="J28" s="203">
        <f t="shared" si="3"/>
        <v>-1</v>
      </c>
      <c r="K28" s="152">
        <v>31.7</v>
      </c>
      <c r="L28" s="152">
        <v>30.5</v>
      </c>
      <c r="M28" s="149">
        <f t="shared" si="4"/>
        <v>32.904761904761905</v>
      </c>
      <c r="N28" s="150"/>
    </row>
    <row r="29" spans="1:14" ht="20.25" customHeight="1" x14ac:dyDescent="0.15">
      <c r="A29" s="65" t="s">
        <v>323</v>
      </c>
      <c r="B29" s="220"/>
      <c r="C29" s="153">
        <v>631</v>
      </c>
      <c r="D29" s="153">
        <v>636</v>
      </c>
      <c r="E29" s="336">
        <v>624</v>
      </c>
      <c r="F29" s="331">
        <f t="shared" si="5"/>
        <v>-12</v>
      </c>
      <c r="G29" s="337">
        <v>17</v>
      </c>
      <c r="H29" s="337">
        <v>18</v>
      </c>
      <c r="I29" s="336">
        <v>17</v>
      </c>
      <c r="J29" s="203">
        <f t="shared" si="3"/>
        <v>-1</v>
      </c>
      <c r="K29" s="152">
        <v>37.117647058823529</v>
      </c>
      <c r="L29" s="152">
        <v>35.333333333333336</v>
      </c>
      <c r="M29" s="149">
        <f t="shared" si="4"/>
        <v>36.705882352941174</v>
      </c>
      <c r="N29" s="150"/>
    </row>
    <row r="30" spans="1:14" ht="20.25" customHeight="1" x14ac:dyDescent="0.15">
      <c r="A30" s="65" t="s">
        <v>312</v>
      </c>
      <c r="B30" s="220"/>
      <c r="C30" s="153">
        <v>259</v>
      </c>
      <c r="D30" s="153">
        <v>281</v>
      </c>
      <c r="E30" s="336">
        <v>270</v>
      </c>
      <c r="F30" s="331">
        <f t="shared" si="5"/>
        <v>-11</v>
      </c>
      <c r="G30" s="337">
        <v>11</v>
      </c>
      <c r="H30" s="337">
        <v>11</v>
      </c>
      <c r="I30" s="336">
        <v>10</v>
      </c>
      <c r="J30" s="203">
        <f t="shared" si="3"/>
        <v>-1</v>
      </c>
      <c r="K30" s="152">
        <v>23.545454545454547</v>
      </c>
      <c r="L30" s="152">
        <v>25.545454545454547</v>
      </c>
      <c r="M30" s="149">
        <f t="shared" si="4"/>
        <v>27</v>
      </c>
      <c r="N30" s="150"/>
    </row>
    <row r="31" spans="1:14" ht="20.25" customHeight="1" x14ac:dyDescent="0.15">
      <c r="A31" s="65" t="s">
        <v>324</v>
      </c>
      <c r="B31" s="220"/>
      <c r="C31" s="153">
        <v>479</v>
      </c>
      <c r="D31" s="153">
        <v>489</v>
      </c>
      <c r="E31" s="336">
        <v>481</v>
      </c>
      <c r="F31" s="331">
        <f t="shared" si="5"/>
        <v>-8</v>
      </c>
      <c r="G31" s="337">
        <v>13</v>
      </c>
      <c r="H31" s="337">
        <v>14</v>
      </c>
      <c r="I31" s="336">
        <v>14</v>
      </c>
      <c r="J31" s="203">
        <f t="shared" si="3"/>
        <v>0</v>
      </c>
      <c r="K31" s="152">
        <v>36.846153846153847</v>
      </c>
      <c r="L31" s="152">
        <v>34.928571428571431</v>
      </c>
      <c r="M31" s="149">
        <f t="shared" si="4"/>
        <v>34.357142857142854</v>
      </c>
      <c r="N31" s="150"/>
    </row>
    <row r="32" spans="1:14" ht="20.25" customHeight="1" x14ac:dyDescent="0.15">
      <c r="A32" s="65" t="s">
        <v>325</v>
      </c>
      <c r="B32" s="220"/>
      <c r="C32" s="153">
        <v>340</v>
      </c>
      <c r="D32" s="153">
        <v>337</v>
      </c>
      <c r="E32" s="336">
        <v>355</v>
      </c>
      <c r="F32" s="331">
        <f t="shared" si="5"/>
        <v>18</v>
      </c>
      <c r="G32" s="337">
        <v>9</v>
      </c>
      <c r="H32" s="337">
        <v>9</v>
      </c>
      <c r="I32" s="336">
        <v>10</v>
      </c>
      <c r="J32" s="203">
        <f t="shared" si="3"/>
        <v>1</v>
      </c>
      <c r="K32" s="152">
        <v>37.777777777777779</v>
      </c>
      <c r="L32" s="152">
        <v>37.444444444444443</v>
      </c>
      <c r="M32" s="149">
        <f t="shared" si="4"/>
        <v>35.5</v>
      </c>
      <c r="N32" s="150"/>
    </row>
    <row r="33" spans="1:14" ht="20.25" customHeight="1" x14ac:dyDescent="0.15">
      <c r="A33" s="65" t="s">
        <v>326</v>
      </c>
      <c r="B33" s="220"/>
      <c r="C33" s="153">
        <v>442</v>
      </c>
      <c r="D33" s="153">
        <v>434</v>
      </c>
      <c r="E33" s="336">
        <v>423</v>
      </c>
      <c r="F33" s="331">
        <f>E33-D33</f>
        <v>-11</v>
      </c>
      <c r="G33" s="337">
        <v>12</v>
      </c>
      <c r="H33" s="337">
        <v>14</v>
      </c>
      <c r="I33" s="336">
        <v>14</v>
      </c>
      <c r="J33" s="203">
        <f t="shared" si="3"/>
        <v>0</v>
      </c>
      <c r="K33" s="152">
        <v>36.833333333333336</v>
      </c>
      <c r="L33" s="152">
        <v>31</v>
      </c>
      <c r="M33" s="149">
        <f t="shared" si="4"/>
        <v>30.214285714285715</v>
      </c>
      <c r="N33" s="150"/>
    </row>
    <row r="34" spans="1:14" ht="20.25" customHeight="1" x14ac:dyDescent="0.15">
      <c r="A34" s="65" t="s">
        <v>327</v>
      </c>
      <c r="B34" s="220"/>
      <c r="C34" s="153">
        <v>692</v>
      </c>
      <c r="D34" s="153">
        <v>684</v>
      </c>
      <c r="E34" s="336">
        <v>721</v>
      </c>
      <c r="F34" s="331">
        <f t="shared" si="5"/>
        <v>37</v>
      </c>
      <c r="G34" s="337">
        <v>21</v>
      </c>
      <c r="H34" s="337">
        <v>21</v>
      </c>
      <c r="I34" s="336">
        <v>22</v>
      </c>
      <c r="J34" s="203">
        <f t="shared" si="3"/>
        <v>1</v>
      </c>
      <c r="K34" s="152">
        <v>32.952380952380949</v>
      </c>
      <c r="L34" s="152">
        <v>32.571428571428569</v>
      </c>
      <c r="M34" s="149">
        <f t="shared" si="4"/>
        <v>32.772727272727273</v>
      </c>
      <c r="N34" s="150"/>
    </row>
    <row r="35" spans="1:14" ht="20.25" customHeight="1" x14ac:dyDescent="0.15">
      <c r="A35" s="65" t="s">
        <v>328</v>
      </c>
      <c r="B35" s="220"/>
      <c r="C35" s="153">
        <v>456</v>
      </c>
      <c r="D35" s="153">
        <v>450</v>
      </c>
      <c r="E35" s="336">
        <v>440</v>
      </c>
      <c r="F35" s="331">
        <f t="shared" si="5"/>
        <v>-10</v>
      </c>
      <c r="G35" s="337">
        <v>14</v>
      </c>
      <c r="H35" s="337">
        <v>14</v>
      </c>
      <c r="I35" s="336">
        <v>14</v>
      </c>
      <c r="J35" s="203">
        <f t="shared" si="3"/>
        <v>0</v>
      </c>
      <c r="K35" s="152">
        <v>32.571428571428569</v>
      </c>
      <c r="L35" s="152">
        <v>32.142857142857146</v>
      </c>
      <c r="M35" s="149">
        <f t="shared" si="4"/>
        <v>31.428571428571427</v>
      </c>
      <c r="N35" s="150"/>
    </row>
    <row r="36" spans="1:14" ht="20.25" customHeight="1" x14ac:dyDescent="0.15">
      <c r="A36" s="65" t="s">
        <v>313</v>
      </c>
      <c r="B36" s="220"/>
      <c r="C36" s="153">
        <v>326</v>
      </c>
      <c r="D36" s="153">
        <v>304</v>
      </c>
      <c r="E36" s="336">
        <v>286</v>
      </c>
      <c r="F36" s="331">
        <f t="shared" si="5"/>
        <v>-18</v>
      </c>
      <c r="G36" s="337">
        <v>10</v>
      </c>
      <c r="H36" s="337">
        <v>9</v>
      </c>
      <c r="I36" s="336">
        <v>9</v>
      </c>
      <c r="J36" s="203">
        <f t="shared" si="3"/>
        <v>0</v>
      </c>
      <c r="K36" s="152">
        <v>32.6</v>
      </c>
      <c r="L36" s="152">
        <v>33.777777777777779</v>
      </c>
      <c r="M36" s="149">
        <f t="shared" si="4"/>
        <v>31.777777777777779</v>
      </c>
      <c r="N36" s="150"/>
    </row>
    <row r="37" spans="1:14" ht="20.25" customHeight="1" x14ac:dyDescent="0.15">
      <c r="A37" s="65" t="s">
        <v>314</v>
      </c>
      <c r="B37" s="220"/>
      <c r="C37" s="153">
        <v>359</v>
      </c>
      <c r="D37" s="153">
        <v>341</v>
      </c>
      <c r="E37" s="336">
        <v>339</v>
      </c>
      <c r="F37" s="331">
        <f t="shared" si="5"/>
        <v>-2</v>
      </c>
      <c r="G37" s="337">
        <v>14</v>
      </c>
      <c r="H37" s="337">
        <v>14</v>
      </c>
      <c r="I37" s="336">
        <v>13</v>
      </c>
      <c r="J37" s="203">
        <f t="shared" si="3"/>
        <v>-1</v>
      </c>
      <c r="K37" s="152">
        <v>25.642857142857142</v>
      </c>
      <c r="L37" s="152">
        <v>24.357142857142858</v>
      </c>
      <c r="M37" s="149">
        <f t="shared" si="4"/>
        <v>26.076923076923077</v>
      </c>
      <c r="N37" s="150"/>
    </row>
    <row r="38" spans="1:14" ht="20.25" customHeight="1" x14ac:dyDescent="0.15">
      <c r="A38" s="65" t="s">
        <v>315</v>
      </c>
      <c r="B38" s="220"/>
      <c r="C38" s="153">
        <v>372</v>
      </c>
      <c r="D38" s="153">
        <v>376</v>
      </c>
      <c r="E38" s="336">
        <v>373</v>
      </c>
      <c r="F38" s="331">
        <f t="shared" si="5"/>
        <v>-3</v>
      </c>
      <c r="G38" s="337">
        <v>12</v>
      </c>
      <c r="H38" s="337">
        <v>12</v>
      </c>
      <c r="I38" s="336">
        <v>13</v>
      </c>
      <c r="J38" s="203">
        <f t="shared" si="3"/>
        <v>1</v>
      </c>
      <c r="K38" s="152">
        <v>31</v>
      </c>
      <c r="L38" s="152">
        <v>31.333333333333332</v>
      </c>
      <c r="M38" s="149">
        <f t="shared" si="4"/>
        <v>28.692307692307693</v>
      </c>
      <c r="N38" s="150"/>
    </row>
    <row r="39" spans="1:14" ht="20.25" customHeight="1" thickBot="1" x14ac:dyDescent="0.2">
      <c r="A39" s="66" t="s">
        <v>329</v>
      </c>
      <c r="B39" s="222"/>
      <c r="C39" s="154">
        <v>443</v>
      </c>
      <c r="D39" s="154">
        <v>413</v>
      </c>
      <c r="E39" s="338">
        <v>386</v>
      </c>
      <c r="F39" s="339">
        <f>E39-D39</f>
        <v>-27</v>
      </c>
      <c r="G39" s="340">
        <v>12</v>
      </c>
      <c r="H39" s="340">
        <v>12</v>
      </c>
      <c r="I39" s="338">
        <v>12</v>
      </c>
      <c r="J39" s="204">
        <f t="shared" si="3"/>
        <v>0</v>
      </c>
      <c r="K39" s="155">
        <v>36.916666666666664</v>
      </c>
      <c r="L39" s="155">
        <v>34.416666666666664</v>
      </c>
      <c r="M39" s="236">
        <f t="shared" si="4"/>
        <v>32.166666666666664</v>
      </c>
      <c r="N39" s="150"/>
    </row>
    <row r="40" spans="1:14" ht="18" customHeight="1" thickTop="1" x14ac:dyDescent="0.15">
      <c r="A40" s="137" t="s">
        <v>225</v>
      </c>
      <c r="B40" s="223"/>
      <c r="C40" s="156"/>
      <c r="D40" s="156"/>
      <c r="E40" s="156"/>
      <c r="F40" s="156"/>
      <c r="G40" s="156"/>
      <c r="H40" s="156"/>
      <c r="I40" s="156"/>
      <c r="J40" s="156"/>
      <c r="K40" s="157"/>
      <c r="L40" s="157"/>
      <c r="M40" s="157"/>
      <c r="N40" s="150"/>
    </row>
  </sheetData>
  <mergeCells count="5">
    <mergeCell ref="K2:M2"/>
    <mergeCell ref="A3:B4"/>
    <mergeCell ref="C3:F3"/>
    <mergeCell ref="G3:J3"/>
    <mergeCell ref="K3:M3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orientation="portrait" r:id="rId1"/>
  <headerFooter alignWithMargins="0">
    <oddHeader>&amp;L&amp;"ＭＳ Ｐゴシック,太字"&amp;16J　教育・文化</oddHeader>
  </headerFooter>
  <ignoredErrors>
    <ignoredError sqref="F5" unlockedFormula="1"/>
    <ignoredError sqref="M40:M5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workbookViewId="0">
      <selection activeCell="D6" sqref="D6:M44"/>
    </sheetView>
  </sheetViews>
  <sheetFormatPr defaultRowHeight="13.5" x14ac:dyDescent="0.15"/>
  <cols>
    <col min="1" max="1" width="17.75" style="13" customWidth="1"/>
    <col min="2" max="2" width="0.875" style="13" customWidth="1"/>
    <col min="3" max="3" width="13" style="13" bestFit="1" customWidth="1"/>
    <col min="4" max="5" width="5.25" style="13" bestFit="1" customWidth="1"/>
    <col min="6" max="6" width="6" style="13" bestFit="1" customWidth="1"/>
    <col min="7" max="8" width="5.25" style="13" bestFit="1" customWidth="1"/>
    <col min="9" max="9" width="5.25" style="13" customWidth="1"/>
    <col min="10" max="10" width="5.25" style="13" bestFit="1" customWidth="1"/>
    <col min="11" max="11" width="5.25" style="13" customWidth="1"/>
    <col min="12" max="12" width="5.25" style="13" bestFit="1" customWidth="1"/>
    <col min="13" max="13" width="5.625" style="13" customWidth="1"/>
    <col min="14" max="16" width="4.875" style="13" customWidth="1"/>
    <col min="17" max="17" width="6.125" style="13" customWidth="1"/>
    <col min="18" max="30" width="5.625" style="13" customWidth="1"/>
    <col min="31" max="16384" width="9" style="13"/>
  </cols>
  <sheetData>
    <row r="1" spans="1:21" ht="27" customHeight="1" x14ac:dyDescent="0.15">
      <c r="A1" s="20" t="s">
        <v>427</v>
      </c>
      <c r="B1" s="20"/>
    </row>
    <row r="2" spans="1:21" ht="15" customHeight="1" thickBot="1" x14ac:dyDescent="0.2">
      <c r="A2" s="21"/>
      <c r="B2" s="21"/>
      <c r="I2" s="22"/>
      <c r="L2" s="177"/>
    </row>
    <row r="3" spans="1:21" ht="15" customHeight="1" thickTop="1" x14ac:dyDescent="0.15">
      <c r="A3" s="439" t="s">
        <v>176</v>
      </c>
      <c r="B3" s="440"/>
      <c r="C3" s="445" t="s">
        <v>79</v>
      </c>
      <c r="D3" s="447" t="s">
        <v>240</v>
      </c>
      <c r="E3" s="447"/>
      <c r="F3" s="447"/>
      <c r="G3" s="447"/>
      <c r="H3" s="447"/>
      <c r="I3" s="447"/>
      <c r="J3" s="447"/>
      <c r="K3" s="447"/>
      <c r="L3" s="448"/>
    </row>
    <row r="4" spans="1:21" ht="15" customHeight="1" x14ac:dyDescent="0.15">
      <c r="A4" s="441"/>
      <c r="B4" s="442"/>
      <c r="C4" s="446"/>
      <c r="D4" s="446" t="s">
        <v>80</v>
      </c>
      <c r="E4" s="446"/>
      <c r="F4" s="449"/>
      <c r="G4" s="446" t="s">
        <v>22</v>
      </c>
      <c r="H4" s="446"/>
      <c r="I4" s="446"/>
      <c r="J4" s="450" t="s">
        <v>23</v>
      </c>
      <c r="K4" s="446"/>
      <c r="L4" s="449"/>
      <c r="M4" s="143"/>
    </row>
    <row r="5" spans="1:21" ht="15" customHeight="1" x14ac:dyDescent="0.15">
      <c r="A5" s="443"/>
      <c r="B5" s="444"/>
      <c r="C5" s="446"/>
      <c r="D5" s="237" t="s">
        <v>213</v>
      </c>
      <c r="E5" s="237" t="s">
        <v>214</v>
      </c>
      <c r="F5" s="238" t="s">
        <v>215</v>
      </c>
      <c r="G5" s="237" t="s">
        <v>213</v>
      </c>
      <c r="H5" s="237" t="s">
        <v>214</v>
      </c>
      <c r="I5" s="237" t="s">
        <v>215</v>
      </c>
      <c r="J5" s="239" t="s">
        <v>213</v>
      </c>
      <c r="K5" s="237" t="s">
        <v>214</v>
      </c>
      <c r="L5" s="238" t="s">
        <v>215</v>
      </c>
      <c r="M5" s="143"/>
    </row>
    <row r="6" spans="1:21" ht="17.25" customHeight="1" x14ac:dyDescent="0.15">
      <c r="A6" s="158" t="s">
        <v>47</v>
      </c>
      <c r="B6" s="158"/>
      <c r="C6" s="159" t="s">
        <v>291</v>
      </c>
      <c r="D6" s="341">
        <v>444</v>
      </c>
      <c r="E6" s="341">
        <v>378</v>
      </c>
      <c r="F6" s="341">
        <f>SUM(D6:E6)</f>
        <v>822</v>
      </c>
      <c r="G6" s="342">
        <v>79</v>
      </c>
      <c r="H6" s="341">
        <v>69</v>
      </c>
      <c r="I6" s="343">
        <f>SUM(G6:H6)</f>
        <v>148</v>
      </c>
      <c r="J6" s="341">
        <v>71</v>
      </c>
      <c r="K6" s="341">
        <v>78</v>
      </c>
      <c r="L6" s="341">
        <f>SUM(J6:K6)</f>
        <v>149</v>
      </c>
      <c r="M6" s="344"/>
      <c r="N6" s="144"/>
      <c r="O6" s="144"/>
      <c r="P6" s="144"/>
      <c r="Q6" s="144"/>
      <c r="R6" s="144"/>
      <c r="S6" s="144"/>
      <c r="T6" s="144"/>
      <c r="U6" s="144"/>
    </row>
    <row r="7" spans="1:21" ht="17.25" customHeight="1" x14ac:dyDescent="0.15">
      <c r="A7" s="158" t="s">
        <v>48</v>
      </c>
      <c r="B7" s="158"/>
      <c r="C7" s="160">
        <v>3371</v>
      </c>
      <c r="D7" s="341">
        <v>543</v>
      </c>
      <c r="E7" s="341">
        <v>555</v>
      </c>
      <c r="F7" s="341">
        <f>SUM(D7:E7)</f>
        <v>1098</v>
      </c>
      <c r="G7" s="342">
        <v>69</v>
      </c>
      <c r="H7" s="341">
        <v>76</v>
      </c>
      <c r="I7" s="343">
        <f>SUM(G7:H7)</f>
        <v>145</v>
      </c>
      <c r="J7" s="341">
        <v>87</v>
      </c>
      <c r="K7" s="341">
        <v>89</v>
      </c>
      <c r="L7" s="341">
        <f>SUM(J7:K7)</f>
        <v>176</v>
      </c>
      <c r="M7" s="344"/>
      <c r="N7" s="144"/>
      <c r="O7" s="144"/>
      <c r="P7" s="144"/>
      <c r="Q7" s="144"/>
      <c r="R7" s="144"/>
      <c r="S7" s="144"/>
      <c r="T7" s="144"/>
      <c r="U7" s="144"/>
    </row>
    <row r="8" spans="1:21" ht="17.25" customHeight="1" x14ac:dyDescent="0.15">
      <c r="A8" s="158" t="s">
        <v>49</v>
      </c>
      <c r="B8" s="158"/>
      <c r="C8" s="159" t="s">
        <v>292</v>
      </c>
      <c r="D8" s="341">
        <v>476</v>
      </c>
      <c r="E8" s="341">
        <v>397</v>
      </c>
      <c r="F8" s="341">
        <f t="shared" ref="F8:F24" si="0">SUM(D8:E8)</f>
        <v>873</v>
      </c>
      <c r="G8" s="342">
        <v>64</v>
      </c>
      <c r="H8" s="341">
        <v>60</v>
      </c>
      <c r="I8" s="343">
        <f t="shared" ref="I8:I24" si="1">SUM(G8:H8)</f>
        <v>124</v>
      </c>
      <c r="J8" s="341">
        <v>80</v>
      </c>
      <c r="K8" s="341">
        <v>71</v>
      </c>
      <c r="L8" s="341">
        <f t="shared" ref="L8:L24" si="2">SUM(J8:K8)</f>
        <v>151</v>
      </c>
      <c r="M8" s="344"/>
      <c r="N8" s="144"/>
      <c r="O8" s="144"/>
      <c r="P8" s="144"/>
      <c r="Q8" s="144"/>
      <c r="R8" s="144"/>
      <c r="S8" s="144"/>
      <c r="T8" s="144"/>
      <c r="U8" s="144"/>
    </row>
    <row r="9" spans="1:21" ht="17.25" customHeight="1" x14ac:dyDescent="0.15">
      <c r="A9" s="158" t="s">
        <v>50</v>
      </c>
      <c r="B9" s="158"/>
      <c r="C9" s="160">
        <v>19238</v>
      </c>
      <c r="D9" s="341">
        <v>339</v>
      </c>
      <c r="E9" s="341">
        <v>305</v>
      </c>
      <c r="F9" s="341">
        <f t="shared" si="0"/>
        <v>644</v>
      </c>
      <c r="G9" s="342">
        <v>62</v>
      </c>
      <c r="H9" s="341">
        <v>43</v>
      </c>
      <c r="I9" s="343">
        <f t="shared" si="1"/>
        <v>105</v>
      </c>
      <c r="J9" s="341">
        <v>58</v>
      </c>
      <c r="K9" s="341">
        <v>54</v>
      </c>
      <c r="L9" s="341">
        <f t="shared" si="2"/>
        <v>112</v>
      </c>
      <c r="M9" s="344"/>
      <c r="N9" s="144"/>
      <c r="O9" s="144"/>
      <c r="P9" s="144"/>
      <c r="Q9" s="144"/>
      <c r="R9" s="144"/>
      <c r="S9" s="144"/>
      <c r="T9" s="144"/>
      <c r="U9" s="144"/>
    </row>
    <row r="10" spans="1:21" ht="17.25" customHeight="1" x14ac:dyDescent="0.15">
      <c r="A10" s="158" t="s">
        <v>51</v>
      </c>
      <c r="B10" s="158"/>
      <c r="C10" s="159" t="s">
        <v>293</v>
      </c>
      <c r="D10" s="341">
        <v>186</v>
      </c>
      <c r="E10" s="341">
        <v>163</v>
      </c>
      <c r="F10" s="341">
        <f t="shared" si="0"/>
        <v>349</v>
      </c>
      <c r="G10" s="342">
        <v>29</v>
      </c>
      <c r="H10" s="341">
        <v>25</v>
      </c>
      <c r="I10" s="343">
        <f t="shared" si="1"/>
        <v>54</v>
      </c>
      <c r="J10" s="341">
        <v>24</v>
      </c>
      <c r="K10" s="341">
        <v>32</v>
      </c>
      <c r="L10" s="341">
        <f t="shared" si="2"/>
        <v>56</v>
      </c>
      <c r="M10" s="344"/>
      <c r="N10" s="144"/>
      <c r="O10" s="144"/>
      <c r="P10" s="144"/>
      <c r="Q10" s="144"/>
      <c r="R10" s="144"/>
      <c r="S10" s="144"/>
      <c r="T10" s="144"/>
      <c r="U10" s="144"/>
    </row>
    <row r="11" spans="1:21" ht="17.25" customHeight="1" x14ac:dyDescent="0.15">
      <c r="A11" s="158" t="s">
        <v>52</v>
      </c>
      <c r="B11" s="158"/>
      <c r="C11" s="160">
        <v>20455</v>
      </c>
      <c r="D11" s="341">
        <v>536</v>
      </c>
      <c r="E11" s="341">
        <v>483</v>
      </c>
      <c r="F11" s="341">
        <f t="shared" si="0"/>
        <v>1019</v>
      </c>
      <c r="G11" s="342">
        <v>94</v>
      </c>
      <c r="H11" s="341">
        <v>85</v>
      </c>
      <c r="I11" s="343">
        <f t="shared" si="1"/>
        <v>179</v>
      </c>
      <c r="J11" s="341">
        <v>94</v>
      </c>
      <c r="K11" s="341">
        <v>86</v>
      </c>
      <c r="L11" s="341">
        <f t="shared" si="2"/>
        <v>180</v>
      </c>
      <c r="M11" s="344"/>
      <c r="N11" s="144"/>
      <c r="O11" s="144"/>
      <c r="P11" s="144"/>
      <c r="Q11" s="144"/>
      <c r="R11" s="144"/>
      <c r="S11" s="144"/>
      <c r="T11" s="144"/>
      <c r="U11" s="144"/>
    </row>
    <row r="12" spans="1:21" ht="17.25" customHeight="1" x14ac:dyDescent="0.15">
      <c r="A12" s="158" t="s">
        <v>53</v>
      </c>
      <c r="B12" s="158"/>
      <c r="C12" s="160">
        <v>21641</v>
      </c>
      <c r="D12" s="341">
        <v>430</v>
      </c>
      <c r="E12" s="341">
        <v>418</v>
      </c>
      <c r="F12" s="341">
        <f t="shared" si="0"/>
        <v>848</v>
      </c>
      <c r="G12" s="342">
        <v>67</v>
      </c>
      <c r="H12" s="341">
        <v>64</v>
      </c>
      <c r="I12" s="343">
        <f t="shared" si="1"/>
        <v>131</v>
      </c>
      <c r="J12" s="341">
        <v>68</v>
      </c>
      <c r="K12" s="341">
        <v>73</v>
      </c>
      <c r="L12" s="341">
        <f t="shared" si="2"/>
        <v>141</v>
      </c>
      <c r="M12" s="344"/>
      <c r="N12" s="144"/>
      <c r="O12" s="144"/>
      <c r="P12" s="144"/>
      <c r="Q12" s="144"/>
      <c r="R12" s="144"/>
      <c r="S12" s="144"/>
      <c r="T12" s="144"/>
      <c r="U12" s="144"/>
    </row>
    <row r="13" spans="1:21" ht="17.25" customHeight="1" x14ac:dyDescent="0.15">
      <c r="A13" s="158" t="s">
        <v>54</v>
      </c>
      <c r="B13" s="158"/>
      <c r="C13" s="160">
        <v>23468</v>
      </c>
      <c r="D13" s="341">
        <v>491</v>
      </c>
      <c r="E13" s="341">
        <v>453</v>
      </c>
      <c r="F13" s="341">
        <f t="shared" si="0"/>
        <v>944</v>
      </c>
      <c r="G13" s="342">
        <v>70</v>
      </c>
      <c r="H13" s="341">
        <v>67</v>
      </c>
      <c r="I13" s="343">
        <f t="shared" si="1"/>
        <v>137</v>
      </c>
      <c r="J13" s="341">
        <v>89</v>
      </c>
      <c r="K13" s="341">
        <v>70</v>
      </c>
      <c r="L13" s="341">
        <f t="shared" si="2"/>
        <v>159</v>
      </c>
      <c r="M13" s="344"/>
      <c r="N13" s="144"/>
      <c r="O13" s="144"/>
      <c r="P13" s="144"/>
      <c r="Q13" s="144"/>
      <c r="R13" s="144"/>
      <c r="S13" s="144"/>
      <c r="T13" s="144"/>
      <c r="U13" s="144"/>
    </row>
    <row r="14" spans="1:21" ht="17.25" customHeight="1" x14ac:dyDescent="0.15">
      <c r="A14" s="158" t="s">
        <v>55</v>
      </c>
      <c r="B14" s="158"/>
      <c r="C14" s="160">
        <v>24929</v>
      </c>
      <c r="D14" s="341">
        <v>407</v>
      </c>
      <c r="E14" s="341">
        <v>402</v>
      </c>
      <c r="F14" s="341">
        <f t="shared" si="0"/>
        <v>809</v>
      </c>
      <c r="G14" s="342">
        <v>66</v>
      </c>
      <c r="H14" s="341">
        <v>64</v>
      </c>
      <c r="I14" s="343">
        <f t="shared" si="1"/>
        <v>130</v>
      </c>
      <c r="J14" s="341">
        <v>81</v>
      </c>
      <c r="K14" s="341">
        <v>64</v>
      </c>
      <c r="L14" s="341">
        <f t="shared" si="2"/>
        <v>145</v>
      </c>
      <c r="M14" s="344"/>
      <c r="N14" s="144"/>
      <c r="O14" s="144"/>
      <c r="P14" s="144"/>
      <c r="Q14" s="144"/>
      <c r="R14" s="144"/>
      <c r="S14" s="144"/>
      <c r="T14" s="144"/>
      <c r="U14" s="144"/>
    </row>
    <row r="15" spans="1:21" ht="17.25" customHeight="1" x14ac:dyDescent="0.15">
      <c r="A15" s="158" t="s">
        <v>56</v>
      </c>
      <c r="B15" s="158"/>
      <c r="C15" s="160">
        <v>24929</v>
      </c>
      <c r="D15" s="341">
        <v>135</v>
      </c>
      <c r="E15" s="341">
        <v>157</v>
      </c>
      <c r="F15" s="341">
        <f t="shared" si="0"/>
        <v>292</v>
      </c>
      <c r="G15" s="342">
        <v>21</v>
      </c>
      <c r="H15" s="341">
        <v>19</v>
      </c>
      <c r="I15" s="343">
        <f t="shared" si="1"/>
        <v>40</v>
      </c>
      <c r="J15" s="341">
        <v>22</v>
      </c>
      <c r="K15" s="341">
        <v>34</v>
      </c>
      <c r="L15" s="341">
        <f t="shared" si="2"/>
        <v>56</v>
      </c>
      <c r="M15" s="344"/>
      <c r="N15" s="144"/>
      <c r="O15" s="144"/>
      <c r="P15" s="144"/>
      <c r="Q15" s="144"/>
      <c r="R15" s="144"/>
      <c r="S15" s="144"/>
      <c r="T15" s="144"/>
      <c r="U15" s="144"/>
    </row>
    <row r="16" spans="1:21" ht="17.25" customHeight="1" x14ac:dyDescent="0.15">
      <c r="A16" s="158" t="s">
        <v>57</v>
      </c>
      <c r="B16" s="158"/>
      <c r="C16" s="160">
        <v>25294</v>
      </c>
      <c r="D16" s="341">
        <v>284</v>
      </c>
      <c r="E16" s="341">
        <v>265</v>
      </c>
      <c r="F16" s="341">
        <f t="shared" si="0"/>
        <v>549</v>
      </c>
      <c r="G16" s="342">
        <v>39</v>
      </c>
      <c r="H16" s="341">
        <v>41</v>
      </c>
      <c r="I16" s="343">
        <f t="shared" si="1"/>
        <v>80</v>
      </c>
      <c r="J16" s="341">
        <v>50</v>
      </c>
      <c r="K16" s="341">
        <v>47</v>
      </c>
      <c r="L16" s="341">
        <f t="shared" si="2"/>
        <v>97</v>
      </c>
      <c r="M16" s="344"/>
      <c r="N16" s="144"/>
      <c r="O16" s="144"/>
      <c r="P16" s="144"/>
      <c r="Q16" s="144"/>
      <c r="R16" s="144"/>
      <c r="S16" s="144"/>
      <c r="T16" s="144"/>
      <c r="U16" s="144"/>
    </row>
    <row r="17" spans="1:21" ht="17.25" customHeight="1" x14ac:dyDescent="0.15">
      <c r="A17" s="158" t="s">
        <v>58</v>
      </c>
      <c r="B17" s="158"/>
      <c r="C17" s="160">
        <v>27120</v>
      </c>
      <c r="D17" s="341">
        <v>443</v>
      </c>
      <c r="E17" s="341">
        <v>448</v>
      </c>
      <c r="F17" s="341">
        <f t="shared" si="0"/>
        <v>891</v>
      </c>
      <c r="G17" s="342">
        <v>86</v>
      </c>
      <c r="H17" s="341">
        <v>82</v>
      </c>
      <c r="I17" s="343">
        <f t="shared" si="1"/>
        <v>168</v>
      </c>
      <c r="J17" s="341">
        <v>79</v>
      </c>
      <c r="K17" s="341">
        <v>74</v>
      </c>
      <c r="L17" s="341">
        <f t="shared" si="2"/>
        <v>153</v>
      </c>
      <c r="M17" s="344"/>
      <c r="N17" s="144"/>
      <c r="O17" s="144"/>
      <c r="P17" s="144"/>
      <c r="Q17" s="144"/>
      <c r="R17" s="144"/>
      <c r="S17" s="144"/>
      <c r="T17" s="144"/>
      <c r="U17" s="144"/>
    </row>
    <row r="18" spans="1:21" ht="17.25" customHeight="1" x14ac:dyDescent="0.15">
      <c r="A18" s="158" t="s">
        <v>59</v>
      </c>
      <c r="B18" s="158"/>
      <c r="C18" s="160">
        <v>28216</v>
      </c>
      <c r="D18" s="341">
        <v>226</v>
      </c>
      <c r="E18" s="341">
        <v>181</v>
      </c>
      <c r="F18" s="341">
        <f t="shared" si="0"/>
        <v>407</v>
      </c>
      <c r="G18" s="342">
        <v>37</v>
      </c>
      <c r="H18" s="341">
        <v>19</v>
      </c>
      <c r="I18" s="343">
        <f t="shared" si="1"/>
        <v>56</v>
      </c>
      <c r="J18" s="341">
        <v>27</v>
      </c>
      <c r="K18" s="341">
        <v>31</v>
      </c>
      <c r="L18" s="341">
        <f t="shared" si="2"/>
        <v>58</v>
      </c>
      <c r="M18" s="344"/>
      <c r="N18" s="144"/>
      <c r="O18" s="144"/>
      <c r="P18" s="144"/>
      <c r="Q18" s="144"/>
      <c r="R18" s="144"/>
      <c r="S18" s="144"/>
      <c r="T18" s="144"/>
      <c r="U18" s="144"/>
    </row>
    <row r="19" spans="1:21" ht="17.25" customHeight="1" x14ac:dyDescent="0.15">
      <c r="A19" s="158" t="s">
        <v>60</v>
      </c>
      <c r="B19" s="158"/>
      <c r="C19" s="160">
        <v>28581</v>
      </c>
      <c r="D19" s="341">
        <v>275</v>
      </c>
      <c r="E19" s="341">
        <v>279</v>
      </c>
      <c r="F19" s="341">
        <f t="shared" si="0"/>
        <v>554</v>
      </c>
      <c r="G19" s="342">
        <v>41</v>
      </c>
      <c r="H19" s="341">
        <v>47</v>
      </c>
      <c r="I19" s="343">
        <f t="shared" si="1"/>
        <v>88</v>
      </c>
      <c r="J19" s="341">
        <v>44</v>
      </c>
      <c r="K19" s="341">
        <v>53</v>
      </c>
      <c r="L19" s="341">
        <f t="shared" si="2"/>
        <v>97</v>
      </c>
      <c r="M19" s="344"/>
      <c r="N19" s="144"/>
      <c r="O19" s="144"/>
      <c r="P19" s="144"/>
      <c r="Q19" s="144"/>
      <c r="R19" s="144"/>
      <c r="S19" s="144"/>
      <c r="T19" s="144"/>
      <c r="U19" s="144"/>
    </row>
    <row r="20" spans="1:21" ht="17.25" customHeight="1" x14ac:dyDescent="0.15">
      <c r="A20" s="158" t="s">
        <v>61</v>
      </c>
      <c r="B20" s="158"/>
      <c r="C20" s="160">
        <v>28946</v>
      </c>
      <c r="D20" s="341">
        <v>370</v>
      </c>
      <c r="E20" s="341">
        <v>348</v>
      </c>
      <c r="F20" s="341">
        <f t="shared" si="0"/>
        <v>718</v>
      </c>
      <c r="G20" s="342">
        <v>71</v>
      </c>
      <c r="H20" s="341">
        <v>56</v>
      </c>
      <c r="I20" s="343">
        <f t="shared" si="1"/>
        <v>127</v>
      </c>
      <c r="J20" s="341">
        <v>56</v>
      </c>
      <c r="K20" s="341">
        <v>67</v>
      </c>
      <c r="L20" s="341">
        <f t="shared" si="2"/>
        <v>123</v>
      </c>
      <c r="M20" s="344"/>
      <c r="N20" s="144"/>
      <c r="O20" s="144"/>
      <c r="P20" s="144"/>
      <c r="Q20" s="144"/>
      <c r="R20" s="144"/>
      <c r="S20" s="144"/>
      <c r="T20" s="144"/>
      <c r="U20" s="144"/>
    </row>
    <row r="21" spans="1:21" ht="17.25" customHeight="1" x14ac:dyDescent="0.15">
      <c r="A21" s="158" t="s">
        <v>62</v>
      </c>
      <c r="B21" s="158"/>
      <c r="C21" s="160">
        <v>29677</v>
      </c>
      <c r="D21" s="341">
        <v>431</v>
      </c>
      <c r="E21" s="341">
        <v>425</v>
      </c>
      <c r="F21" s="341">
        <f t="shared" si="0"/>
        <v>856</v>
      </c>
      <c r="G21" s="342">
        <v>82</v>
      </c>
      <c r="H21" s="341">
        <v>77</v>
      </c>
      <c r="I21" s="343">
        <f t="shared" si="1"/>
        <v>159</v>
      </c>
      <c r="J21" s="341">
        <v>62</v>
      </c>
      <c r="K21" s="341">
        <v>64</v>
      </c>
      <c r="L21" s="341">
        <f t="shared" si="2"/>
        <v>126</v>
      </c>
      <c r="M21" s="344"/>
      <c r="N21" s="144"/>
      <c r="O21" s="144"/>
      <c r="P21" s="144"/>
      <c r="Q21" s="144"/>
      <c r="R21" s="144"/>
      <c r="S21" s="144"/>
      <c r="T21" s="144"/>
      <c r="U21" s="144"/>
    </row>
    <row r="22" spans="1:21" ht="17.25" customHeight="1" x14ac:dyDescent="0.15">
      <c r="A22" s="158" t="s">
        <v>63</v>
      </c>
      <c r="B22" s="158"/>
      <c r="C22" s="160">
        <v>35886</v>
      </c>
      <c r="D22" s="341">
        <v>248</v>
      </c>
      <c r="E22" s="341">
        <v>281</v>
      </c>
      <c r="F22" s="341">
        <f t="shared" si="0"/>
        <v>529</v>
      </c>
      <c r="G22" s="342">
        <v>37</v>
      </c>
      <c r="H22" s="341">
        <v>63</v>
      </c>
      <c r="I22" s="343">
        <f t="shared" si="1"/>
        <v>100</v>
      </c>
      <c r="J22" s="341">
        <v>36</v>
      </c>
      <c r="K22" s="341">
        <v>36</v>
      </c>
      <c r="L22" s="341">
        <f t="shared" si="2"/>
        <v>72</v>
      </c>
      <c r="M22" s="145"/>
      <c r="N22" s="144"/>
      <c r="O22" s="144"/>
      <c r="P22" s="144"/>
      <c r="Q22" s="144"/>
      <c r="R22" s="144"/>
      <c r="S22" s="144"/>
      <c r="T22" s="144"/>
      <c r="U22" s="144"/>
    </row>
    <row r="23" spans="1:21" ht="17.25" customHeight="1" x14ac:dyDescent="0.15">
      <c r="A23" s="158" t="s">
        <v>64</v>
      </c>
      <c r="B23" s="158"/>
      <c r="C23" s="160">
        <v>36982</v>
      </c>
      <c r="D23" s="341">
        <v>170</v>
      </c>
      <c r="E23" s="341">
        <v>152</v>
      </c>
      <c r="F23" s="341">
        <f t="shared" si="0"/>
        <v>322</v>
      </c>
      <c r="G23" s="342">
        <v>24</v>
      </c>
      <c r="H23" s="341">
        <v>26</v>
      </c>
      <c r="I23" s="343">
        <f t="shared" si="1"/>
        <v>50</v>
      </c>
      <c r="J23" s="341">
        <v>27</v>
      </c>
      <c r="K23" s="341">
        <v>17</v>
      </c>
      <c r="L23" s="341">
        <f t="shared" si="2"/>
        <v>44</v>
      </c>
      <c r="M23" s="344"/>
      <c r="N23" s="144"/>
      <c r="O23" s="144"/>
      <c r="P23" s="144"/>
      <c r="Q23" s="144"/>
      <c r="R23" s="144"/>
      <c r="S23" s="144"/>
      <c r="T23" s="144"/>
      <c r="U23" s="144"/>
    </row>
    <row r="24" spans="1:21" ht="17.25" customHeight="1" x14ac:dyDescent="0.15">
      <c r="A24" s="158" t="s">
        <v>309</v>
      </c>
      <c r="B24" s="158"/>
      <c r="C24" s="160">
        <v>40634</v>
      </c>
      <c r="D24" s="341">
        <v>163</v>
      </c>
      <c r="E24" s="341">
        <v>144</v>
      </c>
      <c r="F24" s="341">
        <f t="shared" si="0"/>
        <v>307</v>
      </c>
      <c r="G24" s="342">
        <v>15</v>
      </c>
      <c r="H24" s="341">
        <v>20</v>
      </c>
      <c r="I24" s="343">
        <f t="shared" si="1"/>
        <v>35</v>
      </c>
      <c r="J24" s="341">
        <v>20</v>
      </c>
      <c r="K24" s="341">
        <v>28</v>
      </c>
      <c r="L24" s="341">
        <f t="shared" si="2"/>
        <v>48</v>
      </c>
      <c r="M24" s="344"/>
      <c r="N24" s="144"/>
      <c r="O24" s="144"/>
      <c r="P24" s="144"/>
      <c r="Q24" s="144"/>
      <c r="R24" s="144"/>
      <c r="S24" s="144"/>
      <c r="T24" s="144"/>
      <c r="U24" s="144"/>
    </row>
    <row r="25" spans="1:21" ht="18.75" customHeight="1" thickBot="1" x14ac:dyDescent="0.2">
      <c r="A25" s="161" t="s">
        <v>65</v>
      </c>
      <c r="B25" s="162"/>
      <c r="C25" s="163"/>
      <c r="D25" s="345">
        <f t="shared" ref="D25:L25" si="3">SUM(D6:D24)</f>
        <v>6597</v>
      </c>
      <c r="E25" s="345">
        <f t="shared" si="3"/>
        <v>6234</v>
      </c>
      <c r="F25" s="346">
        <f t="shared" si="3"/>
        <v>12831</v>
      </c>
      <c r="G25" s="347">
        <f t="shared" si="3"/>
        <v>1053</v>
      </c>
      <c r="H25" s="345">
        <f t="shared" si="3"/>
        <v>1003</v>
      </c>
      <c r="I25" s="348">
        <f t="shared" si="3"/>
        <v>2056</v>
      </c>
      <c r="J25" s="345">
        <f t="shared" si="3"/>
        <v>1075</v>
      </c>
      <c r="K25" s="345">
        <f t="shared" si="3"/>
        <v>1068</v>
      </c>
      <c r="L25" s="346">
        <f t="shared" si="3"/>
        <v>2143</v>
      </c>
      <c r="M25" s="344"/>
      <c r="N25" s="144"/>
      <c r="O25" s="144"/>
      <c r="P25" s="144"/>
      <c r="Q25" s="144"/>
      <c r="R25" s="144"/>
      <c r="S25" s="144"/>
      <c r="T25" s="144"/>
      <c r="U25" s="144"/>
    </row>
    <row r="26" spans="1:21" ht="15" customHeight="1" thickTop="1" x14ac:dyDescent="0.15">
      <c r="A26" s="439" t="s">
        <v>177</v>
      </c>
      <c r="B26" s="440"/>
      <c r="C26" s="445" t="s">
        <v>79</v>
      </c>
      <c r="D26" s="451" t="s">
        <v>209</v>
      </c>
      <c r="E26" s="451"/>
      <c r="F26" s="451"/>
      <c r="G26" s="451"/>
      <c r="H26" s="451"/>
      <c r="I26" s="451"/>
      <c r="J26" s="451"/>
      <c r="K26" s="451"/>
      <c r="L26" s="452"/>
      <c r="M26" s="349"/>
      <c r="N26" s="144"/>
      <c r="O26" s="144"/>
      <c r="P26" s="144"/>
      <c r="Q26" s="144"/>
      <c r="R26" s="144"/>
      <c r="S26" s="144"/>
      <c r="T26" s="144"/>
      <c r="U26" s="144"/>
    </row>
    <row r="27" spans="1:21" ht="15" customHeight="1" x14ac:dyDescent="0.15">
      <c r="A27" s="441"/>
      <c r="B27" s="442"/>
      <c r="C27" s="446"/>
      <c r="D27" s="453" t="s">
        <v>210</v>
      </c>
      <c r="E27" s="453"/>
      <c r="F27" s="454"/>
      <c r="G27" s="453" t="s">
        <v>211</v>
      </c>
      <c r="H27" s="453"/>
      <c r="I27" s="453"/>
      <c r="J27" s="455" t="s">
        <v>212</v>
      </c>
      <c r="K27" s="453"/>
      <c r="L27" s="454"/>
      <c r="M27" s="349"/>
      <c r="N27" s="144"/>
      <c r="O27" s="144"/>
    </row>
    <row r="28" spans="1:21" ht="15" customHeight="1" x14ac:dyDescent="0.15">
      <c r="A28" s="443"/>
      <c r="B28" s="444"/>
      <c r="C28" s="446"/>
      <c r="D28" s="350" t="s">
        <v>213</v>
      </c>
      <c r="E28" s="350" t="s">
        <v>214</v>
      </c>
      <c r="F28" s="351" t="s">
        <v>215</v>
      </c>
      <c r="G28" s="350" t="s">
        <v>213</v>
      </c>
      <c r="H28" s="350" t="s">
        <v>214</v>
      </c>
      <c r="I28" s="350" t="s">
        <v>215</v>
      </c>
      <c r="J28" s="352" t="s">
        <v>213</v>
      </c>
      <c r="K28" s="350" t="s">
        <v>214</v>
      </c>
      <c r="L28" s="351" t="s">
        <v>215</v>
      </c>
      <c r="M28" s="349"/>
      <c r="N28" s="144"/>
      <c r="O28" s="144"/>
    </row>
    <row r="29" spans="1:21" ht="17.25" customHeight="1" x14ac:dyDescent="0.15">
      <c r="A29" s="158" t="s">
        <v>66</v>
      </c>
      <c r="B29" s="158"/>
      <c r="C29" s="160">
        <v>17288</v>
      </c>
      <c r="D29" s="341">
        <v>347</v>
      </c>
      <c r="E29" s="341">
        <v>343</v>
      </c>
      <c r="F29" s="341">
        <f>SUM(D29:E29)</f>
        <v>690</v>
      </c>
      <c r="G29" s="342">
        <v>112</v>
      </c>
      <c r="H29" s="341">
        <v>94</v>
      </c>
      <c r="I29" s="343">
        <f>SUM(G29:H29)</f>
        <v>206</v>
      </c>
      <c r="J29" s="341">
        <v>118</v>
      </c>
      <c r="K29" s="341">
        <v>113</v>
      </c>
      <c r="L29" s="341">
        <f>SUM(J29:K29)</f>
        <v>231</v>
      </c>
      <c r="M29" s="344"/>
      <c r="N29" s="144"/>
      <c r="O29" s="144"/>
      <c r="P29" s="144"/>
      <c r="Q29" s="144"/>
      <c r="R29" s="144"/>
      <c r="S29" s="144"/>
      <c r="T29" s="144"/>
      <c r="U29" s="144"/>
    </row>
    <row r="30" spans="1:21" ht="17.25" customHeight="1" x14ac:dyDescent="0.15">
      <c r="A30" s="158" t="s">
        <v>67</v>
      </c>
      <c r="B30" s="158"/>
      <c r="C30" s="160">
        <v>17292</v>
      </c>
      <c r="D30" s="341">
        <v>328</v>
      </c>
      <c r="E30" s="341">
        <v>363</v>
      </c>
      <c r="F30" s="341">
        <f>SUM(D30:E30)</f>
        <v>691</v>
      </c>
      <c r="G30" s="342">
        <v>115</v>
      </c>
      <c r="H30" s="341">
        <v>126</v>
      </c>
      <c r="I30" s="343">
        <f>SUM(G30:H30)</f>
        <v>241</v>
      </c>
      <c r="J30" s="341">
        <v>109</v>
      </c>
      <c r="K30" s="341">
        <v>132</v>
      </c>
      <c r="L30" s="341">
        <f>SUM(J30:K30)</f>
        <v>241</v>
      </c>
      <c r="M30" s="344"/>
      <c r="N30" s="144"/>
      <c r="O30" s="144"/>
      <c r="P30" s="144"/>
      <c r="Q30" s="144"/>
      <c r="R30" s="144"/>
      <c r="S30" s="144"/>
      <c r="T30" s="144"/>
      <c r="U30" s="144"/>
    </row>
    <row r="31" spans="1:21" ht="17.25" customHeight="1" x14ac:dyDescent="0.15">
      <c r="A31" s="158" t="s">
        <v>68</v>
      </c>
      <c r="B31" s="158"/>
      <c r="C31" s="160">
        <v>17292</v>
      </c>
      <c r="D31" s="341">
        <v>280</v>
      </c>
      <c r="E31" s="341">
        <v>344</v>
      </c>
      <c r="F31" s="341">
        <f t="shared" ref="F31:F41" si="4">SUM(D31:E31)</f>
        <v>624</v>
      </c>
      <c r="G31" s="342">
        <v>93</v>
      </c>
      <c r="H31" s="341">
        <v>109</v>
      </c>
      <c r="I31" s="343">
        <f t="shared" ref="I31:I41" si="5">SUM(G31:H31)</f>
        <v>202</v>
      </c>
      <c r="J31" s="341">
        <v>83</v>
      </c>
      <c r="K31" s="341">
        <v>117</v>
      </c>
      <c r="L31" s="341">
        <f t="shared" ref="L31:L41" si="6">SUM(J31:K31)</f>
        <v>200</v>
      </c>
      <c r="M31" s="344"/>
      <c r="N31" s="144"/>
      <c r="O31" s="144"/>
      <c r="P31" s="144"/>
      <c r="Q31" s="144"/>
      <c r="R31" s="144"/>
      <c r="S31" s="144"/>
      <c r="T31" s="144"/>
      <c r="U31" s="144"/>
    </row>
    <row r="32" spans="1:21" ht="17.25" customHeight="1" x14ac:dyDescent="0.15">
      <c r="A32" s="158" t="s">
        <v>69</v>
      </c>
      <c r="B32" s="158"/>
      <c r="C32" s="160">
        <v>19815</v>
      </c>
      <c r="D32" s="341">
        <v>152</v>
      </c>
      <c r="E32" s="341">
        <v>118</v>
      </c>
      <c r="F32" s="341">
        <f t="shared" si="4"/>
        <v>270</v>
      </c>
      <c r="G32" s="342">
        <v>44</v>
      </c>
      <c r="H32" s="341">
        <v>37</v>
      </c>
      <c r="I32" s="343">
        <f t="shared" si="5"/>
        <v>81</v>
      </c>
      <c r="J32" s="341">
        <v>63</v>
      </c>
      <c r="K32" s="341">
        <v>47</v>
      </c>
      <c r="L32" s="341">
        <f t="shared" si="6"/>
        <v>110</v>
      </c>
      <c r="M32" s="344"/>
      <c r="N32" s="144"/>
      <c r="O32" s="144"/>
      <c r="P32" s="144"/>
      <c r="Q32" s="144"/>
      <c r="R32" s="144"/>
      <c r="S32" s="144"/>
      <c r="T32" s="144"/>
      <c r="U32" s="144"/>
    </row>
    <row r="33" spans="1:21" ht="17.25" customHeight="1" x14ac:dyDescent="0.15">
      <c r="A33" s="158" t="s">
        <v>70</v>
      </c>
      <c r="B33" s="158"/>
      <c r="C33" s="160">
        <v>22007</v>
      </c>
      <c r="D33" s="341">
        <v>258</v>
      </c>
      <c r="E33" s="341">
        <v>223</v>
      </c>
      <c r="F33" s="341">
        <f t="shared" si="4"/>
        <v>481</v>
      </c>
      <c r="G33" s="342">
        <v>76</v>
      </c>
      <c r="H33" s="341">
        <v>64</v>
      </c>
      <c r="I33" s="343">
        <f t="shared" si="5"/>
        <v>140</v>
      </c>
      <c r="J33" s="341">
        <v>88</v>
      </c>
      <c r="K33" s="341">
        <v>77</v>
      </c>
      <c r="L33" s="341">
        <f t="shared" si="6"/>
        <v>165</v>
      </c>
      <c r="M33" s="344"/>
      <c r="N33" s="144"/>
      <c r="O33" s="144"/>
      <c r="P33" s="144"/>
      <c r="Q33" s="144"/>
      <c r="R33" s="144"/>
      <c r="S33" s="144"/>
      <c r="T33" s="144"/>
      <c r="U33" s="144"/>
    </row>
    <row r="34" spans="1:21" ht="17.25" customHeight="1" x14ac:dyDescent="0.15">
      <c r="A34" s="158" t="s">
        <v>71</v>
      </c>
      <c r="B34" s="158"/>
      <c r="C34" s="160">
        <v>22372</v>
      </c>
      <c r="D34" s="341">
        <v>187</v>
      </c>
      <c r="E34" s="341">
        <v>168</v>
      </c>
      <c r="F34" s="341">
        <f t="shared" si="4"/>
        <v>355</v>
      </c>
      <c r="G34" s="342">
        <v>71</v>
      </c>
      <c r="H34" s="341">
        <v>61</v>
      </c>
      <c r="I34" s="343">
        <f t="shared" si="5"/>
        <v>132</v>
      </c>
      <c r="J34" s="341">
        <v>57</v>
      </c>
      <c r="K34" s="341">
        <v>62</v>
      </c>
      <c r="L34" s="341">
        <f t="shared" si="6"/>
        <v>119</v>
      </c>
      <c r="M34" s="344"/>
      <c r="N34" s="144"/>
      <c r="O34" s="144"/>
      <c r="P34" s="144"/>
      <c r="Q34" s="144"/>
      <c r="R34" s="144"/>
      <c r="S34" s="144"/>
      <c r="T34" s="144"/>
      <c r="U34" s="144"/>
    </row>
    <row r="35" spans="1:21" ht="17.25" customHeight="1" x14ac:dyDescent="0.15">
      <c r="A35" s="158" t="s">
        <v>72</v>
      </c>
      <c r="B35" s="158"/>
      <c r="C35" s="160">
        <v>24929</v>
      </c>
      <c r="D35" s="341">
        <v>191</v>
      </c>
      <c r="E35" s="341">
        <v>232</v>
      </c>
      <c r="F35" s="341">
        <f t="shared" si="4"/>
        <v>423</v>
      </c>
      <c r="G35" s="342">
        <v>72</v>
      </c>
      <c r="H35" s="341">
        <v>74</v>
      </c>
      <c r="I35" s="343">
        <f t="shared" si="5"/>
        <v>146</v>
      </c>
      <c r="J35" s="341">
        <v>55</v>
      </c>
      <c r="K35" s="341">
        <v>80</v>
      </c>
      <c r="L35" s="341">
        <f t="shared" si="6"/>
        <v>135</v>
      </c>
      <c r="M35" s="344"/>
      <c r="N35" s="144"/>
      <c r="O35" s="144"/>
      <c r="P35" s="144"/>
      <c r="Q35" s="144"/>
      <c r="R35" s="144"/>
      <c r="S35" s="144"/>
      <c r="T35" s="144"/>
      <c r="U35" s="144"/>
    </row>
    <row r="36" spans="1:21" ht="17.25" customHeight="1" x14ac:dyDescent="0.15">
      <c r="A36" s="158" t="s">
        <v>73</v>
      </c>
      <c r="B36" s="158"/>
      <c r="C36" s="160">
        <v>27485</v>
      </c>
      <c r="D36" s="341">
        <v>380</v>
      </c>
      <c r="E36" s="341">
        <v>341</v>
      </c>
      <c r="F36" s="341">
        <f t="shared" si="4"/>
        <v>721</v>
      </c>
      <c r="G36" s="342">
        <v>125</v>
      </c>
      <c r="H36" s="341">
        <v>128</v>
      </c>
      <c r="I36" s="343">
        <f t="shared" si="5"/>
        <v>253</v>
      </c>
      <c r="J36" s="341">
        <v>120</v>
      </c>
      <c r="K36" s="341">
        <v>108</v>
      </c>
      <c r="L36" s="341">
        <f t="shared" si="6"/>
        <v>228</v>
      </c>
      <c r="M36" s="344"/>
      <c r="N36" s="144"/>
      <c r="O36" s="144"/>
      <c r="P36" s="144"/>
      <c r="Q36" s="144"/>
      <c r="R36" s="144"/>
      <c r="S36" s="144"/>
      <c r="T36" s="144"/>
      <c r="U36" s="144"/>
    </row>
    <row r="37" spans="1:21" ht="17.25" customHeight="1" x14ac:dyDescent="0.15">
      <c r="A37" s="158" t="s">
        <v>74</v>
      </c>
      <c r="B37" s="158"/>
      <c r="C37" s="160">
        <v>27851</v>
      </c>
      <c r="D37" s="341">
        <v>241</v>
      </c>
      <c r="E37" s="341">
        <v>199</v>
      </c>
      <c r="F37" s="341">
        <f t="shared" si="4"/>
        <v>440</v>
      </c>
      <c r="G37" s="342">
        <v>86</v>
      </c>
      <c r="H37" s="341">
        <v>63</v>
      </c>
      <c r="I37" s="343">
        <f t="shared" si="5"/>
        <v>149</v>
      </c>
      <c r="J37" s="341">
        <v>74</v>
      </c>
      <c r="K37" s="341">
        <v>65</v>
      </c>
      <c r="L37" s="341">
        <f t="shared" si="6"/>
        <v>139</v>
      </c>
      <c r="M37" s="344"/>
      <c r="N37" s="144"/>
      <c r="O37" s="144"/>
      <c r="P37" s="144"/>
      <c r="Q37" s="144"/>
      <c r="R37" s="144"/>
      <c r="S37" s="144"/>
      <c r="T37" s="144"/>
      <c r="U37" s="144"/>
    </row>
    <row r="38" spans="1:21" ht="17.25" customHeight="1" x14ac:dyDescent="0.15">
      <c r="A38" s="158" t="s">
        <v>75</v>
      </c>
      <c r="B38" s="158"/>
      <c r="C38" s="160">
        <v>27851</v>
      </c>
      <c r="D38" s="341">
        <v>140</v>
      </c>
      <c r="E38" s="341">
        <v>146</v>
      </c>
      <c r="F38" s="341">
        <f t="shared" si="4"/>
        <v>286</v>
      </c>
      <c r="G38" s="342">
        <v>45</v>
      </c>
      <c r="H38" s="341">
        <v>47</v>
      </c>
      <c r="I38" s="343">
        <f t="shared" si="5"/>
        <v>92</v>
      </c>
      <c r="J38" s="341">
        <v>39</v>
      </c>
      <c r="K38" s="341">
        <v>50</v>
      </c>
      <c r="L38" s="341">
        <f t="shared" si="6"/>
        <v>89</v>
      </c>
      <c r="M38" s="344"/>
      <c r="N38" s="144"/>
      <c r="O38" s="144"/>
      <c r="P38" s="144"/>
      <c r="Q38" s="144"/>
      <c r="R38" s="144"/>
      <c r="S38" s="144"/>
      <c r="T38" s="144"/>
      <c r="U38" s="144"/>
    </row>
    <row r="39" spans="1:21" ht="17.25" customHeight="1" x14ac:dyDescent="0.15">
      <c r="A39" s="158" t="s">
        <v>76</v>
      </c>
      <c r="B39" s="158"/>
      <c r="C39" s="160">
        <v>29677</v>
      </c>
      <c r="D39" s="341">
        <v>183</v>
      </c>
      <c r="E39" s="341">
        <v>156</v>
      </c>
      <c r="F39" s="341">
        <f t="shared" si="4"/>
        <v>339</v>
      </c>
      <c r="G39" s="342">
        <v>60</v>
      </c>
      <c r="H39" s="341">
        <v>56</v>
      </c>
      <c r="I39" s="343">
        <f t="shared" si="5"/>
        <v>116</v>
      </c>
      <c r="J39" s="341">
        <v>54</v>
      </c>
      <c r="K39" s="341">
        <v>53</v>
      </c>
      <c r="L39" s="341">
        <f t="shared" si="6"/>
        <v>107</v>
      </c>
      <c r="M39" s="344"/>
      <c r="N39" s="144"/>
      <c r="O39" s="144"/>
      <c r="P39" s="144"/>
      <c r="Q39" s="144"/>
      <c r="R39" s="144"/>
      <c r="S39" s="144"/>
      <c r="T39" s="144"/>
      <c r="U39" s="144"/>
    </row>
    <row r="40" spans="1:21" ht="17.25" customHeight="1" x14ac:dyDescent="0.15">
      <c r="A40" s="158" t="s">
        <v>77</v>
      </c>
      <c r="B40" s="158"/>
      <c r="C40" s="160">
        <v>31138</v>
      </c>
      <c r="D40" s="341">
        <v>187</v>
      </c>
      <c r="E40" s="341">
        <v>186</v>
      </c>
      <c r="F40" s="341">
        <f t="shared" si="4"/>
        <v>373</v>
      </c>
      <c r="G40" s="342">
        <v>74</v>
      </c>
      <c r="H40" s="341">
        <v>62</v>
      </c>
      <c r="I40" s="343">
        <f t="shared" si="5"/>
        <v>136</v>
      </c>
      <c r="J40" s="341">
        <v>51</v>
      </c>
      <c r="K40" s="341">
        <v>73</v>
      </c>
      <c r="L40" s="341">
        <f t="shared" si="6"/>
        <v>124</v>
      </c>
      <c r="M40" s="344"/>
      <c r="N40" s="144"/>
      <c r="O40" s="144"/>
      <c r="P40" s="144"/>
      <c r="Q40" s="144"/>
      <c r="R40" s="144"/>
      <c r="S40" s="144"/>
      <c r="T40" s="144"/>
      <c r="U40" s="144"/>
    </row>
    <row r="41" spans="1:21" ht="17.25" customHeight="1" x14ac:dyDescent="0.15">
      <c r="A41" s="158" t="s">
        <v>78</v>
      </c>
      <c r="B41" s="158"/>
      <c r="C41" s="160">
        <v>31503</v>
      </c>
      <c r="D41" s="341">
        <v>192</v>
      </c>
      <c r="E41" s="341">
        <v>194</v>
      </c>
      <c r="F41" s="341">
        <f t="shared" si="4"/>
        <v>386</v>
      </c>
      <c r="G41" s="342">
        <v>70</v>
      </c>
      <c r="H41" s="341">
        <v>56</v>
      </c>
      <c r="I41" s="343">
        <f t="shared" si="5"/>
        <v>126</v>
      </c>
      <c r="J41" s="341">
        <v>61</v>
      </c>
      <c r="K41" s="341">
        <v>64</v>
      </c>
      <c r="L41" s="341">
        <f t="shared" si="6"/>
        <v>125</v>
      </c>
      <c r="M41" s="344"/>
      <c r="N41" s="144"/>
      <c r="O41" s="144"/>
      <c r="P41" s="144"/>
      <c r="Q41" s="144"/>
      <c r="R41" s="144"/>
      <c r="S41" s="144"/>
      <c r="T41" s="144"/>
      <c r="U41" s="144"/>
    </row>
    <row r="42" spans="1:21" ht="18.75" customHeight="1" thickBot="1" x14ac:dyDescent="0.2">
      <c r="A42" s="164" t="s">
        <v>65</v>
      </c>
      <c r="B42" s="165"/>
      <c r="C42" s="166"/>
      <c r="D42" s="353">
        <f t="shared" ref="D42:L42" si="7">SUM(D29:D41)</f>
        <v>3066</v>
      </c>
      <c r="E42" s="353">
        <f t="shared" si="7"/>
        <v>3013</v>
      </c>
      <c r="F42" s="353">
        <f t="shared" si="7"/>
        <v>6079</v>
      </c>
      <c r="G42" s="354">
        <f t="shared" si="7"/>
        <v>1043</v>
      </c>
      <c r="H42" s="355">
        <f t="shared" si="7"/>
        <v>977</v>
      </c>
      <c r="I42" s="356">
        <f t="shared" si="7"/>
        <v>2020</v>
      </c>
      <c r="J42" s="355">
        <f t="shared" si="7"/>
        <v>972</v>
      </c>
      <c r="K42" s="355">
        <f t="shared" si="7"/>
        <v>1041</v>
      </c>
      <c r="L42" s="353">
        <f t="shared" si="7"/>
        <v>2013</v>
      </c>
      <c r="M42" s="344"/>
      <c r="N42" s="144"/>
      <c r="O42" s="144"/>
      <c r="P42" s="144"/>
      <c r="Q42" s="144"/>
      <c r="R42" s="144"/>
      <c r="S42" s="144"/>
      <c r="T42" s="144"/>
      <c r="U42" s="144"/>
    </row>
    <row r="43" spans="1:21" ht="18" customHeight="1" thickTop="1" x14ac:dyDescent="0.15">
      <c r="A43" s="112" t="s">
        <v>225</v>
      </c>
      <c r="B43" s="112"/>
      <c r="C43" s="60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21" x14ac:dyDescent="0.15">
      <c r="A44" s="60"/>
      <c r="B44" s="60"/>
      <c r="C44" s="60"/>
      <c r="D44" s="53"/>
      <c r="E44" s="53"/>
      <c r="F44" s="53"/>
      <c r="G44" s="53"/>
      <c r="H44" s="53"/>
      <c r="I44" s="53"/>
      <c r="J44" s="53"/>
      <c r="K44" s="53"/>
      <c r="L44" s="53"/>
      <c r="M44" s="53"/>
    </row>
  </sheetData>
  <mergeCells count="12">
    <mergeCell ref="A26:B28"/>
    <mergeCell ref="C26:C28"/>
    <mergeCell ref="D26:L26"/>
    <mergeCell ref="D27:F27"/>
    <mergeCell ref="G27:I27"/>
    <mergeCell ref="J27:L27"/>
    <mergeCell ref="A3:B5"/>
    <mergeCell ref="C3:C5"/>
    <mergeCell ref="D3:L3"/>
    <mergeCell ref="D4:F4"/>
    <mergeCell ref="G4:I4"/>
    <mergeCell ref="J4:L4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W46"/>
  <sheetViews>
    <sheetView zoomScaleNormal="100" zoomScaleSheetLayoutView="100" workbookViewId="0">
      <selection activeCell="A6" sqref="A6:P43"/>
    </sheetView>
  </sheetViews>
  <sheetFormatPr defaultRowHeight="13.5" x14ac:dyDescent="0.15"/>
  <cols>
    <col min="1" max="1" width="5.25" style="13" customWidth="1"/>
    <col min="2" max="13" width="5.875" style="13" bestFit="1" customWidth="1"/>
    <col min="14" max="14" width="5.875" style="13" customWidth="1"/>
    <col min="15" max="16" width="5.75" style="13" customWidth="1"/>
    <col min="17" max="17" width="6.125" style="124" customWidth="1"/>
    <col min="18" max="33" width="5.625" style="13" customWidth="1"/>
    <col min="34" max="16384" width="9" style="13"/>
  </cols>
  <sheetData>
    <row r="1" spans="1:17" s="14" customFormat="1" ht="27" customHeight="1" x14ac:dyDescent="0.15">
      <c r="A1" s="23"/>
      <c r="Q1" s="123"/>
    </row>
    <row r="2" spans="1:17" s="24" customFormat="1" ht="15" customHeight="1" thickBot="1" x14ac:dyDescent="0.2">
      <c r="L2" s="51"/>
      <c r="M2" s="51"/>
      <c r="N2" s="4"/>
      <c r="O2" s="176" t="s">
        <v>410</v>
      </c>
      <c r="P2" s="4"/>
    </row>
    <row r="3" spans="1:17" s="24" customFormat="1" ht="15" customHeight="1" thickTop="1" x14ac:dyDescent="0.15">
      <c r="A3" s="474" t="s">
        <v>283</v>
      </c>
      <c r="B3" s="474"/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5"/>
      <c r="P3" s="476" t="s">
        <v>262</v>
      </c>
      <c r="Q3" s="465"/>
    </row>
    <row r="4" spans="1:17" s="24" customFormat="1" ht="15" customHeight="1" x14ac:dyDescent="0.15">
      <c r="A4" s="486" t="s">
        <v>24</v>
      </c>
      <c r="B4" s="487"/>
      <c r="C4" s="488"/>
      <c r="D4" s="487" t="s">
        <v>25</v>
      </c>
      <c r="E4" s="487"/>
      <c r="F4" s="487"/>
      <c r="G4" s="486" t="s">
        <v>26</v>
      </c>
      <c r="H4" s="487"/>
      <c r="I4" s="488"/>
      <c r="J4" s="487" t="s">
        <v>27</v>
      </c>
      <c r="K4" s="487"/>
      <c r="L4" s="487"/>
      <c r="M4" s="466" t="s">
        <v>216</v>
      </c>
      <c r="N4" s="466" t="s">
        <v>217</v>
      </c>
      <c r="O4" s="466" t="s">
        <v>218</v>
      </c>
      <c r="P4" s="477"/>
      <c r="Q4" s="465"/>
    </row>
    <row r="5" spans="1:17" s="24" customFormat="1" ht="15" customHeight="1" x14ac:dyDescent="0.15">
      <c r="A5" s="67" t="s">
        <v>213</v>
      </c>
      <c r="B5" s="237" t="s">
        <v>214</v>
      </c>
      <c r="C5" s="238" t="s">
        <v>215</v>
      </c>
      <c r="D5" s="237" t="s">
        <v>213</v>
      </c>
      <c r="E5" s="237" t="s">
        <v>214</v>
      </c>
      <c r="F5" s="237" t="s">
        <v>215</v>
      </c>
      <c r="G5" s="239" t="s">
        <v>213</v>
      </c>
      <c r="H5" s="237" t="s">
        <v>214</v>
      </c>
      <c r="I5" s="238" t="s">
        <v>215</v>
      </c>
      <c r="J5" s="237" t="s">
        <v>213</v>
      </c>
      <c r="K5" s="237" t="s">
        <v>214</v>
      </c>
      <c r="L5" s="237" t="s">
        <v>215</v>
      </c>
      <c r="M5" s="489"/>
      <c r="N5" s="467"/>
      <c r="O5" s="467"/>
      <c r="P5" s="478"/>
      <c r="Q5" s="465"/>
    </row>
    <row r="6" spans="1:17" s="24" customFormat="1" ht="17.25" customHeight="1" x14ac:dyDescent="0.15">
      <c r="A6" s="357">
        <v>64</v>
      </c>
      <c r="B6" s="357">
        <v>56</v>
      </c>
      <c r="C6" s="358">
        <f t="shared" ref="C6:C24" si="0">SUM(A6:B6)</f>
        <v>120</v>
      </c>
      <c r="D6" s="359">
        <v>82</v>
      </c>
      <c r="E6" s="357">
        <v>50</v>
      </c>
      <c r="F6" s="358">
        <f t="shared" ref="F6:F24" si="1">SUM(D6:E6)</f>
        <v>132</v>
      </c>
      <c r="G6" s="357">
        <v>69</v>
      </c>
      <c r="H6" s="357">
        <v>64</v>
      </c>
      <c r="I6" s="358">
        <f t="shared" ref="I6:I24" si="2">SUM(G6:H6)</f>
        <v>133</v>
      </c>
      <c r="J6" s="359">
        <v>79</v>
      </c>
      <c r="K6" s="357">
        <v>61</v>
      </c>
      <c r="L6" s="358">
        <f t="shared" ref="L6:L24" si="3">SUM(J6:K6)</f>
        <v>140</v>
      </c>
      <c r="M6" s="360">
        <v>26</v>
      </c>
      <c r="N6" s="357">
        <v>26</v>
      </c>
      <c r="O6" s="360">
        <v>5</v>
      </c>
      <c r="P6" s="361">
        <v>46</v>
      </c>
      <c r="Q6" s="129"/>
    </row>
    <row r="7" spans="1:17" s="24" customFormat="1" ht="17.25" customHeight="1" x14ac:dyDescent="0.15">
      <c r="A7" s="341">
        <v>80</v>
      </c>
      <c r="B7" s="341">
        <v>89</v>
      </c>
      <c r="C7" s="343">
        <f t="shared" si="0"/>
        <v>169</v>
      </c>
      <c r="D7" s="342">
        <v>97</v>
      </c>
      <c r="E7" s="341">
        <v>106</v>
      </c>
      <c r="F7" s="343">
        <f t="shared" si="1"/>
        <v>203</v>
      </c>
      <c r="G7" s="341">
        <v>98</v>
      </c>
      <c r="H7" s="341">
        <v>96</v>
      </c>
      <c r="I7" s="343">
        <f t="shared" si="2"/>
        <v>194</v>
      </c>
      <c r="J7" s="342">
        <v>112</v>
      </c>
      <c r="K7" s="341">
        <v>99</v>
      </c>
      <c r="L7" s="343">
        <f t="shared" si="3"/>
        <v>211</v>
      </c>
      <c r="M7" s="362">
        <v>34</v>
      </c>
      <c r="N7" s="363" t="s">
        <v>420</v>
      </c>
      <c r="O7" s="362" t="s">
        <v>420</v>
      </c>
      <c r="P7" s="364">
        <v>46</v>
      </c>
      <c r="Q7" s="129"/>
    </row>
    <row r="8" spans="1:17" s="24" customFormat="1" ht="17.25" customHeight="1" x14ac:dyDescent="0.15">
      <c r="A8" s="341">
        <v>76</v>
      </c>
      <c r="B8" s="341">
        <v>66</v>
      </c>
      <c r="C8" s="343">
        <f t="shared" si="0"/>
        <v>142</v>
      </c>
      <c r="D8" s="342">
        <v>89</v>
      </c>
      <c r="E8" s="341">
        <v>55</v>
      </c>
      <c r="F8" s="343">
        <f t="shared" si="1"/>
        <v>144</v>
      </c>
      <c r="G8" s="341">
        <v>95</v>
      </c>
      <c r="H8" s="341">
        <v>76</v>
      </c>
      <c r="I8" s="343">
        <f t="shared" si="2"/>
        <v>171</v>
      </c>
      <c r="J8" s="342">
        <v>72</v>
      </c>
      <c r="K8" s="341">
        <v>69</v>
      </c>
      <c r="L8" s="343">
        <f t="shared" si="3"/>
        <v>141</v>
      </c>
      <c r="M8" s="362">
        <v>27</v>
      </c>
      <c r="N8" s="363">
        <v>18</v>
      </c>
      <c r="O8" s="362">
        <v>3</v>
      </c>
      <c r="P8" s="364">
        <v>39</v>
      </c>
      <c r="Q8" s="129"/>
    </row>
    <row r="9" spans="1:17" s="24" customFormat="1" ht="17.25" customHeight="1" x14ac:dyDescent="0.15">
      <c r="A9" s="341">
        <v>54</v>
      </c>
      <c r="B9" s="341">
        <v>48</v>
      </c>
      <c r="C9" s="343">
        <f t="shared" si="0"/>
        <v>102</v>
      </c>
      <c r="D9" s="342">
        <v>58</v>
      </c>
      <c r="E9" s="341">
        <v>54</v>
      </c>
      <c r="F9" s="343">
        <f t="shared" si="1"/>
        <v>112</v>
      </c>
      <c r="G9" s="341">
        <v>54</v>
      </c>
      <c r="H9" s="341">
        <v>56</v>
      </c>
      <c r="I9" s="343">
        <f t="shared" si="2"/>
        <v>110</v>
      </c>
      <c r="J9" s="342">
        <v>53</v>
      </c>
      <c r="K9" s="341">
        <v>50</v>
      </c>
      <c r="L9" s="343">
        <f t="shared" si="3"/>
        <v>103</v>
      </c>
      <c r="M9" s="362">
        <v>21</v>
      </c>
      <c r="N9" s="363">
        <v>14</v>
      </c>
      <c r="O9" s="362">
        <v>2</v>
      </c>
      <c r="P9" s="364">
        <v>30</v>
      </c>
      <c r="Q9" s="129"/>
    </row>
    <row r="10" spans="1:17" s="24" customFormat="1" ht="17.25" customHeight="1" x14ac:dyDescent="0.15">
      <c r="A10" s="341">
        <v>32</v>
      </c>
      <c r="B10" s="341">
        <v>29</v>
      </c>
      <c r="C10" s="343">
        <f t="shared" si="0"/>
        <v>61</v>
      </c>
      <c r="D10" s="342">
        <v>36</v>
      </c>
      <c r="E10" s="341">
        <v>21</v>
      </c>
      <c r="F10" s="343">
        <f t="shared" si="1"/>
        <v>57</v>
      </c>
      <c r="G10" s="341">
        <v>38</v>
      </c>
      <c r="H10" s="341">
        <v>26</v>
      </c>
      <c r="I10" s="343">
        <f t="shared" si="2"/>
        <v>64</v>
      </c>
      <c r="J10" s="342">
        <v>27</v>
      </c>
      <c r="K10" s="341">
        <v>30</v>
      </c>
      <c r="L10" s="343">
        <f t="shared" si="3"/>
        <v>57</v>
      </c>
      <c r="M10" s="362">
        <v>12</v>
      </c>
      <c r="N10" s="363">
        <v>13</v>
      </c>
      <c r="O10" s="362">
        <v>2</v>
      </c>
      <c r="P10" s="364">
        <v>21</v>
      </c>
      <c r="Q10" s="129"/>
    </row>
    <row r="11" spans="1:17" s="24" customFormat="1" ht="17.25" customHeight="1" x14ac:dyDescent="0.15">
      <c r="A11" s="341">
        <v>92</v>
      </c>
      <c r="B11" s="341">
        <v>73</v>
      </c>
      <c r="C11" s="343">
        <f t="shared" si="0"/>
        <v>165</v>
      </c>
      <c r="D11" s="342">
        <v>85</v>
      </c>
      <c r="E11" s="341">
        <v>79</v>
      </c>
      <c r="F11" s="343">
        <f t="shared" si="1"/>
        <v>164</v>
      </c>
      <c r="G11" s="341">
        <v>90</v>
      </c>
      <c r="H11" s="341">
        <v>79</v>
      </c>
      <c r="I11" s="343">
        <f t="shared" si="2"/>
        <v>169</v>
      </c>
      <c r="J11" s="342">
        <v>81</v>
      </c>
      <c r="K11" s="341">
        <v>81</v>
      </c>
      <c r="L11" s="343">
        <f t="shared" si="3"/>
        <v>162</v>
      </c>
      <c r="M11" s="362">
        <v>32</v>
      </c>
      <c r="N11" s="363" t="s">
        <v>420</v>
      </c>
      <c r="O11" s="362" t="s">
        <v>420</v>
      </c>
      <c r="P11" s="364">
        <v>43</v>
      </c>
      <c r="Q11" s="129"/>
    </row>
    <row r="12" spans="1:17" s="24" customFormat="1" ht="17.25" customHeight="1" x14ac:dyDescent="0.15">
      <c r="A12" s="341">
        <v>82</v>
      </c>
      <c r="B12" s="341">
        <v>71</v>
      </c>
      <c r="C12" s="343">
        <f t="shared" si="0"/>
        <v>153</v>
      </c>
      <c r="D12" s="342">
        <v>69</v>
      </c>
      <c r="E12" s="341">
        <v>78</v>
      </c>
      <c r="F12" s="343">
        <f t="shared" si="1"/>
        <v>147</v>
      </c>
      <c r="G12" s="341">
        <v>78</v>
      </c>
      <c r="H12" s="341">
        <v>62</v>
      </c>
      <c r="I12" s="343">
        <f t="shared" si="2"/>
        <v>140</v>
      </c>
      <c r="J12" s="342">
        <v>66</v>
      </c>
      <c r="K12" s="341">
        <v>70</v>
      </c>
      <c r="L12" s="343">
        <f t="shared" si="3"/>
        <v>136</v>
      </c>
      <c r="M12" s="362">
        <v>27</v>
      </c>
      <c r="N12" s="363">
        <v>22</v>
      </c>
      <c r="O12" s="362">
        <v>5</v>
      </c>
      <c r="P12" s="364">
        <v>44</v>
      </c>
      <c r="Q12" s="129"/>
    </row>
    <row r="13" spans="1:17" s="24" customFormat="1" ht="17.25" customHeight="1" x14ac:dyDescent="0.15">
      <c r="A13" s="341">
        <v>70</v>
      </c>
      <c r="B13" s="341">
        <v>86</v>
      </c>
      <c r="C13" s="343">
        <f t="shared" si="0"/>
        <v>156</v>
      </c>
      <c r="D13" s="342">
        <v>81</v>
      </c>
      <c r="E13" s="341">
        <v>72</v>
      </c>
      <c r="F13" s="343">
        <f t="shared" si="1"/>
        <v>153</v>
      </c>
      <c r="G13" s="341">
        <v>91</v>
      </c>
      <c r="H13" s="341">
        <v>80</v>
      </c>
      <c r="I13" s="343">
        <f t="shared" si="2"/>
        <v>171</v>
      </c>
      <c r="J13" s="342">
        <v>90</v>
      </c>
      <c r="K13" s="341">
        <v>78</v>
      </c>
      <c r="L13" s="343">
        <f t="shared" si="3"/>
        <v>168</v>
      </c>
      <c r="M13" s="362">
        <v>30</v>
      </c>
      <c r="N13" s="363" t="s">
        <v>420</v>
      </c>
      <c r="O13" s="362" t="s">
        <v>420</v>
      </c>
      <c r="P13" s="364">
        <v>42</v>
      </c>
      <c r="Q13" s="129"/>
    </row>
    <row r="14" spans="1:17" s="24" customFormat="1" ht="17.25" customHeight="1" x14ac:dyDescent="0.15">
      <c r="A14" s="341">
        <v>67</v>
      </c>
      <c r="B14" s="341">
        <v>66</v>
      </c>
      <c r="C14" s="343">
        <f t="shared" si="0"/>
        <v>133</v>
      </c>
      <c r="D14" s="342">
        <v>66</v>
      </c>
      <c r="E14" s="341">
        <v>63</v>
      </c>
      <c r="F14" s="343">
        <f t="shared" si="1"/>
        <v>129</v>
      </c>
      <c r="G14" s="341">
        <v>65</v>
      </c>
      <c r="H14" s="341">
        <v>69</v>
      </c>
      <c r="I14" s="343">
        <f t="shared" si="2"/>
        <v>134</v>
      </c>
      <c r="J14" s="342">
        <v>62</v>
      </c>
      <c r="K14" s="341">
        <v>76</v>
      </c>
      <c r="L14" s="343">
        <f t="shared" si="3"/>
        <v>138</v>
      </c>
      <c r="M14" s="362">
        <v>24</v>
      </c>
      <c r="N14" s="363">
        <v>28</v>
      </c>
      <c r="O14" s="362">
        <v>5</v>
      </c>
      <c r="P14" s="364">
        <v>37</v>
      </c>
      <c r="Q14" s="129"/>
    </row>
    <row r="15" spans="1:17" s="24" customFormat="1" ht="17.25" customHeight="1" x14ac:dyDescent="0.15">
      <c r="A15" s="341">
        <v>22</v>
      </c>
      <c r="B15" s="341">
        <v>24</v>
      </c>
      <c r="C15" s="343">
        <f t="shared" si="0"/>
        <v>46</v>
      </c>
      <c r="D15" s="342">
        <v>31</v>
      </c>
      <c r="E15" s="341">
        <v>32</v>
      </c>
      <c r="F15" s="343">
        <f t="shared" si="1"/>
        <v>63</v>
      </c>
      <c r="G15" s="341">
        <v>20</v>
      </c>
      <c r="H15" s="341">
        <v>27</v>
      </c>
      <c r="I15" s="343">
        <f t="shared" si="2"/>
        <v>47</v>
      </c>
      <c r="J15" s="342">
        <v>19</v>
      </c>
      <c r="K15" s="341">
        <v>21</v>
      </c>
      <c r="L15" s="343">
        <f t="shared" si="3"/>
        <v>40</v>
      </c>
      <c r="M15" s="362">
        <v>12</v>
      </c>
      <c r="N15" s="363">
        <v>13</v>
      </c>
      <c r="O15" s="362">
        <v>2</v>
      </c>
      <c r="P15" s="364">
        <v>24</v>
      </c>
      <c r="Q15" s="129"/>
    </row>
    <row r="16" spans="1:17" s="24" customFormat="1" ht="17.25" customHeight="1" x14ac:dyDescent="0.15">
      <c r="A16" s="341">
        <v>49</v>
      </c>
      <c r="B16" s="341">
        <v>42</v>
      </c>
      <c r="C16" s="343">
        <f t="shared" si="0"/>
        <v>91</v>
      </c>
      <c r="D16" s="342">
        <v>51</v>
      </c>
      <c r="E16" s="341">
        <v>44</v>
      </c>
      <c r="F16" s="343">
        <f t="shared" si="1"/>
        <v>95</v>
      </c>
      <c r="G16" s="341">
        <v>50</v>
      </c>
      <c r="H16" s="341">
        <v>42</v>
      </c>
      <c r="I16" s="343">
        <f t="shared" si="2"/>
        <v>92</v>
      </c>
      <c r="J16" s="342">
        <v>45</v>
      </c>
      <c r="K16" s="341">
        <v>49</v>
      </c>
      <c r="L16" s="343">
        <f t="shared" si="3"/>
        <v>94</v>
      </c>
      <c r="M16" s="362">
        <v>18</v>
      </c>
      <c r="N16" s="363">
        <v>5</v>
      </c>
      <c r="O16" s="362">
        <v>2</v>
      </c>
      <c r="P16" s="364">
        <v>29</v>
      </c>
      <c r="Q16" s="129"/>
    </row>
    <row r="17" spans="1:23" s="24" customFormat="1" ht="17.25" customHeight="1" x14ac:dyDescent="0.15">
      <c r="A17" s="341">
        <v>77</v>
      </c>
      <c r="B17" s="341">
        <v>71</v>
      </c>
      <c r="C17" s="343">
        <f t="shared" si="0"/>
        <v>148</v>
      </c>
      <c r="D17" s="342">
        <v>70</v>
      </c>
      <c r="E17" s="341">
        <v>74</v>
      </c>
      <c r="F17" s="343">
        <f t="shared" si="1"/>
        <v>144</v>
      </c>
      <c r="G17" s="341">
        <v>70</v>
      </c>
      <c r="H17" s="341">
        <v>77</v>
      </c>
      <c r="I17" s="343">
        <f t="shared" si="2"/>
        <v>147</v>
      </c>
      <c r="J17" s="342">
        <v>61</v>
      </c>
      <c r="K17" s="341">
        <v>70</v>
      </c>
      <c r="L17" s="343">
        <f t="shared" si="3"/>
        <v>131</v>
      </c>
      <c r="M17" s="362">
        <v>28</v>
      </c>
      <c r="N17" s="363" t="s">
        <v>420</v>
      </c>
      <c r="O17" s="362" t="s">
        <v>420</v>
      </c>
      <c r="P17" s="364">
        <v>38</v>
      </c>
      <c r="Q17" s="129"/>
      <c r="R17" s="36"/>
      <c r="S17" s="36"/>
      <c r="T17" s="36"/>
      <c r="U17" s="36"/>
      <c r="V17" s="36"/>
      <c r="W17" s="36"/>
    </row>
    <row r="18" spans="1:23" s="24" customFormat="1" ht="17.25" customHeight="1" x14ac:dyDescent="0.15">
      <c r="A18" s="341">
        <v>41</v>
      </c>
      <c r="B18" s="341">
        <v>42</v>
      </c>
      <c r="C18" s="343">
        <f t="shared" si="0"/>
        <v>83</v>
      </c>
      <c r="D18" s="342">
        <v>42</v>
      </c>
      <c r="E18" s="341">
        <v>30</v>
      </c>
      <c r="F18" s="343">
        <f t="shared" si="1"/>
        <v>72</v>
      </c>
      <c r="G18" s="341">
        <v>40</v>
      </c>
      <c r="H18" s="341">
        <v>32</v>
      </c>
      <c r="I18" s="343">
        <f t="shared" si="2"/>
        <v>72</v>
      </c>
      <c r="J18" s="342">
        <v>39</v>
      </c>
      <c r="K18" s="341">
        <v>27</v>
      </c>
      <c r="L18" s="343">
        <f t="shared" si="3"/>
        <v>66</v>
      </c>
      <c r="M18" s="362">
        <v>13</v>
      </c>
      <c r="N18" s="363">
        <v>31</v>
      </c>
      <c r="O18" s="362">
        <v>5</v>
      </c>
      <c r="P18" s="364">
        <v>30</v>
      </c>
      <c r="Q18" s="129"/>
      <c r="R18" s="36"/>
      <c r="S18" s="36"/>
      <c r="T18" s="36"/>
      <c r="U18" s="36"/>
      <c r="V18" s="36"/>
      <c r="W18" s="36"/>
    </row>
    <row r="19" spans="1:23" s="24" customFormat="1" ht="17.25" customHeight="1" x14ac:dyDescent="0.15">
      <c r="A19" s="341">
        <v>44</v>
      </c>
      <c r="B19" s="341">
        <v>45</v>
      </c>
      <c r="C19" s="343">
        <f t="shared" si="0"/>
        <v>89</v>
      </c>
      <c r="D19" s="342">
        <v>48</v>
      </c>
      <c r="E19" s="341">
        <v>32</v>
      </c>
      <c r="F19" s="343">
        <f t="shared" si="1"/>
        <v>80</v>
      </c>
      <c r="G19" s="341">
        <v>45</v>
      </c>
      <c r="H19" s="341">
        <v>48</v>
      </c>
      <c r="I19" s="343">
        <f t="shared" si="2"/>
        <v>93</v>
      </c>
      <c r="J19" s="342">
        <v>53</v>
      </c>
      <c r="K19" s="341">
        <v>54</v>
      </c>
      <c r="L19" s="343">
        <f t="shared" si="3"/>
        <v>107</v>
      </c>
      <c r="M19" s="362">
        <v>18</v>
      </c>
      <c r="N19" s="363">
        <v>29</v>
      </c>
      <c r="O19" s="362">
        <v>5</v>
      </c>
      <c r="P19" s="364">
        <v>33</v>
      </c>
      <c r="Q19" s="129"/>
      <c r="R19" s="36"/>
      <c r="S19" s="36"/>
      <c r="T19" s="36"/>
      <c r="U19" s="36"/>
      <c r="V19" s="36"/>
      <c r="W19" s="36"/>
    </row>
    <row r="20" spans="1:23" s="24" customFormat="1" ht="17.25" customHeight="1" x14ac:dyDescent="0.15">
      <c r="A20" s="341">
        <v>63</v>
      </c>
      <c r="B20" s="341">
        <v>53</v>
      </c>
      <c r="C20" s="343">
        <f t="shared" si="0"/>
        <v>116</v>
      </c>
      <c r="D20" s="342">
        <v>52</v>
      </c>
      <c r="E20" s="341">
        <v>54</v>
      </c>
      <c r="F20" s="343">
        <f t="shared" si="1"/>
        <v>106</v>
      </c>
      <c r="G20" s="341">
        <v>65</v>
      </c>
      <c r="H20" s="341">
        <v>57</v>
      </c>
      <c r="I20" s="343">
        <f t="shared" si="2"/>
        <v>122</v>
      </c>
      <c r="J20" s="342">
        <v>63</v>
      </c>
      <c r="K20" s="341">
        <v>61</v>
      </c>
      <c r="L20" s="343">
        <f t="shared" si="3"/>
        <v>124</v>
      </c>
      <c r="M20" s="362">
        <v>23</v>
      </c>
      <c r="N20" s="363">
        <v>11</v>
      </c>
      <c r="O20" s="362">
        <v>2</v>
      </c>
      <c r="P20" s="364">
        <v>33</v>
      </c>
      <c r="Q20" s="129"/>
      <c r="R20" s="36"/>
      <c r="S20" s="36"/>
      <c r="T20" s="36"/>
      <c r="U20" s="36"/>
      <c r="V20" s="36"/>
      <c r="W20" s="36"/>
    </row>
    <row r="21" spans="1:23" s="24" customFormat="1" ht="17.25" customHeight="1" x14ac:dyDescent="0.15">
      <c r="A21" s="341">
        <v>66</v>
      </c>
      <c r="B21" s="341">
        <v>65</v>
      </c>
      <c r="C21" s="343">
        <f t="shared" si="0"/>
        <v>131</v>
      </c>
      <c r="D21" s="342">
        <v>64</v>
      </c>
      <c r="E21" s="341">
        <v>73</v>
      </c>
      <c r="F21" s="343">
        <f t="shared" si="1"/>
        <v>137</v>
      </c>
      <c r="G21" s="341">
        <v>69</v>
      </c>
      <c r="H21" s="341">
        <v>71</v>
      </c>
      <c r="I21" s="343">
        <f t="shared" si="2"/>
        <v>140</v>
      </c>
      <c r="J21" s="342">
        <v>88</v>
      </c>
      <c r="K21" s="341">
        <v>75</v>
      </c>
      <c r="L21" s="343">
        <f t="shared" si="3"/>
        <v>163</v>
      </c>
      <c r="M21" s="362">
        <v>26</v>
      </c>
      <c r="N21" s="363" t="s">
        <v>420</v>
      </c>
      <c r="O21" s="362" t="s">
        <v>420</v>
      </c>
      <c r="P21" s="364">
        <v>36</v>
      </c>
      <c r="Q21" s="129"/>
      <c r="R21" s="36"/>
      <c r="S21" s="36"/>
      <c r="T21" s="36"/>
      <c r="U21" s="36"/>
      <c r="V21" s="36"/>
      <c r="W21" s="36"/>
    </row>
    <row r="22" spans="1:23" s="24" customFormat="1" ht="17.25" customHeight="1" x14ac:dyDescent="0.15">
      <c r="A22" s="341">
        <v>45</v>
      </c>
      <c r="B22" s="341">
        <v>47</v>
      </c>
      <c r="C22" s="343">
        <f t="shared" si="0"/>
        <v>92</v>
      </c>
      <c r="D22" s="342">
        <v>35</v>
      </c>
      <c r="E22" s="341">
        <v>46</v>
      </c>
      <c r="F22" s="343">
        <f t="shared" si="1"/>
        <v>81</v>
      </c>
      <c r="G22" s="341">
        <v>37</v>
      </c>
      <c r="H22" s="341">
        <v>47</v>
      </c>
      <c r="I22" s="343">
        <f t="shared" si="2"/>
        <v>84</v>
      </c>
      <c r="J22" s="342">
        <v>58</v>
      </c>
      <c r="K22" s="341">
        <v>42</v>
      </c>
      <c r="L22" s="343">
        <f t="shared" si="3"/>
        <v>100</v>
      </c>
      <c r="M22" s="362">
        <v>19</v>
      </c>
      <c r="N22" s="363" t="s">
        <v>420</v>
      </c>
      <c r="O22" s="362" t="s">
        <v>420</v>
      </c>
      <c r="P22" s="364">
        <v>23</v>
      </c>
      <c r="Q22" s="129"/>
      <c r="R22" s="36"/>
      <c r="S22" s="36"/>
      <c r="T22" s="36"/>
      <c r="U22" s="36"/>
      <c r="V22" s="36"/>
      <c r="W22" s="36"/>
    </row>
    <row r="23" spans="1:23" s="24" customFormat="1" ht="17.25" customHeight="1" x14ac:dyDescent="0.15">
      <c r="A23" s="341">
        <v>29</v>
      </c>
      <c r="B23" s="341">
        <v>37</v>
      </c>
      <c r="C23" s="343">
        <f t="shared" si="0"/>
        <v>66</v>
      </c>
      <c r="D23" s="342">
        <v>30</v>
      </c>
      <c r="E23" s="341">
        <v>26</v>
      </c>
      <c r="F23" s="343">
        <f t="shared" si="1"/>
        <v>56</v>
      </c>
      <c r="G23" s="341">
        <v>27</v>
      </c>
      <c r="H23" s="341">
        <v>26</v>
      </c>
      <c r="I23" s="343">
        <f t="shared" si="2"/>
        <v>53</v>
      </c>
      <c r="J23" s="342">
        <v>33</v>
      </c>
      <c r="K23" s="341">
        <v>20</v>
      </c>
      <c r="L23" s="343">
        <f t="shared" si="3"/>
        <v>53</v>
      </c>
      <c r="M23" s="362">
        <v>13</v>
      </c>
      <c r="N23" s="363" t="s">
        <v>420</v>
      </c>
      <c r="O23" s="362" t="s">
        <v>420</v>
      </c>
      <c r="P23" s="364">
        <v>24</v>
      </c>
      <c r="Q23" s="129"/>
      <c r="R23" s="36"/>
      <c r="S23" s="36"/>
      <c r="T23" s="36"/>
      <c r="U23" s="36"/>
      <c r="V23" s="36"/>
      <c r="W23" s="36"/>
    </row>
    <row r="24" spans="1:23" s="24" customFormat="1" ht="17.25" customHeight="1" x14ac:dyDescent="0.15">
      <c r="A24" s="341">
        <v>27</v>
      </c>
      <c r="B24" s="341">
        <v>23</v>
      </c>
      <c r="C24" s="343">
        <f t="shared" si="0"/>
        <v>50</v>
      </c>
      <c r="D24" s="342">
        <v>33</v>
      </c>
      <c r="E24" s="341">
        <v>18</v>
      </c>
      <c r="F24" s="343">
        <f t="shared" si="1"/>
        <v>51</v>
      </c>
      <c r="G24" s="341">
        <v>29</v>
      </c>
      <c r="H24" s="341">
        <v>23</v>
      </c>
      <c r="I24" s="343">
        <f t="shared" si="2"/>
        <v>52</v>
      </c>
      <c r="J24" s="342">
        <v>39</v>
      </c>
      <c r="K24" s="341">
        <v>32</v>
      </c>
      <c r="L24" s="343">
        <f t="shared" si="3"/>
        <v>71</v>
      </c>
      <c r="M24" s="362">
        <v>11</v>
      </c>
      <c r="N24" s="363">
        <v>29</v>
      </c>
      <c r="O24" s="362">
        <v>5</v>
      </c>
      <c r="P24" s="364">
        <v>24</v>
      </c>
      <c r="Q24" s="129"/>
      <c r="R24" s="36"/>
      <c r="S24" s="36"/>
      <c r="T24" s="36"/>
      <c r="U24" s="36"/>
      <c r="V24" s="36"/>
      <c r="W24" s="36"/>
    </row>
    <row r="25" spans="1:23" s="27" customFormat="1" ht="18.75" customHeight="1" thickBot="1" x14ac:dyDescent="0.2">
      <c r="A25" s="365">
        <f t="shared" ref="A25:L25" si="4">SUM(A6:A24)</f>
        <v>1080</v>
      </c>
      <c r="B25" s="365">
        <f t="shared" si="4"/>
        <v>1033</v>
      </c>
      <c r="C25" s="366">
        <f t="shared" si="4"/>
        <v>2113</v>
      </c>
      <c r="D25" s="367">
        <f t="shared" si="4"/>
        <v>1119</v>
      </c>
      <c r="E25" s="365">
        <f t="shared" si="4"/>
        <v>1007</v>
      </c>
      <c r="F25" s="368">
        <f t="shared" si="4"/>
        <v>2126</v>
      </c>
      <c r="G25" s="365">
        <f t="shared" si="4"/>
        <v>1130</v>
      </c>
      <c r="H25" s="365">
        <f t="shared" si="4"/>
        <v>1058</v>
      </c>
      <c r="I25" s="366">
        <f t="shared" si="4"/>
        <v>2188</v>
      </c>
      <c r="J25" s="367">
        <f>SUM(J6:J24)</f>
        <v>1140</v>
      </c>
      <c r="K25" s="365">
        <f>SUM(K6:K24)</f>
        <v>1065</v>
      </c>
      <c r="L25" s="368">
        <f t="shared" si="4"/>
        <v>2205</v>
      </c>
      <c r="M25" s="369">
        <f>SUM(M6:M24)</f>
        <v>414</v>
      </c>
      <c r="N25" s="370">
        <f>SUM(N6:N24)</f>
        <v>239</v>
      </c>
      <c r="O25" s="371">
        <f>SUM(O6:O24)</f>
        <v>43</v>
      </c>
      <c r="P25" s="372">
        <f>SUM(P6:P24)</f>
        <v>642</v>
      </c>
      <c r="Q25" s="140"/>
      <c r="R25" s="141"/>
      <c r="S25" s="141"/>
      <c r="T25" s="141"/>
      <c r="U25" s="141"/>
      <c r="V25" s="141"/>
      <c r="W25" s="141"/>
    </row>
    <row r="26" spans="1:23" ht="15" customHeight="1" thickTop="1" x14ac:dyDescent="0.15">
      <c r="A26" s="479" t="s">
        <v>373</v>
      </c>
      <c r="B26" s="479"/>
      <c r="C26" s="479"/>
      <c r="D26" s="479"/>
      <c r="E26" s="479"/>
      <c r="F26" s="479"/>
      <c r="G26" s="479"/>
      <c r="H26" s="479"/>
      <c r="I26" s="480"/>
      <c r="J26" s="481" t="s">
        <v>273</v>
      </c>
      <c r="K26" s="482"/>
      <c r="L26" s="373"/>
      <c r="M26" s="28"/>
      <c r="N26" s="28"/>
      <c r="O26" s="53"/>
      <c r="P26" s="374"/>
      <c r="Q26" s="142"/>
      <c r="R26" s="38"/>
      <c r="S26" s="38"/>
      <c r="T26" s="38"/>
      <c r="U26" s="38"/>
      <c r="V26" s="38"/>
      <c r="W26" s="38"/>
    </row>
    <row r="27" spans="1:23" ht="15" customHeight="1" x14ac:dyDescent="0.15">
      <c r="A27" s="468" t="s">
        <v>274</v>
      </c>
      <c r="B27" s="469"/>
      <c r="C27" s="469"/>
      <c r="D27" s="470" t="s">
        <v>275</v>
      </c>
      <c r="E27" s="471"/>
      <c r="F27" s="470" t="s">
        <v>276</v>
      </c>
      <c r="G27" s="471"/>
      <c r="H27" s="470" t="s">
        <v>277</v>
      </c>
      <c r="I27" s="471"/>
      <c r="J27" s="483"/>
      <c r="K27" s="484"/>
      <c r="L27" s="375"/>
      <c r="M27" s="29"/>
      <c r="N27" s="29"/>
      <c r="O27" s="53"/>
      <c r="P27" s="374"/>
      <c r="Q27" s="142"/>
      <c r="R27" s="38"/>
      <c r="S27" s="38"/>
      <c r="T27" s="38"/>
      <c r="U27" s="38"/>
      <c r="V27" s="38"/>
      <c r="W27" s="38"/>
    </row>
    <row r="28" spans="1:23" ht="15" customHeight="1" x14ac:dyDescent="0.15">
      <c r="A28" s="270" t="s">
        <v>213</v>
      </c>
      <c r="B28" s="271" t="s">
        <v>214</v>
      </c>
      <c r="C28" s="271" t="s">
        <v>215</v>
      </c>
      <c r="D28" s="472"/>
      <c r="E28" s="473"/>
      <c r="F28" s="472"/>
      <c r="G28" s="473"/>
      <c r="H28" s="472"/>
      <c r="I28" s="473"/>
      <c r="J28" s="472"/>
      <c r="K28" s="485"/>
      <c r="L28" s="375"/>
      <c r="M28" s="29"/>
      <c r="N28" s="29"/>
      <c r="O28" s="53"/>
      <c r="P28" s="374"/>
      <c r="Q28" s="142"/>
      <c r="R28" s="38"/>
      <c r="S28" s="38"/>
      <c r="T28" s="38"/>
      <c r="U28" s="38"/>
      <c r="V28" s="38"/>
      <c r="W28" s="38"/>
    </row>
    <row r="29" spans="1:23" ht="18" customHeight="1" x14ac:dyDescent="0.15">
      <c r="A29" s="376">
        <v>117</v>
      </c>
      <c r="B29" s="376">
        <v>136</v>
      </c>
      <c r="C29" s="341">
        <f t="shared" ref="C29:C41" si="5">SUM(A29:B29)</f>
        <v>253</v>
      </c>
      <c r="D29" s="456">
        <v>19</v>
      </c>
      <c r="E29" s="457"/>
      <c r="F29" s="456">
        <v>11</v>
      </c>
      <c r="G29" s="457"/>
      <c r="H29" s="456">
        <v>3</v>
      </c>
      <c r="I29" s="457"/>
      <c r="J29" s="456">
        <v>40</v>
      </c>
      <c r="K29" s="458"/>
      <c r="L29" s="377"/>
      <c r="M29" s="30"/>
      <c r="N29" s="179"/>
      <c r="O29" s="53"/>
      <c r="P29" s="374"/>
    </row>
    <row r="30" spans="1:23" ht="18" customHeight="1" x14ac:dyDescent="0.15">
      <c r="A30" s="376">
        <v>104</v>
      </c>
      <c r="B30" s="376">
        <v>105</v>
      </c>
      <c r="C30" s="341">
        <f t="shared" si="5"/>
        <v>209</v>
      </c>
      <c r="D30" s="459">
        <v>18</v>
      </c>
      <c r="E30" s="460"/>
      <c r="F30" s="459">
        <v>19</v>
      </c>
      <c r="G30" s="460"/>
      <c r="H30" s="459">
        <v>3</v>
      </c>
      <c r="I30" s="460"/>
      <c r="J30" s="459">
        <v>35</v>
      </c>
      <c r="K30" s="461"/>
      <c r="L30" s="30"/>
      <c r="M30" s="30"/>
      <c r="N30" s="179"/>
      <c r="O30" s="53"/>
      <c r="P30" s="374"/>
    </row>
    <row r="31" spans="1:23" ht="18" customHeight="1" x14ac:dyDescent="0.15">
      <c r="A31" s="376">
        <v>104</v>
      </c>
      <c r="B31" s="376">
        <v>118</v>
      </c>
      <c r="C31" s="341">
        <f t="shared" si="5"/>
        <v>222</v>
      </c>
      <c r="D31" s="459">
        <v>17</v>
      </c>
      <c r="E31" s="460"/>
      <c r="F31" s="459" t="s">
        <v>420</v>
      </c>
      <c r="G31" s="460"/>
      <c r="H31" s="459" t="s">
        <v>420</v>
      </c>
      <c r="I31" s="460"/>
      <c r="J31" s="459">
        <v>30</v>
      </c>
      <c r="K31" s="461"/>
      <c r="L31" s="30"/>
      <c r="M31" s="30"/>
      <c r="N31" s="179"/>
      <c r="O31" s="53"/>
      <c r="P31" s="374"/>
    </row>
    <row r="32" spans="1:23" ht="18" customHeight="1" x14ac:dyDescent="0.15">
      <c r="A32" s="376">
        <v>45</v>
      </c>
      <c r="B32" s="376">
        <v>34</v>
      </c>
      <c r="C32" s="341">
        <f t="shared" si="5"/>
        <v>79</v>
      </c>
      <c r="D32" s="459">
        <v>8</v>
      </c>
      <c r="E32" s="460"/>
      <c r="F32" s="459">
        <v>6</v>
      </c>
      <c r="G32" s="460"/>
      <c r="H32" s="459">
        <v>2</v>
      </c>
      <c r="I32" s="460"/>
      <c r="J32" s="459">
        <v>20</v>
      </c>
      <c r="K32" s="461"/>
      <c r="L32" s="30"/>
      <c r="M32" s="30"/>
      <c r="N32" s="179"/>
      <c r="O32" s="53"/>
      <c r="P32" s="374"/>
    </row>
    <row r="33" spans="1:16" ht="18" customHeight="1" x14ac:dyDescent="0.15">
      <c r="A33" s="376">
        <v>94</v>
      </c>
      <c r="B33" s="376">
        <v>82</v>
      </c>
      <c r="C33" s="341">
        <f t="shared" si="5"/>
        <v>176</v>
      </c>
      <c r="D33" s="459">
        <v>14</v>
      </c>
      <c r="E33" s="460"/>
      <c r="F33" s="459" t="s">
        <v>420</v>
      </c>
      <c r="G33" s="460"/>
      <c r="H33" s="459" t="s">
        <v>420</v>
      </c>
      <c r="I33" s="460"/>
      <c r="J33" s="459">
        <v>26</v>
      </c>
      <c r="K33" s="461"/>
      <c r="L33" s="30"/>
      <c r="M33" s="30"/>
      <c r="N33" s="179"/>
      <c r="O33" s="53"/>
      <c r="P33" s="374"/>
    </row>
    <row r="34" spans="1:16" ht="18" customHeight="1" x14ac:dyDescent="0.15">
      <c r="A34" s="376">
        <v>59</v>
      </c>
      <c r="B34" s="376">
        <v>45</v>
      </c>
      <c r="C34" s="341">
        <f t="shared" si="5"/>
        <v>104</v>
      </c>
      <c r="D34" s="459">
        <v>10</v>
      </c>
      <c r="E34" s="460"/>
      <c r="F34" s="459" t="s">
        <v>420</v>
      </c>
      <c r="G34" s="460"/>
      <c r="H34" s="459" t="s">
        <v>420</v>
      </c>
      <c r="I34" s="460"/>
      <c r="J34" s="459">
        <v>21</v>
      </c>
      <c r="K34" s="461"/>
      <c r="L34" s="30"/>
      <c r="M34" s="30"/>
      <c r="N34" s="179"/>
      <c r="O34" s="53"/>
      <c r="P34" s="374"/>
    </row>
    <row r="35" spans="1:16" ht="18" customHeight="1" x14ac:dyDescent="0.15">
      <c r="A35" s="376">
        <v>64</v>
      </c>
      <c r="B35" s="376">
        <v>78</v>
      </c>
      <c r="C35" s="341">
        <f t="shared" si="5"/>
        <v>142</v>
      </c>
      <c r="D35" s="459">
        <v>12</v>
      </c>
      <c r="E35" s="460"/>
      <c r="F35" s="459">
        <v>6</v>
      </c>
      <c r="G35" s="460"/>
      <c r="H35" s="459">
        <v>2</v>
      </c>
      <c r="I35" s="460"/>
      <c r="J35" s="459">
        <v>25</v>
      </c>
      <c r="K35" s="461"/>
      <c r="L35" s="30"/>
      <c r="M35" s="30"/>
      <c r="N35" s="179"/>
      <c r="O35" s="53"/>
      <c r="P35" s="374"/>
    </row>
    <row r="36" spans="1:16" ht="18" customHeight="1" x14ac:dyDescent="0.15">
      <c r="A36" s="376">
        <v>135</v>
      </c>
      <c r="B36" s="376">
        <v>105</v>
      </c>
      <c r="C36" s="341">
        <f t="shared" si="5"/>
        <v>240</v>
      </c>
      <c r="D36" s="459">
        <v>18</v>
      </c>
      <c r="E36" s="460"/>
      <c r="F36" s="459">
        <v>23</v>
      </c>
      <c r="G36" s="460"/>
      <c r="H36" s="459">
        <v>4</v>
      </c>
      <c r="I36" s="460"/>
      <c r="J36" s="459">
        <v>40</v>
      </c>
      <c r="K36" s="461"/>
      <c r="L36" s="30"/>
      <c r="M36" s="30"/>
      <c r="N36" s="179"/>
      <c r="O36" s="53"/>
      <c r="P36" s="374"/>
    </row>
    <row r="37" spans="1:16" ht="18" customHeight="1" x14ac:dyDescent="0.15">
      <c r="A37" s="376">
        <v>81</v>
      </c>
      <c r="B37" s="376">
        <v>71</v>
      </c>
      <c r="C37" s="341">
        <f t="shared" si="5"/>
        <v>152</v>
      </c>
      <c r="D37" s="459">
        <v>12</v>
      </c>
      <c r="E37" s="460"/>
      <c r="F37" s="459">
        <v>10</v>
      </c>
      <c r="G37" s="460"/>
      <c r="H37" s="459">
        <v>2</v>
      </c>
      <c r="I37" s="460"/>
      <c r="J37" s="459">
        <v>26</v>
      </c>
      <c r="K37" s="461"/>
      <c r="L37" s="30"/>
      <c r="M37" s="30"/>
      <c r="N37" s="179"/>
      <c r="O37" s="53"/>
      <c r="P37" s="374"/>
    </row>
    <row r="38" spans="1:16" ht="18" customHeight="1" x14ac:dyDescent="0.15">
      <c r="A38" s="376">
        <v>56</v>
      </c>
      <c r="B38" s="376">
        <v>49</v>
      </c>
      <c r="C38" s="341">
        <f t="shared" si="5"/>
        <v>105</v>
      </c>
      <c r="D38" s="459">
        <v>9</v>
      </c>
      <c r="E38" s="460"/>
      <c r="F38" s="459" t="s">
        <v>420</v>
      </c>
      <c r="G38" s="460"/>
      <c r="H38" s="459" t="s">
        <v>420</v>
      </c>
      <c r="I38" s="460"/>
      <c r="J38" s="459">
        <v>22</v>
      </c>
      <c r="K38" s="461"/>
      <c r="L38" s="30"/>
      <c r="M38" s="30"/>
      <c r="N38" s="179"/>
      <c r="O38" s="53"/>
      <c r="P38" s="374"/>
    </row>
    <row r="39" spans="1:16" ht="18" customHeight="1" x14ac:dyDescent="0.15">
      <c r="A39" s="376">
        <v>69</v>
      </c>
      <c r="B39" s="376">
        <v>47</v>
      </c>
      <c r="C39" s="341">
        <f t="shared" si="5"/>
        <v>116</v>
      </c>
      <c r="D39" s="459">
        <v>9</v>
      </c>
      <c r="E39" s="460"/>
      <c r="F39" s="459">
        <v>19</v>
      </c>
      <c r="G39" s="460"/>
      <c r="H39" s="459">
        <v>4</v>
      </c>
      <c r="I39" s="460"/>
      <c r="J39" s="459">
        <v>23</v>
      </c>
      <c r="K39" s="461"/>
      <c r="L39" s="30"/>
      <c r="M39" s="30"/>
      <c r="N39" s="179"/>
      <c r="O39" s="53"/>
      <c r="P39" s="374"/>
    </row>
    <row r="40" spans="1:16" ht="18" customHeight="1" x14ac:dyDescent="0.15">
      <c r="A40" s="376">
        <v>62</v>
      </c>
      <c r="B40" s="376">
        <v>51</v>
      </c>
      <c r="C40" s="341">
        <f t="shared" si="5"/>
        <v>113</v>
      </c>
      <c r="D40" s="459">
        <v>11</v>
      </c>
      <c r="E40" s="460"/>
      <c r="F40" s="459">
        <v>11</v>
      </c>
      <c r="G40" s="460"/>
      <c r="H40" s="459">
        <v>2</v>
      </c>
      <c r="I40" s="460"/>
      <c r="J40" s="459">
        <v>27</v>
      </c>
      <c r="K40" s="461"/>
      <c r="L40" s="30"/>
      <c r="M40" s="30"/>
      <c r="N40" s="179"/>
      <c r="O40" s="53"/>
      <c r="P40" s="374"/>
    </row>
    <row r="41" spans="1:16" ht="18" customHeight="1" x14ac:dyDescent="0.15">
      <c r="A41" s="376">
        <v>61</v>
      </c>
      <c r="B41" s="376">
        <v>74</v>
      </c>
      <c r="C41" s="341">
        <f t="shared" si="5"/>
        <v>135</v>
      </c>
      <c r="D41" s="459">
        <v>12</v>
      </c>
      <c r="E41" s="460"/>
      <c r="F41" s="459" t="s">
        <v>420</v>
      </c>
      <c r="G41" s="460"/>
      <c r="H41" s="459" t="s">
        <v>420</v>
      </c>
      <c r="I41" s="460"/>
      <c r="J41" s="459">
        <v>24</v>
      </c>
      <c r="K41" s="461"/>
      <c r="L41" s="30"/>
      <c r="M41" s="30"/>
      <c r="N41" s="179"/>
      <c r="O41" s="53"/>
      <c r="P41" s="374"/>
    </row>
    <row r="42" spans="1:16" ht="18" customHeight="1" thickBot="1" x14ac:dyDescent="0.2">
      <c r="A42" s="378">
        <f>SUM(A29:A41)</f>
        <v>1051</v>
      </c>
      <c r="B42" s="378">
        <f>SUM(B29:B41)</f>
        <v>995</v>
      </c>
      <c r="C42" s="366">
        <f>SUM(C29:C41)</f>
        <v>2046</v>
      </c>
      <c r="D42" s="462">
        <f>SUM(D29:E41)</f>
        <v>169</v>
      </c>
      <c r="E42" s="463"/>
      <c r="F42" s="462">
        <f>SUM(F29:G41)</f>
        <v>105</v>
      </c>
      <c r="G42" s="463"/>
      <c r="H42" s="462">
        <f>SUM(H29:I41)</f>
        <v>22</v>
      </c>
      <c r="I42" s="463"/>
      <c r="J42" s="462">
        <f>SUM(J29:K41)</f>
        <v>359</v>
      </c>
      <c r="K42" s="464"/>
      <c r="L42" s="30"/>
      <c r="M42" s="30"/>
      <c r="N42" s="30"/>
      <c r="O42" s="53"/>
      <c r="P42" s="374"/>
    </row>
    <row r="43" spans="1:16" ht="18" customHeight="1" thickTop="1" x14ac:dyDescent="0.1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6" spans="1:16" x14ac:dyDescent="0.15">
      <c r="F46" s="38"/>
    </row>
  </sheetData>
  <mergeCells count="72">
    <mergeCell ref="Q3:Q5"/>
    <mergeCell ref="O4:O5"/>
    <mergeCell ref="A27:C27"/>
    <mergeCell ref="D27:E28"/>
    <mergeCell ref="F27:G28"/>
    <mergeCell ref="H27:I28"/>
    <mergeCell ref="A3:O3"/>
    <mergeCell ref="P3:P5"/>
    <mergeCell ref="N4:N5"/>
    <mergeCell ref="A26:I26"/>
    <mergeCell ref="J26:K28"/>
    <mergeCell ref="A4:C4"/>
    <mergeCell ref="D4:F4"/>
    <mergeCell ref="G4:I4"/>
    <mergeCell ref="J4:L4"/>
    <mergeCell ref="M4:M5"/>
    <mergeCell ref="H41:I41"/>
    <mergeCell ref="J41:K41"/>
    <mergeCell ref="D42:E42"/>
    <mergeCell ref="F42:G42"/>
    <mergeCell ref="H42:I42"/>
    <mergeCell ref="J42:K42"/>
    <mergeCell ref="D41:E41"/>
    <mergeCell ref="F41:G41"/>
    <mergeCell ref="H39:I39"/>
    <mergeCell ref="J39:K39"/>
    <mergeCell ref="D40:E40"/>
    <mergeCell ref="F40:G40"/>
    <mergeCell ref="H40:I40"/>
    <mergeCell ref="J40:K40"/>
    <mergeCell ref="D39:E39"/>
    <mergeCell ref="F39:G39"/>
    <mergeCell ref="H37:I37"/>
    <mergeCell ref="J37:K37"/>
    <mergeCell ref="D38:E38"/>
    <mergeCell ref="F38:G38"/>
    <mergeCell ref="H38:I38"/>
    <mergeCell ref="J38:K38"/>
    <mergeCell ref="D37:E37"/>
    <mergeCell ref="F37:G37"/>
    <mergeCell ref="H35:I35"/>
    <mergeCell ref="J35:K35"/>
    <mergeCell ref="D36:E36"/>
    <mergeCell ref="F36:G36"/>
    <mergeCell ref="H36:I36"/>
    <mergeCell ref="J36:K36"/>
    <mergeCell ref="D35:E35"/>
    <mergeCell ref="F35:G35"/>
    <mergeCell ref="H33:I33"/>
    <mergeCell ref="J33:K33"/>
    <mergeCell ref="D34:E34"/>
    <mergeCell ref="F34:G34"/>
    <mergeCell ref="H34:I34"/>
    <mergeCell ref="J34:K34"/>
    <mergeCell ref="D33:E33"/>
    <mergeCell ref="F33:G33"/>
    <mergeCell ref="H31:I31"/>
    <mergeCell ref="J31:K31"/>
    <mergeCell ref="D32:E32"/>
    <mergeCell ref="F32:G32"/>
    <mergeCell ref="H32:I32"/>
    <mergeCell ref="J32:K32"/>
    <mergeCell ref="D31:E31"/>
    <mergeCell ref="F31:G31"/>
    <mergeCell ref="H29:I29"/>
    <mergeCell ref="J29:K29"/>
    <mergeCell ref="D30:E30"/>
    <mergeCell ref="F30:G30"/>
    <mergeCell ref="H30:I30"/>
    <mergeCell ref="J30:K30"/>
    <mergeCell ref="D29:E29"/>
    <mergeCell ref="F29:G29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58"/>
  <sheetViews>
    <sheetView zoomScaleNormal="100" workbookViewId="0">
      <selection activeCell="K8" sqref="K8"/>
    </sheetView>
  </sheetViews>
  <sheetFormatPr defaultRowHeight="13.5" x14ac:dyDescent="0.15"/>
  <cols>
    <col min="1" max="1" width="5.5" style="13" customWidth="1"/>
    <col min="2" max="2" width="11" style="13" customWidth="1"/>
    <col min="3" max="3" width="8" style="24" customWidth="1"/>
    <col min="4" max="8" width="7" style="24" bestFit="1" customWidth="1"/>
    <col min="9" max="11" width="7" style="53" bestFit="1" customWidth="1"/>
    <col min="12" max="16384" width="9" style="13"/>
  </cols>
  <sheetData>
    <row r="1" spans="1:11" ht="26.25" customHeight="1" x14ac:dyDescent="0.15">
      <c r="A1" s="20" t="s">
        <v>334</v>
      </c>
      <c r="B1" s="20"/>
      <c r="C1" s="37"/>
      <c r="D1" s="37"/>
      <c r="E1" s="37"/>
      <c r="F1" s="37"/>
      <c r="G1" s="37"/>
      <c r="H1" s="37"/>
      <c r="I1" s="20"/>
      <c r="J1" s="20"/>
      <c r="K1" s="20"/>
    </row>
    <row r="2" spans="1:11" ht="15" customHeight="1" thickBot="1" x14ac:dyDescent="0.2">
      <c r="A2" s="24"/>
      <c r="B2" s="24"/>
      <c r="J2" s="206"/>
      <c r="K2" s="174" t="s">
        <v>359</v>
      </c>
    </row>
    <row r="3" spans="1:11" ht="21" customHeight="1" thickTop="1" x14ac:dyDescent="0.15">
      <c r="A3" s="495" t="s">
        <v>6</v>
      </c>
      <c r="B3" s="498"/>
      <c r="C3" s="493" t="s">
        <v>375</v>
      </c>
      <c r="D3" s="494"/>
      <c r="E3" s="495"/>
      <c r="F3" s="498" t="s">
        <v>392</v>
      </c>
      <c r="G3" s="498"/>
      <c r="H3" s="498"/>
      <c r="I3" s="490" t="s">
        <v>411</v>
      </c>
      <c r="J3" s="491"/>
      <c r="K3" s="492"/>
    </row>
    <row r="4" spans="1:11" ht="21" customHeight="1" x14ac:dyDescent="0.15">
      <c r="A4" s="486"/>
      <c r="B4" s="487"/>
      <c r="C4" s="68" t="s">
        <v>219</v>
      </c>
      <c r="D4" s="68" t="s">
        <v>220</v>
      </c>
      <c r="E4" s="68" t="s">
        <v>221</v>
      </c>
      <c r="F4" s="68" t="s">
        <v>219</v>
      </c>
      <c r="G4" s="68" t="s">
        <v>220</v>
      </c>
      <c r="H4" s="68" t="s">
        <v>221</v>
      </c>
      <c r="I4" s="241" t="s">
        <v>219</v>
      </c>
      <c r="J4" s="242" t="s">
        <v>220</v>
      </c>
      <c r="K4" s="243" t="s">
        <v>221</v>
      </c>
    </row>
    <row r="5" spans="1:11" ht="14.25" customHeight="1" x14ac:dyDescent="0.15">
      <c r="A5" s="496" t="s">
        <v>1</v>
      </c>
      <c r="B5" s="497"/>
      <c r="C5" s="110">
        <v>20</v>
      </c>
      <c r="D5" s="1">
        <v>19</v>
      </c>
      <c r="E5" s="224">
        <v>1</v>
      </c>
      <c r="F5" s="110">
        <v>20</v>
      </c>
      <c r="G5" s="1">
        <v>19</v>
      </c>
      <c r="H5" s="224">
        <v>1</v>
      </c>
      <c r="I5" s="3">
        <v>20</v>
      </c>
      <c r="J5" s="3">
        <v>19</v>
      </c>
      <c r="K5" s="3">
        <v>1</v>
      </c>
    </row>
    <row r="6" spans="1:11" ht="10.5" customHeight="1" x14ac:dyDescent="0.15">
      <c r="A6" s="499"/>
      <c r="B6" s="503"/>
      <c r="C6" s="110"/>
      <c r="D6" s="1"/>
      <c r="E6" s="224"/>
      <c r="F6" s="110"/>
      <c r="G6" s="1"/>
      <c r="H6" s="224"/>
      <c r="I6" s="3"/>
      <c r="J6" s="3"/>
      <c r="K6" s="3"/>
    </row>
    <row r="7" spans="1:11" ht="14.25" customHeight="1" x14ac:dyDescent="0.15">
      <c r="A7" s="504" t="s">
        <v>2</v>
      </c>
      <c r="B7" s="505"/>
      <c r="C7" s="110">
        <v>448</v>
      </c>
      <c r="D7" s="1">
        <v>442</v>
      </c>
      <c r="E7" s="224">
        <v>6</v>
      </c>
      <c r="F7" s="110">
        <v>458</v>
      </c>
      <c r="G7" s="1">
        <v>452</v>
      </c>
      <c r="H7" s="224">
        <v>6</v>
      </c>
      <c r="I7" s="3">
        <v>463</v>
      </c>
      <c r="J7" s="3">
        <v>457</v>
      </c>
      <c r="K7" s="3">
        <v>6</v>
      </c>
    </row>
    <row r="8" spans="1:11" ht="14.25" customHeight="1" x14ac:dyDescent="0.15">
      <c r="A8" s="82"/>
      <c r="B8" s="101" t="s">
        <v>8</v>
      </c>
      <c r="C8" s="110">
        <v>410</v>
      </c>
      <c r="D8" s="1">
        <v>404</v>
      </c>
      <c r="E8" s="224">
        <v>6</v>
      </c>
      <c r="F8" s="110">
        <v>417</v>
      </c>
      <c r="G8" s="1">
        <v>411</v>
      </c>
      <c r="H8" s="224">
        <v>6</v>
      </c>
      <c r="I8" s="3">
        <v>420</v>
      </c>
      <c r="J8" s="3">
        <v>414</v>
      </c>
      <c r="K8" s="3">
        <v>6</v>
      </c>
    </row>
    <row r="9" spans="1:11" ht="14.25" customHeight="1" x14ac:dyDescent="0.15">
      <c r="A9" s="82"/>
      <c r="B9" s="101" t="s">
        <v>226</v>
      </c>
      <c r="C9" s="110">
        <v>38</v>
      </c>
      <c r="D9" s="1">
        <v>38</v>
      </c>
      <c r="E9" s="225" t="s">
        <v>272</v>
      </c>
      <c r="F9" s="110">
        <v>41</v>
      </c>
      <c r="G9" s="1">
        <v>41</v>
      </c>
      <c r="H9" s="225">
        <v>0</v>
      </c>
      <c r="I9" s="3">
        <v>43</v>
      </c>
      <c r="J9" s="3">
        <v>43</v>
      </c>
      <c r="K9" s="379">
        <v>0</v>
      </c>
    </row>
    <row r="10" spans="1:11" ht="10.5" customHeight="1" x14ac:dyDescent="0.15">
      <c r="A10" s="82"/>
      <c r="B10" s="101"/>
      <c r="C10" s="110"/>
      <c r="D10" s="1"/>
      <c r="E10" s="226"/>
      <c r="F10" s="110"/>
      <c r="G10" s="1"/>
      <c r="H10" s="226"/>
      <c r="I10" s="3"/>
      <c r="J10" s="3"/>
      <c r="K10" s="249"/>
    </row>
    <row r="11" spans="1:11" ht="14.25" customHeight="1" x14ac:dyDescent="0.15">
      <c r="A11" s="504" t="s">
        <v>3</v>
      </c>
      <c r="B11" s="505"/>
      <c r="C11" s="110">
        <v>735</v>
      </c>
      <c r="D11" s="1">
        <v>710</v>
      </c>
      <c r="E11" s="224">
        <v>25</v>
      </c>
      <c r="F11" s="110">
        <v>753</v>
      </c>
      <c r="G11" s="1">
        <v>730</v>
      </c>
      <c r="H11" s="224">
        <v>23</v>
      </c>
      <c r="I11" s="3">
        <v>768</v>
      </c>
      <c r="J11" s="3">
        <v>743</v>
      </c>
      <c r="K11" s="3">
        <v>25</v>
      </c>
    </row>
    <row r="12" spans="1:11" ht="14.25" customHeight="1" x14ac:dyDescent="0.15">
      <c r="A12" s="15"/>
      <c r="B12" s="101" t="s">
        <v>9</v>
      </c>
      <c r="C12" s="110">
        <v>291</v>
      </c>
      <c r="D12" s="1">
        <v>279</v>
      </c>
      <c r="E12" s="224">
        <v>12</v>
      </c>
      <c r="F12" s="110">
        <v>285</v>
      </c>
      <c r="G12" s="1">
        <v>276</v>
      </c>
      <c r="H12" s="224">
        <v>9</v>
      </c>
      <c r="I12" s="3">
        <v>296</v>
      </c>
      <c r="J12" s="3">
        <v>287</v>
      </c>
      <c r="K12" s="3">
        <v>9</v>
      </c>
    </row>
    <row r="13" spans="1:11" ht="14.25" customHeight="1" x14ac:dyDescent="0.15">
      <c r="A13" s="15"/>
      <c r="B13" s="101" t="s">
        <v>10</v>
      </c>
      <c r="C13" s="110">
        <v>444</v>
      </c>
      <c r="D13" s="1">
        <v>431</v>
      </c>
      <c r="E13" s="224">
        <v>13</v>
      </c>
      <c r="F13" s="110">
        <v>468</v>
      </c>
      <c r="G13" s="1">
        <v>454</v>
      </c>
      <c r="H13" s="224">
        <v>14</v>
      </c>
      <c r="I13" s="3">
        <v>472</v>
      </c>
      <c r="J13" s="3">
        <v>456</v>
      </c>
      <c r="K13" s="3">
        <v>16</v>
      </c>
    </row>
    <row r="14" spans="1:11" ht="10.5" customHeight="1" x14ac:dyDescent="0.15">
      <c r="A14" s="499"/>
      <c r="B14" s="500"/>
      <c r="C14" s="110"/>
      <c r="D14" s="1"/>
      <c r="E14" s="224"/>
      <c r="F14" s="110"/>
      <c r="G14" s="1"/>
      <c r="H14" s="224"/>
      <c r="I14" s="3"/>
      <c r="J14" s="3"/>
      <c r="K14" s="3"/>
    </row>
    <row r="15" spans="1:11" ht="14.25" customHeight="1" x14ac:dyDescent="0.15">
      <c r="A15" s="100"/>
      <c r="B15" s="101" t="s">
        <v>20</v>
      </c>
      <c r="C15" s="110">
        <v>652</v>
      </c>
      <c r="D15" s="1">
        <v>639</v>
      </c>
      <c r="E15" s="224">
        <v>13</v>
      </c>
      <c r="F15" s="110">
        <v>674</v>
      </c>
      <c r="G15" s="1">
        <v>660</v>
      </c>
      <c r="H15" s="224">
        <v>14</v>
      </c>
      <c r="I15" s="3">
        <v>683</v>
      </c>
      <c r="J15" s="3">
        <v>669</v>
      </c>
      <c r="K15" s="3">
        <v>14</v>
      </c>
    </row>
    <row r="16" spans="1:11" ht="14.25" customHeight="1" x14ac:dyDescent="0.15">
      <c r="A16" s="15"/>
      <c r="B16" s="101" t="s">
        <v>9</v>
      </c>
      <c r="C16" s="110">
        <v>256</v>
      </c>
      <c r="D16" s="1">
        <v>251</v>
      </c>
      <c r="E16" s="224">
        <v>5</v>
      </c>
      <c r="F16" s="110">
        <v>259</v>
      </c>
      <c r="G16" s="1">
        <v>254</v>
      </c>
      <c r="H16" s="224">
        <v>5</v>
      </c>
      <c r="I16" s="3">
        <v>267</v>
      </c>
      <c r="J16" s="3">
        <v>262</v>
      </c>
      <c r="K16" s="3">
        <v>5</v>
      </c>
    </row>
    <row r="17" spans="1:11" ht="14.25" customHeight="1" x14ac:dyDescent="0.15">
      <c r="A17" s="15"/>
      <c r="B17" s="101" t="s">
        <v>10</v>
      </c>
      <c r="C17" s="110">
        <v>396</v>
      </c>
      <c r="D17" s="1">
        <v>388</v>
      </c>
      <c r="E17" s="224">
        <v>8</v>
      </c>
      <c r="F17" s="110">
        <v>415</v>
      </c>
      <c r="G17" s="1">
        <v>406</v>
      </c>
      <c r="H17" s="224">
        <v>9</v>
      </c>
      <c r="I17" s="3">
        <v>416</v>
      </c>
      <c r="J17" s="3">
        <v>407</v>
      </c>
      <c r="K17" s="3">
        <v>9</v>
      </c>
    </row>
    <row r="18" spans="1:11" ht="10.5" customHeight="1" x14ac:dyDescent="0.15">
      <c r="A18" s="499"/>
      <c r="B18" s="500"/>
      <c r="C18" s="110"/>
      <c r="D18" s="1"/>
      <c r="E18" s="224"/>
      <c r="F18" s="110"/>
      <c r="G18" s="1"/>
      <c r="H18" s="224"/>
      <c r="I18" s="3"/>
      <c r="J18" s="3"/>
      <c r="K18" s="3"/>
    </row>
    <row r="19" spans="1:11" ht="14.25" customHeight="1" x14ac:dyDescent="0.15">
      <c r="A19" s="100"/>
      <c r="B19" s="101" t="s">
        <v>21</v>
      </c>
      <c r="C19" s="110">
        <v>83</v>
      </c>
      <c r="D19" s="1">
        <v>71</v>
      </c>
      <c r="E19" s="224">
        <v>12</v>
      </c>
      <c r="F19" s="110">
        <v>79</v>
      </c>
      <c r="G19" s="1">
        <v>70</v>
      </c>
      <c r="H19" s="224">
        <v>9</v>
      </c>
      <c r="I19" s="3">
        <v>85</v>
      </c>
      <c r="J19" s="3">
        <v>74</v>
      </c>
      <c r="K19" s="3">
        <v>11</v>
      </c>
    </row>
    <row r="20" spans="1:11" ht="14.25" customHeight="1" x14ac:dyDescent="0.15">
      <c r="A20" s="15"/>
      <c r="B20" s="101" t="s">
        <v>9</v>
      </c>
      <c r="C20" s="110">
        <v>35</v>
      </c>
      <c r="D20" s="1">
        <v>28</v>
      </c>
      <c r="E20" s="226">
        <v>7</v>
      </c>
      <c r="F20" s="110">
        <v>26</v>
      </c>
      <c r="G20" s="1">
        <v>22</v>
      </c>
      <c r="H20" s="226">
        <v>4</v>
      </c>
      <c r="I20" s="3">
        <v>29</v>
      </c>
      <c r="J20" s="3">
        <v>25</v>
      </c>
      <c r="K20" s="249">
        <v>4</v>
      </c>
    </row>
    <row r="21" spans="1:11" ht="14.25" customHeight="1" x14ac:dyDescent="0.15">
      <c r="A21" s="15"/>
      <c r="B21" s="101" t="s">
        <v>10</v>
      </c>
      <c r="C21" s="110">
        <v>48</v>
      </c>
      <c r="D21" s="1">
        <v>43</v>
      </c>
      <c r="E21" s="224">
        <v>5</v>
      </c>
      <c r="F21" s="110">
        <v>53</v>
      </c>
      <c r="G21" s="1">
        <v>48</v>
      </c>
      <c r="H21" s="224">
        <v>5</v>
      </c>
      <c r="I21" s="3">
        <v>56</v>
      </c>
      <c r="J21" s="3">
        <v>49</v>
      </c>
      <c r="K21" s="3">
        <v>7</v>
      </c>
    </row>
    <row r="22" spans="1:11" ht="10.5" customHeight="1" x14ac:dyDescent="0.15">
      <c r="A22" s="499"/>
      <c r="B22" s="500"/>
      <c r="C22" s="110"/>
      <c r="D22" s="1"/>
      <c r="E22" s="224"/>
      <c r="F22" s="110"/>
      <c r="G22" s="1"/>
      <c r="H22" s="224"/>
      <c r="I22" s="3"/>
      <c r="J22" s="3"/>
      <c r="K22" s="3"/>
    </row>
    <row r="23" spans="1:11" ht="14.25" customHeight="1" x14ac:dyDescent="0.15">
      <c r="A23" s="504" t="s">
        <v>357</v>
      </c>
      <c r="B23" s="505"/>
      <c r="C23" s="110">
        <v>119</v>
      </c>
      <c r="D23" s="1">
        <v>118</v>
      </c>
      <c r="E23" s="224">
        <v>1</v>
      </c>
      <c r="F23" s="110">
        <v>119</v>
      </c>
      <c r="G23" s="1">
        <v>118</v>
      </c>
      <c r="H23" s="224">
        <v>1</v>
      </c>
      <c r="I23" s="3">
        <v>120</v>
      </c>
      <c r="J23" s="3">
        <v>119</v>
      </c>
      <c r="K23" s="3">
        <v>1</v>
      </c>
    </row>
    <row r="24" spans="1:11" ht="14.25" customHeight="1" x14ac:dyDescent="0.15">
      <c r="A24" s="15"/>
      <c r="B24" s="101" t="s">
        <v>9</v>
      </c>
      <c r="C24" s="110">
        <v>30</v>
      </c>
      <c r="D24" s="1">
        <v>30</v>
      </c>
      <c r="E24" s="225" t="s">
        <v>272</v>
      </c>
      <c r="F24" s="110">
        <v>32</v>
      </c>
      <c r="G24" s="1">
        <v>32</v>
      </c>
      <c r="H24" s="225" t="s">
        <v>272</v>
      </c>
      <c r="I24" s="3">
        <v>29</v>
      </c>
      <c r="J24" s="3">
        <v>29</v>
      </c>
      <c r="K24" s="249" t="s">
        <v>272</v>
      </c>
    </row>
    <row r="25" spans="1:11" ht="14.25" customHeight="1" x14ac:dyDescent="0.15">
      <c r="A25" s="15"/>
      <c r="B25" s="101" t="s">
        <v>10</v>
      </c>
      <c r="C25" s="110">
        <v>89</v>
      </c>
      <c r="D25" s="1">
        <v>88</v>
      </c>
      <c r="E25" s="227">
        <v>1</v>
      </c>
      <c r="F25" s="110">
        <v>87</v>
      </c>
      <c r="G25" s="1">
        <v>86</v>
      </c>
      <c r="H25" s="227">
        <v>1</v>
      </c>
      <c r="I25" s="3">
        <v>91</v>
      </c>
      <c r="J25" s="3">
        <v>90</v>
      </c>
      <c r="K25" s="3">
        <v>1</v>
      </c>
    </row>
    <row r="26" spans="1:11" ht="15" customHeight="1" x14ac:dyDescent="0.15">
      <c r="A26" s="499"/>
      <c r="B26" s="500"/>
      <c r="C26" s="110"/>
      <c r="D26" s="1"/>
      <c r="E26" s="224"/>
      <c r="F26" s="110"/>
      <c r="G26" s="1"/>
      <c r="H26" s="224"/>
      <c r="I26" s="3"/>
      <c r="J26" s="3"/>
      <c r="K26" s="3"/>
    </row>
    <row r="27" spans="1:11" ht="14.25" customHeight="1" x14ac:dyDescent="0.15">
      <c r="A27" s="504" t="s">
        <v>4</v>
      </c>
      <c r="B27" s="505"/>
      <c r="C27" s="110">
        <v>12994</v>
      </c>
      <c r="D27" s="228">
        <v>12927</v>
      </c>
      <c r="E27" s="224">
        <v>67</v>
      </c>
      <c r="F27" s="110">
        <v>13016</v>
      </c>
      <c r="G27" s="228">
        <v>12939</v>
      </c>
      <c r="H27" s="224">
        <v>77</v>
      </c>
      <c r="I27" s="3">
        <v>12905</v>
      </c>
      <c r="J27" s="3">
        <v>12831</v>
      </c>
      <c r="K27" s="3">
        <v>74</v>
      </c>
    </row>
    <row r="28" spans="1:11" ht="14.25" customHeight="1" x14ac:dyDescent="0.15">
      <c r="A28" s="15"/>
      <c r="B28" s="101" t="s">
        <v>9</v>
      </c>
      <c r="C28" s="110">
        <v>6678</v>
      </c>
      <c r="D28" s="1">
        <v>6642</v>
      </c>
      <c r="E28" s="224">
        <v>36</v>
      </c>
      <c r="F28" s="110">
        <v>6716</v>
      </c>
      <c r="G28" s="1">
        <v>6677</v>
      </c>
      <c r="H28" s="224">
        <v>39</v>
      </c>
      <c r="I28" s="3">
        <v>6634</v>
      </c>
      <c r="J28" s="3">
        <v>6597</v>
      </c>
      <c r="K28" s="3">
        <v>37</v>
      </c>
    </row>
    <row r="29" spans="1:11" ht="14.25" customHeight="1" x14ac:dyDescent="0.15">
      <c r="A29" s="15"/>
      <c r="B29" s="101" t="s">
        <v>10</v>
      </c>
      <c r="C29" s="110">
        <v>6316</v>
      </c>
      <c r="D29" s="1">
        <v>6285</v>
      </c>
      <c r="E29" s="224">
        <v>31</v>
      </c>
      <c r="F29" s="110">
        <v>6300</v>
      </c>
      <c r="G29" s="1">
        <v>6262</v>
      </c>
      <c r="H29" s="224">
        <v>38</v>
      </c>
      <c r="I29" s="3">
        <v>6271</v>
      </c>
      <c r="J29" s="3">
        <v>6234</v>
      </c>
      <c r="K29" s="3">
        <v>37</v>
      </c>
    </row>
    <row r="30" spans="1:11" ht="10.5" customHeight="1" x14ac:dyDescent="0.15">
      <c r="A30" s="15"/>
      <c r="B30" s="81"/>
      <c r="C30" s="110"/>
      <c r="D30" s="1"/>
      <c r="E30" s="224"/>
      <c r="F30" s="110"/>
      <c r="G30" s="1"/>
      <c r="H30" s="224"/>
      <c r="I30" s="3"/>
      <c r="J30" s="3"/>
      <c r="K30" s="3"/>
    </row>
    <row r="31" spans="1:11" ht="14.25" customHeight="1" x14ac:dyDescent="0.15">
      <c r="A31" s="15"/>
      <c r="B31" s="101" t="s">
        <v>22</v>
      </c>
      <c r="C31" s="110">
        <v>2087</v>
      </c>
      <c r="D31" s="1">
        <v>2079</v>
      </c>
      <c r="E31" s="224">
        <v>8</v>
      </c>
      <c r="F31" s="110">
        <v>2150</v>
      </c>
      <c r="G31" s="1">
        <v>2138</v>
      </c>
      <c r="H31" s="224">
        <v>12</v>
      </c>
      <c r="I31" s="3">
        <v>2070</v>
      </c>
      <c r="J31" s="3">
        <v>2056</v>
      </c>
      <c r="K31" s="3">
        <v>14</v>
      </c>
    </row>
    <row r="32" spans="1:11" ht="14.25" customHeight="1" x14ac:dyDescent="0.15">
      <c r="A32" s="15"/>
      <c r="B32" s="101" t="s">
        <v>9</v>
      </c>
      <c r="C32" s="110">
        <v>1065</v>
      </c>
      <c r="D32" s="1">
        <v>1062</v>
      </c>
      <c r="E32" s="224">
        <v>3</v>
      </c>
      <c r="F32" s="110">
        <v>1078</v>
      </c>
      <c r="G32" s="1">
        <v>1074</v>
      </c>
      <c r="H32" s="224">
        <v>4</v>
      </c>
      <c r="I32" s="3">
        <v>1059</v>
      </c>
      <c r="J32" s="3">
        <v>1053</v>
      </c>
      <c r="K32" s="3">
        <v>6</v>
      </c>
    </row>
    <row r="33" spans="1:11" ht="14.25" customHeight="1" x14ac:dyDescent="0.15">
      <c r="A33" s="15"/>
      <c r="B33" s="101" t="s">
        <v>10</v>
      </c>
      <c r="C33" s="110">
        <v>1022</v>
      </c>
      <c r="D33" s="1">
        <v>1017</v>
      </c>
      <c r="E33" s="224">
        <v>5</v>
      </c>
      <c r="F33" s="110">
        <v>1072</v>
      </c>
      <c r="G33" s="1">
        <v>1064</v>
      </c>
      <c r="H33" s="224">
        <v>8</v>
      </c>
      <c r="I33" s="3">
        <v>1011</v>
      </c>
      <c r="J33" s="3">
        <v>1003</v>
      </c>
      <c r="K33" s="3">
        <v>8</v>
      </c>
    </row>
    <row r="34" spans="1:11" ht="10.5" customHeight="1" x14ac:dyDescent="0.15">
      <c r="A34" s="15"/>
      <c r="B34" s="101"/>
      <c r="C34" s="110"/>
      <c r="D34" s="1"/>
      <c r="E34" s="224"/>
      <c r="F34" s="110"/>
      <c r="G34" s="1"/>
      <c r="H34" s="224"/>
      <c r="I34" s="3"/>
      <c r="J34" s="3"/>
      <c r="K34" s="3"/>
    </row>
    <row r="35" spans="1:11" ht="14.25" customHeight="1" x14ac:dyDescent="0.15">
      <c r="A35" s="15"/>
      <c r="B35" s="101" t="s">
        <v>23</v>
      </c>
      <c r="C35" s="110">
        <v>2118</v>
      </c>
      <c r="D35" s="1">
        <v>2107</v>
      </c>
      <c r="E35" s="224">
        <v>11</v>
      </c>
      <c r="F35" s="110">
        <v>2112</v>
      </c>
      <c r="G35" s="1">
        <v>2103</v>
      </c>
      <c r="H35" s="224">
        <v>9</v>
      </c>
      <c r="I35" s="3">
        <v>2155</v>
      </c>
      <c r="J35" s="3">
        <v>2143</v>
      </c>
      <c r="K35" s="3">
        <v>12</v>
      </c>
    </row>
    <row r="36" spans="1:11" ht="14.25" customHeight="1" x14ac:dyDescent="0.15">
      <c r="A36" s="15"/>
      <c r="B36" s="101" t="s">
        <v>9</v>
      </c>
      <c r="C36" s="110">
        <v>1120</v>
      </c>
      <c r="D36" s="1">
        <v>1113</v>
      </c>
      <c r="E36" s="224">
        <v>7</v>
      </c>
      <c r="F36" s="110">
        <v>1078</v>
      </c>
      <c r="G36" s="1">
        <v>1074</v>
      </c>
      <c r="H36" s="224">
        <v>4</v>
      </c>
      <c r="I36" s="3">
        <v>1079</v>
      </c>
      <c r="J36" s="3">
        <v>1075</v>
      </c>
      <c r="K36" s="3">
        <v>4</v>
      </c>
    </row>
    <row r="37" spans="1:11" ht="14.25" customHeight="1" x14ac:dyDescent="0.15">
      <c r="A37" s="15"/>
      <c r="B37" s="101" t="s">
        <v>10</v>
      </c>
      <c r="C37" s="110">
        <v>998</v>
      </c>
      <c r="D37" s="1">
        <v>994</v>
      </c>
      <c r="E37" s="224">
        <v>4</v>
      </c>
      <c r="F37" s="110">
        <v>1034</v>
      </c>
      <c r="G37" s="1">
        <v>1029</v>
      </c>
      <c r="H37" s="224">
        <v>5</v>
      </c>
      <c r="I37" s="3">
        <v>1076</v>
      </c>
      <c r="J37" s="3">
        <v>1068</v>
      </c>
      <c r="K37" s="3">
        <v>8</v>
      </c>
    </row>
    <row r="38" spans="1:11" ht="10.5" customHeight="1" x14ac:dyDescent="0.15">
      <c r="A38" s="15"/>
      <c r="B38" s="101"/>
      <c r="C38" s="110"/>
      <c r="D38" s="1"/>
      <c r="E38" s="224"/>
      <c r="F38" s="110"/>
      <c r="G38" s="1"/>
      <c r="H38" s="224"/>
      <c r="I38" s="3"/>
      <c r="J38" s="3"/>
      <c r="K38" s="3"/>
    </row>
    <row r="39" spans="1:11" ht="14.25" customHeight="1" x14ac:dyDescent="0.15">
      <c r="A39" s="15"/>
      <c r="B39" s="101" t="s">
        <v>24</v>
      </c>
      <c r="C39" s="110">
        <v>2155</v>
      </c>
      <c r="D39" s="1">
        <v>2143</v>
      </c>
      <c r="E39" s="224">
        <v>12</v>
      </c>
      <c r="F39" s="110">
        <v>2132</v>
      </c>
      <c r="G39" s="1">
        <v>2120</v>
      </c>
      <c r="H39" s="224">
        <v>12</v>
      </c>
      <c r="I39" s="3">
        <v>2122</v>
      </c>
      <c r="J39" s="3">
        <v>2113</v>
      </c>
      <c r="K39" s="3">
        <v>9</v>
      </c>
    </row>
    <row r="40" spans="1:11" ht="14.25" customHeight="1" x14ac:dyDescent="0.15">
      <c r="A40" s="15"/>
      <c r="B40" s="101" t="s">
        <v>9</v>
      </c>
      <c r="C40" s="110">
        <v>1114</v>
      </c>
      <c r="D40" s="1">
        <v>1106</v>
      </c>
      <c r="E40" s="224">
        <v>8</v>
      </c>
      <c r="F40" s="110">
        <v>1128</v>
      </c>
      <c r="G40" s="1">
        <v>1120</v>
      </c>
      <c r="H40" s="224">
        <v>8</v>
      </c>
      <c r="I40" s="3">
        <v>1085</v>
      </c>
      <c r="J40" s="3">
        <v>1080</v>
      </c>
      <c r="K40" s="3">
        <v>5</v>
      </c>
    </row>
    <row r="41" spans="1:11" ht="14.25" customHeight="1" x14ac:dyDescent="0.15">
      <c r="A41" s="15"/>
      <c r="B41" s="101" t="s">
        <v>10</v>
      </c>
      <c r="C41" s="110">
        <v>1041</v>
      </c>
      <c r="D41" s="1">
        <v>1037</v>
      </c>
      <c r="E41" s="224">
        <v>4</v>
      </c>
      <c r="F41" s="110">
        <v>1004</v>
      </c>
      <c r="G41" s="1">
        <v>1000</v>
      </c>
      <c r="H41" s="224">
        <v>4</v>
      </c>
      <c r="I41" s="3">
        <v>1037</v>
      </c>
      <c r="J41" s="3">
        <v>1033</v>
      </c>
      <c r="K41" s="3">
        <v>4</v>
      </c>
    </row>
    <row r="42" spans="1:11" ht="10.5" customHeight="1" x14ac:dyDescent="0.15">
      <c r="A42" s="15"/>
      <c r="B42" s="101"/>
      <c r="C42" s="110"/>
      <c r="D42" s="1"/>
      <c r="E42" s="224"/>
      <c r="F42" s="110"/>
      <c r="G42" s="1"/>
      <c r="H42" s="224"/>
      <c r="I42" s="3"/>
      <c r="J42" s="3"/>
      <c r="K42" s="3"/>
    </row>
    <row r="43" spans="1:11" ht="14.25" customHeight="1" x14ac:dyDescent="0.15">
      <c r="A43" s="15"/>
      <c r="B43" s="101" t="s">
        <v>25</v>
      </c>
      <c r="C43" s="110">
        <v>2201</v>
      </c>
      <c r="D43" s="1">
        <v>2190</v>
      </c>
      <c r="E43" s="224">
        <v>11</v>
      </c>
      <c r="F43" s="110">
        <v>2179</v>
      </c>
      <c r="G43" s="1">
        <v>2167</v>
      </c>
      <c r="H43" s="224">
        <v>12</v>
      </c>
      <c r="I43" s="3">
        <v>2137</v>
      </c>
      <c r="J43" s="3">
        <v>2126</v>
      </c>
      <c r="K43" s="3">
        <v>11</v>
      </c>
    </row>
    <row r="44" spans="1:11" ht="14.25" customHeight="1" x14ac:dyDescent="0.15">
      <c r="A44" s="15"/>
      <c r="B44" s="101" t="s">
        <v>9</v>
      </c>
      <c r="C44" s="110">
        <v>1139</v>
      </c>
      <c r="D44" s="1">
        <v>1134</v>
      </c>
      <c r="E44" s="224">
        <v>5</v>
      </c>
      <c r="F44" s="110">
        <v>1125</v>
      </c>
      <c r="G44" s="1">
        <v>1117</v>
      </c>
      <c r="H44" s="224">
        <v>8</v>
      </c>
      <c r="I44" s="3">
        <v>1127</v>
      </c>
      <c r="J44" s="3">
        <v>1119</v>
      </c>
      <c r="K44" s="3">
        <v>8</v>
      </c>
    </row>
    <row r="45" spans="1:11" ht="14.25" customHeight="1" x14ac:dyDescent="0.15">
      <c r="A45" s="15"/>
      <c r="B45" s="101" t="s">
        <v>10</v>
      </c>
      <c r="C45" s="110">
        <v>1062</v>
      </c>
      <c r="D45" s="1">
        <v>1056</v>
      </c>
      <c r="E45" s="224">
        <v>6</v>
      </c>
      <c r="F45" s="110">
        <v>1054</v>
      </c>
      <c r="G45" s="1">
        <v>1050</v>
      </c>
      <c r="H45" s="224">
        <v>4</v>
      </c>
      <c r="I45" s="3">
        <v>1010</v>
      </c>
      <c r="J45" s="3">
        <v>1007</v>
      </c>
      <c r="K45" s="3">
        <v>3</v>
      </c>
    </row>
    <row r="46" spans="1:11" ht="10.5" customHeight="1" x14ac:dyDescent="0.15">
      <c r="A46" s="15"/>
      <c r="B46" s="101"/>
      <c r="C46" s="110"/>
      <c r="D46" s="1"/>
      <c r="E46" s="224"/>
      <c r="F46" s="110"/>
      <c r="G46" s="1"/>
      <c r="H46" s="224"/>
      <c r="I46" s="3"/>
      <c r="J46" s="3"/>
      <c r="K46" s="3"/>
    </row>
    <row r="47" spans="1:11" ht="14.25" customHeight="1" x14ac:dyDescent="0.15">
      <c r="A47" s="15"/>
      <c r="B47" s="101" t="s">
        <v>26</v>
      </c>
      <c r="C47" s="110">
        <v>2236</v>
      </c>
      <c r="D47" s="1">
        <v>2218</v>
      </c>
      <c r="E47" s="224">
        <v>18</v>
      </c>
      <c r="F47" s="110">
        <v>2211</v>
      </c>
      <c r="G47" s="1">
        <v>2197</v>
      </c>
      <c r="H47" s="224">
        <v>14</v>
      </c>
      <c r="I47" s="3">
        <v>2202</v>
      </c>
      <c r="J47" s="3">
        <v>2188</v>
      </c>
      <c r="K47" s="3">
        <v>14</v>
      </c>
    </row>
    <row r="48" spans="1:11" ht="14.25" customHeight="1" x14ac:dyDescent="0.15">
      <c r="A48" s="15"/>
      <c r="B48" s="101" t="s">
        <v>9</v>
      </c>
      <c r="C48" s="110">
        <v>1154</v>
      </c>
      <c r="D48" s="1">
        <v>1145</v>
      </c>
      <c r="E48" s="224">
        <v>9</v>
      </c>
      <c r="F48" s="110">
        <v>1152</v>
      </c>
      <c r="G48" s="1">
        <v>1146</v>
      </c>
      <c r="H48" s="224">
        <v>6</v>
      </c>
      <c r="I48" s="3">
        <v>1138</v>
      </c>
      <c r="J48" s="3">
        <v>1130</v>
      </c>
      <c r="K48" s="3">
        <v>8</v>
      </c>
    </row>
    <row r="49" spans="1:11" ht="14.25" customHeight="1" x14ac:dyDescent="0.15">
      <c r="A49" s="15"/>
      <c r="B49" s="101" t="s">
        <v>10</v>
      </c>
      <c r="C49" s="110">
        <v>1082</v>
      </c>
      <c r="D49" s="1">
        <v>1073</v>
      </c>
      <c r="E49" s="224">
        <v>9</v>
      </c>
      <c r="F49" s="110">
        <v>1059</v>
      </c>
      <c r="G49" s="1">
        <v>1051</v>
      </c>
      <c r="H49" s="224">
        <v>8</v>
      </c>
      <c r="I49" s="3">
        <v>1064</v>
      </c>
      <c r="J49" s="3">
        <v>1058</v>
      </c>
      <c r="K49" s="3">
        <v>6</v>
      </c>
    </row>
    <row r="50" spans="1:11" ht="10.5" customHeight="1" x14ac:dyDescent="0.15">
      <c r="A50" s="15"/>
      <c r="B50" s="101"/>
      <c r="C50" s="110"/>
      <c r="D50" s="1"/>
      <c r="E50" s="224"/>
      <c r="F50" s="110"/>
      <c r="G50" s="1"/>
      <c r="H50" s="224"/>
      <c r="I50" s="3"/>
      <c r="J50" s="3"/>
      <c r="K50" s="3"/>
    </row>
    <row r="51" spans="1:11" ht="14.25" customHeight="1" x14ac:dyDescent="0.15">
      <c r="A51" s="15"/>
      <c r="B51" s="101" t="s">
        <v>27</v>
      </c>
      <c r="C51" s="110">
        <v>2197</v>
      </c>
      <c r="D51" s="1">
        <v>2190</v>
      </c>
      <c r="E51" s="224">
        <v>7</v>
      </c>
      <c r="F51" s="110">
        <v>2232</v>
      </c>
      <c r="G51" s="1">
        <v>2214</v>
      </c>
      <c r="H51" s="224">
        <v>18</v>
      </c>
      <c r="I51" s="3">
        <v>2219</v>
      </c>
      <c r="J51" s="3">
        <v>2205</v>
      </c>
      <c r="K51" s="3">
        <v>14</v>
      </c>
    </row>
    <row r="52" spans="1:11" ht="14.25" customHeight="1" x14ac:dyDescent="0.15">
      <c r="A52" s="15"/>
      <c r="B52" s="101" t="s">
        <v>9</v>
      </c>
      <c r="C52" s="110">
        <v>1086</v>
      </c>
      <c r="D52" s="1">
        <v>1082</v>
      </c>
      <c r="E52" s="224">
        <v>4</v>
      </c>
      <c r="F52" s="110">
        <v>1155</v>
      </c>
      <c r="G52" s="1">
        <v>1146</v>
      </c>
      <c r="H52" s="224">
        <v>9</v>
      </c>
      <c r="I52" s="3">
        <v>1146</v>
      </c>
      <c r="J52" s="3">
        <v>1140</v>
      </c>
      <c r="K52" s="3">
        <v>6</v>
      </c>
    </row>
    <row r="53" spans="1:11" ht="14.25" customHeight="1" x14ac:dyDescent="0.15">
      <c r="A53" s="15"/>
      <c r="B53" s="101" t="s">
        <v>10</v>
      </c>
      <c r="C53" s="110">
        <v>1111</v>
      </c>
      <c r="D53" s="1">
        <v>1108</v>
      </c>
      <c r="E53" s="224">
        <v>3</v>
      </c>
      <c r="F53" s="110">
        <v>1077</v>
      </c>
      <c r="G53" s="1">
        <v>1068</v>
      </c>
      <c r="H53" s="224">
        <v>9</v>
      </c>
      <c r="I53" s="3">
        <v>1073</v>
      </c>
      <c r="J53" s="3">
        <v>1065</v>
      </c>
      <c r="K53" s="3">
        <v>8</v>
      </c>
    </row>
    <row r="54" spans="1:11" ht="10.5" customHeight="1" x14ac:dyDescent="0.15">
      <c r="A54" s="15"/>
      <c r="B54" s="81"/>
      <c r="C54" s="110"/>
      <c r="D54" s="1"/>
      <c r="E54" s="224"/>
      <c r="F54" s="110"/>
      <c r="G54" s="1"/>
      <c r="H54" s="224"/>
      <c r="I54" s="3"/>
      <c r="J54" s="3"/>
      <c r="K54" s="3"/>
    </row>
    <row r="55" spans="1:11" ht="14.25" customHeight="1" thickBot="1" x14ac:dyDescent="0.2">
      <c r="A55" s="501" t="s">
        <v>5</v>
      </c>
      <c r="B55" s="502"/>
      <c r="C55" s="229">
        <v>195</v>
      </c>
      <c r="D55" s="103">
        <v>195</v>
      </c>
      <c r="E55" s="230" t="s">
        <v>272</v>
      </c>
      <c r="F55" s="229">
        <v>214</v>
      </c>
      <c r="G55" s="103">
        <v>214</v>
      </c>
      <c r="H55" s="230" t="s">
        <v>272</v>
      </c>
      <c r="I55" s="319">
        <v>239</v>
      </c>
      <c r="J55" s="319">
        <v>239</v>
      </c>
      <c r="K55" s="380" t="s">
        <v>272</v>
      </c>
    </row>
    <row r="56" spans="1:11" ht="18" customHeight="1" thickTop="1" x14ac:dyDescent="0.15">
      <c r="A56" s="4" t="s">
        <v>412</v>
      </c>
      <c r="B56" s="24"/>
    </row>
    <row r="57" spans="1:11" x14ac:dyDescent="0.15">
      <c r="A57" s="24"/>
      <c r="B57" s="24"/>
    </row>
    <row r="58" spans="1:11" x14ac:dyDescent="0.15">
      <c r="A58" s="24"/>
      <c r="B58" s="24"/>
    </row>
  </sheetData>
  <mergeCells count="15">
    <mergeCell ref="A22:B22"/>
    <mergeCell ref="A26:B26"/>
    <mergeCell ref="A55:B55"/>
    <mergeCell ref="A6:B6"/>
    <mergeCell ref="A14:B14"/>
    <mergeCell ref="A18:B18"/>
    <mergeCell ref="A23:B23"/>
    <mergeCell ref="A27:B27"/>
    <mergeCell ref="A7:B7"/>
    <mergeCell ref="A11:B11"/>
    <mergeCell ref="I3:K3"/>
    <mergeCell ref="C3:E3"/>
    <mergeCell ref="A5:B5"/>
    <mergeCell ref="A3:B4"/>
    <mergeCell ref="F3:H3"/>
  </mergeCells>
  <phoneticPr fontId="1"/>
  <printOptions horizontalCentered="1"/>
  <pageMargins left="0.59055118110236227" right="0.59055118110236227" top="0.59055118110236227" bottom="0.70866141732283472" header="0.39370078740157483" footer="0.47244094488188981"/>
  <pageSetup paperSize="9" orientation="portrait" r:id="rId1"/>
  <headerFooter alignWithMargins="0"/>
  <ignoredErrors>
    <ignoredError sqref="F56:G56" formula="1"/>
    <ignoredError sqref="C1:E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45"/>
  <sheetViews>
    <sheetView zoomScaleNormal="100" workbookViewId="0">
      <selection activeCell="I5" sqref="I5:K45"/>
    </sheetView>
  </sheetViews>
  <sheetFormatPr defaultRowHeight="13.5" x14ac:dyDescent="0.15"/>
  <cols>
    <col min="1" max="1" width="8.625" style="13" customWidth="1"/>
    <col min="2" max="2" width="11.25" style="13" customWidth="1"/>
    <col min="3" max="3" width="8" style="24" customWidth="1"/>
    <col min="4" max="8" width="7" style="24" bestFit="1" customWidth="1"/>
    <col min="9" max="11" width="7" style="53" bestFit="1" customWidth="1"/>
    <col min="12" max="16384" width="9" style="13"/>
  </cols>
  <sheetData>
    <row r="1" spans="1:12" ht="26.25" customHeight="1" x14ac:dyDescent="0.15">
      <c r="A1" s="20" t="s">
        <v>335</v>
      </c>
      <c r="B1" s="20"/>
      <c r="C1" s="37"/>
      <c r="D1" s="37"/>
      <c r="E1" s="37"/>
      <c r="F1" s="37"/>
      <c r="G1" s="37"/>
      <c r="H1" s="37"/>
      <c r="I1" s="20"/>
      <c r="J1" s="20"/>
      <c r="K1" s="20"/>
      <c r="L1" s="24"/>
    </row>
    <row r="2" spans="1:12" ht="15" customHeight="1" thickBot="1" x14ac:dyDescent="0.2">
      <c r="A2" s="24"/>
      <c r="B2" s="24"/>
      <c r="I2" s="506" t="s">
        <v>359</v>
      </c>
      <c r="J2" s="507"/>
      <c r="K2" s="507"/>
      <c r="L2" s="24"/>
    </row>
    <row r="3" spans="1:12" ht="21" customHeight="1" thickTop="1" x14ac:dyDescent="0.15">
      <c r="A3" s="495" t="s">
        <v>6</v>
      </c>
      <c r="B3" s="498"/>
      <c r="C3" s="493" t="s">
        <v>375</v>
      </c>
      <c r="D3" s="494"/>
      <c r="E3" s="495"/>
      <c r="F3" s="498" t="s">
        <v>392</v>
      </c>
      <c r="G3" s="498"/>
      <c r="H3" s="498"/>
      <c r="I3" s="490" t="s">
        <v>411</v>
      </c>
      <c r="J3" s="491"/>
      <c r="K3" s="492"/>
    </row>
    <row r="4" spans="1:12" ht="21" customHeight="1" x14ac:dyDescent="0.15">
      <c r="A4" s="486"/>
      <c r="B4" s="487"/>
      <c r="C4" s="68" t="s">
        <v>219</v>
      </c>
      <c r="D4" s="68" t="s">
        <v>377</v>
      </c>
      <c r="E4" s="68" t="s">
        <v>221</v>
      </c>
      <c r="F4" s="68" t="s">
        <v>219</v>
      </c>
      <c r="G4" s="68" t="s">
        <v>220</v>
      </c>
      <c r="H4" s="68" t="s">
        <v>221</v>
      </c>
      <c r="I4" s="244" t="s">
        <v>219</v>
      </c>
      <c r="J4" s="245" t="s">
        <v>220</v>
      </c>
      <c r="K4" s="246" t="s">
        <v>221</v>
      </c>
    </row>
    <row r="5" spans="1:12" ht="16.5" customHeight="1" x14ac:dyDescent="0.15">
      <c r="A5" s="496" t="s">
        <v>1</v>
      </c>
      <c r="B5" s="497"/>
      <c r="C5" s="216">
        <v>14</v>
      </c>
      <c r="D5" s="70">
        <v>13</v>
      </c>
      <c r="E5" s="231">
        <v>1</v>
      </c>
      <c r="F5" s="216">
        <v>14</v>
      </c>
      <c r="G5" s="70">
        <v>13</v>
      </c>
      <c r="H5" s="231">
        <v>1</v>
      </c>
      <c r="I5" s="322">
        <v>14</v>
      </c>
      <c r="J5" s="322">
        <v>13</v>
      </c>
      <c r="K5" s="322">
        <v>1</v>
      </c>
    </row>
    <row r="6" spans="1:12" ht="12.75" customHeight="1" x14ac:dyDescent="0.15">
      <c r="A6" s="499"/>
      <c r="B6" s="503"/>
      <c r="C6" s="216"/>
      <c r="D6" s="70"/>
      <c r="E6" s="231"/>
      <c r="F6" s="216"/>
      <c r="G6" s="70"/>
      <c r="H6" s="231"/>
      <c r="I6" s="322"/>
      <c r="J6" s="322"/>
      <c r="K6" s="322"/>
    </row>
    <row r="7" spans="1:12" ht="15.75" customHeight="1" x14ac:dyDescent="0.15">
      <c r="A7" s="504" t="s">
        <v>2</v>
      </c>
      <c r="B7" s="505"/>
      <c r="C7" s="216">
        <v>194</v>
      </c>
      <c r="D7" s="70">
        <v>188</v>
      </c>
      <c r="E7" s="231">
        <v>6</v>
      </c>
      <c r="F7" s="216">
        <v>199</v>
      </c>
      <c r="G7" s="70">
        <v>193</v>
      </c>
      <c r="H7" s="231">
        <v>6</v>
      </c>
      <c r="I7" s="322">
        <v>197</v>
      </c>
      <c r="J7" s="322">
        <v>191</v>
      </c>
      <c r="K7" s="322">
        <v>6</v>
      </c>
    </row>
    <row r="8" spans="1:12" ht="15.75" customHeight="1" x14ac:dyDescent="0.15">
      <c r="A8" s="82"/>
      <c r="B8" s="101" t="s">
        <v>8</v>
      </c>
      <c r="C8" s="216">
        <v>177</v>
      </c>
      <c r="D8" s="70">
        <v>171</v>
      </c>
      <c r="E8" s="231">
        <v>6</v>
      </c>
      <c r="F8" s="216">
        <v>176</v>
      </c>
      <c r="G8" s="70">
        <v>170</v>
      </c>
      <c r="H8" s="231">
        <v>6</v>
      </c>
      <c r="I8" s="322">
        <v>175</v>
      </c>
      <c r="J8" s="322">
        <v>169</v>
      </c>
      <c r="K8" s="322">
        <v>6</v>
      </c>
    </row>
    <row r="9" spans="1:12" ht="15.75" customHeight="1" x14ac:dyDescent="0.15">
      <c r="A9" s="82"/>
      <c r="B9" s="101" t="s">
        <v>226</v>
      </c>
      <c r="C9" s="216">
        <v>17</v>
      </c>
      <c r="D9" s="70">
        <v>17</v>
      </c>
      <c r="E9" s="232" t="s">
        <v>272</v>
      </c>
      <c r="F9" s="216">
        <v>23</v>
      </c>
      <c r="G9" s="70">
        <v>23</v>
      </c>
      <c r="H9" s="232" t="s">
        <v>272</v>
      </c>
      <c r="I9" s="322">
        <v>22</v>
      </c>
      <c r="J9" s="322">
        <v>22</v>
      </c>
      <c r="K9" s="250" t="s">
        <v>272</v>
      </c>
    </row>
    <row r="10" spans="1:12" ht="12.75" customHeight="1" x14ac:dyDescent="0.15">
      <c r="A10" s="82"/>
      <c r="B10" s="101"/>
      <c r="C10" s="216"/>
      <c r="D10" s="70"/>
      <c r="E10" s="232"/>
      <c r="F10" s="216"/>
      <c r="G10" s="70"/>
      <c r="H10" s="232"/>
      <c r="I10" s="322"/>
      <c r="J10" s="322"/>
      <c r="K10" s="250"/>
    </row>
    <row r="11" spans="1:12" ht="15.75" customHeight="1" x14ac:dyDescent="0.15">
      <c r="A11" s="504" t="s">
        <v>3</v>
      </c>
      <c r="B11" s="505"/>
      <c r="C11" s="216">
        <v>455</v>
      </c>
      <c r="D11" s="70">
        <v>414</v>
      </c>
      <c r="E11" s="231">
        <v>41</v>
      </c>
      <c r="F11" s="216">
        <v>455</v>
      </c>
      <c r="G11" s="70">
        <v>415</v>
      </c>
      <c r="H11" s="231">
        <v>40</v>
      </c>
      <c r="I11" s="322">
        <v>454</v>
      </c>
      <c r="J11" s="322">
        <v>414</v>
      </c>
      <c r="K11" s="322">
        <v>40</v>
      </c>
    </row>
    <row r="12" spans="1:12" ht="15.75" customHeight="1" x14ac:dyDescent="0.15">
      <c r="A12" s="15"/>
      <c r="B12" s="101" t="s">
        <v>9</v>
      </c>
      <c r="C12" s="216">
        <v>234</v>
      </c>
      <c r="D12" s="70">
        <v>215</v>
      </c>
      <c r="E12" s="231">
        <v>19</v>
      </c>
      <c r="F12" s="216">
        <v>243</v>
      </c>
      <c r="G12" s="70">
        <v>223</v>
      </c>
      <c r="H12" s="231">
        <v>20</v>
      </c>
      <c r="I12" s="322">
        <v>237</v>
      </c>
      <c r="J12" s="322">
        <v>221</v>
      </c>
      <c r="K12" s="322">
        <v>16</v>
      </c>
    </row>
    <row r="13" spans="1:12" ht="15.75" customHeight="1" x14ac:dyDescent="0.15">
      <c r="A13" s="15"/>
      <c r="B13" s="101" t="s">
        <v>10</v>
      </c>
      <c r="C13" s="216">
        <v>221</v>
      </c>
      <c r="D13" s="70">
        <v>199</v>
      </c>
      <c r="E13" s="231">
        <v>22</v>
      </c>
      <c r="F13" s="216">
        <v>212</v>
      </c>
      <c r="G13" s="70">
        <v>192</v>
      </c>
      <c r="H13" s="231">
        <v>20</v>
      </c>
      <c r="I13" s="322">
        <v>217</v>
      </c>
      <c r="J13" s="322">
        <v>193</v>
      </c>
      <c r="K13" s="322">
        <v>24</v>
      </c>
    </row>
    <row r="14" spans="1:12" ht="12.75" customHeight="1" x14ac:dyDescent="0.15">
      <c r="A14" s="499"/>
      <c r="B14" s="500"/>
      <c r="C14" s="216"/>
      <c r="D14" s="70"/>
      <c r="E14" s="231"/>
      <c r="F14" s="216"/>
      <c r="G14" s="70"/>
      <c r="H14" s="231"/>
      <c r="I14" s="322"/>
      <c r="J14" s="322"/>
      <c r="K14" s="322"/>
    </row>
    <row r="15" spans="1:12" ht="15.75" customHeight="1" x14ac:dyDescent="0.15">
      <c r="A15" s="100"/>
      <c r="B15" s="101" t="s">
        <v>20</v>
      </c>
      <c r="C15" s="216">
        <v>394</v>
      </c>
      <c r="D15" s="70">
        <v>379</v>
      </c>
      <c r="E15" s="231">
        <v>15</v>
      </c>
      <c r="F15" s="216">
        <v>402</v>
      </c>
      <c r="G15" s="70">
        <v>386</v>
      </c>
      <c r="H15" s="231">
        <v>16</v>
      </c>
      <c r="I15" s="322">
        <v>404</v>
      </c>
      <c r="J15" s="322">
        <v>388</v>
      </c>
      <c r="K15" s="322">
        <v>16</v>
      </c>
    </row>
    <row r="16" spans="1:12" ht="15.75" customHeight="1" x14ac:dyDescent="0.15">
      <c r="A16" s="15"/>
      <c r="B16" s="101" t="s">
        <v>9</v>
      </c>
      <c r="C16" s="216">
        <v>207</v>
      </c>
      <c r="D16" s="70">
        <v>200</v>
      </c>
      <c r="E16" s="231">
        <v>7</v>
      </c>
      <c r="F16" s="216">
        <v>218</v>
      </c>
      <c r="G16" s="70">
        <v>211</v>
      </c>
      <c r="H16" s="231">
        <v>7</v>
      </c>
      <c r="I16" s="322">
        <v>220</v>
      </c>
      <c r="J16" s="322">
        <v>213</v>
      </c>
      <c r="K16" s="322">
        <v>7</v>
      </c>
    </row>
    <row r="17" spans="1:11" ht="15.75" customHeight="1" x14ac:dyDescent="0.15">
      <c r="A17" s="15"/>
      <c r="B17" s="101" t="s">
        <v>10</v>
      </c>
      <c r="C17" s="216">
        <v>187</v>
      </c>
      <c r="D17" s="70">
        <v>179</v>
      </c>
      <c r="E17" s="231">
        <v>8</v>
      </c>
      <c r="F17" s="216">
        <v>184</v>
      </c>
      <c r="G17" s="70">
        <v>175</v>
      </c>
      <c r="H17" s="231">
        <v>9</v>
      </c>
      <c r="I17" s="322">
        <v>184</v>
      </c>
      <c r="J17" s="322">
        <v>175</v>
      </c>
      <c r="K17" s="322">
        <v>9</v>
      </c>
    </row>
    <row r="18" spans="1:11" ht="12.75" customHeight="1" x14ac:dyDescent="0.15">
      <c r="A18" s="499"/>
      <c r="B18" s="500"/>
      <c r="C18" s="216"/>
      <c r="D18" s="70"/>
      <c r="E18" s="231"/>
      <c r="F18" s="216"/>
      <c r="G18" s="70"/>
      <c r="H18" s="231"/>
      <c r="I18" s="322"/>
      <c r="J18" s="322"/>
      <c r="K18" s="322"/>
    </row>
    <row r="19" spans="1:11" ht="15.75" customHeight="1" x14ac:dyDescent="0.15">
      <c r="A19" s="100"/>
      <c r="B19" s="101" t="s">
        <v>21</v>
      </c>
      <c r="C19" s="216">
        <v>61</v>
      </c>
      <c r="D19" s="70">
        <v>35</v>
      </c>
      <c r="E19" s="231">
        <v>26</v>
      </c>
      <c r="F19" s="216">
        <v>53</v>
      </c>
      <c r="G19" s="70">
        <v>29</v>
      </c>
      <c r="H19" s="231">
        <v>24</v>
      </c>
      <c r="I19" s="322">
        <v>50</v>
      </c>
      <c r="J19" s="322">
        <v>26</v>
      </c>
      <c r="K19" s="322">
        <v>24</v>
      </c>
    </row>
    <row r="20" spans="1:11" ht="15.75" customHeight="1" x14ac:dyDescent="0.15">
      <c r="A20" s="15"/>
      <c r="B20" s="101" t="s">
        <v>9</v>
      </c>
      <c r="C20" s="216">
        <v>27</v>
      </c>
      <c r="D20" s="105">
        <v>15</v>
      </c>
      <c r="E20" s="231">
        <v>12</v>
      </c>
      <c r="F20" s="216">
        <v>25</v>
      </c>
      <c r="G20" s="105">
        <v>12</v>
      </c>
      <c r="H20" s="231">
        <v>13</v>
      </c>
      <c r="I20" s="322">
        <v>17</v>
      </c>
      <c r="J20" s="250">
        <v>8</v>
      </c>
      <c r="K20" s="322">
        <v>9</v>
      </c>
    </row>
    <row r="21" spans="1:11" ht="15.75" customHeight="1" x14ac:dyDescent="0.15">
      <c r="A21" s="15"/>
      <c r="B21" s="101" t="s">
        <v>10</v>
      </c>
      <c r="C21" s="216">
        <v>34</v>
      </c>
      <c r="D21" s="70">
        <v>20</v>
      </c>
      <c r="E21" s="231">
        <v>14</v>
      </c>
      <c r="F21" s="216">
        <v>28</v>
      </c>
      <c r="G21" s="70">
        <v>17</v>
      </c>
      <c r="H21" s="231">
        <v>11</v>
      </c>
      <c r="I21" s="322">
        <v>33</v>
      </c>
      <c r="J21" s="322">
        <v>18</v>
      </c>
      <c r="K21" s="322">
        <v>15</v>
      </c>
    </row>
    <row r="22" spans="1:11" ht="12.75" customHeight="1" x14ac:dyDescent="0.15">
      <c r="A22" s="499"/>
      <c r="B22" s="500"/>
      <c r="C22" s="216"/>
      <c r="D22" s="70"/>
      <c r="E22" s="231"/>
      <c r="F22" s="216"/>
      <c r="G22" s="70"/>
      <c r="H22" s="231"/>
      <c r="I22" s="322"/>
      <c r="J22" s="322"/>
      <c r="K22" s="322"/>
    </row>
    <row r="23" spans="1:11" ht="15.75" customHeight="1" x14ac:dyDescent="0.15">
      <c r="A23" s="504" t="s">
        <v>357</v>
      </c>
      <c r="B23" s="505"/>
      <c r="C23" s="216">
        <v>34</v>
      </c>
      <c r="D23" s="70">
        <v>31</v>
      </c>
      <c r="E23" s="231">
        <v>3</v>
      </c>
      <c r="F23" s="216">
        <v>35</v>
      </c>
      <c r="G23" s="70">
        <v>32</v>
      </c>
      <c r="H23" s="231">
        <v>3</v>
      </c>
      <c r="I23" s="322">
        <v>32</v>
      </c>
      <c r="J23" s="322">
        <v>30</v>
      </c>
      <c r="K23" s="322">
        <v>2</v>
      </c>
    </row>
    <row r="24" spans="1:11" ht="15.75" customHeight="1" x14ac:dyDescent="0.15">
      <c r="A24" s="15"/>
      <c r="B24" s="101" t="s">
        <v>9</v>
      </c>
      <c r="C24" s="216">
        <v>18</v>
      </c>
      <c r="D24" s="70">
        <v>16</v>
      </c>
      <c r="E24" s="232">
        <v>2</v>
      </c>
      <c r="F24" s="216">
        <v>17</v>
      </c>
      <c r="G24" s="70">
        <v>15</v>
      </c>
      <c r="H24" s="232">
        <v>2</v>
      </c>
      <c r="I24" s="322">
        <v>17</v>
      </c>
      <c r="J24" s="250">
        <v>16</v>
      </c>
      <c r="K24" s="322">
        <v>1</v>
      </c>
    </row>
    <row r="25" spans="1:11" ht="15.75" customHeight="1" x14ac:dyDescent="0.15">
      <c r="A25" s="15"/>
      <c r="B25" s="101" t="s">
        <v>10</v>
      </c>
      <c r="C25" s="216">
        <v>16</v>
      </c>
      <c r="D25" s="70">
        <v>15</v>
      </c>
      <c r="E25" s="232">
        <v>1</v>
      </c>
      <c r="F25" s="216">
        <v>18</v>
      </c>
      <c r="G25" s="70">
        <v>17</v>
      </c>
      <c r="H25" s="232">
        <v>1</v>
      </c>
      <c r="I25" s="322">
        <v>15</v>
      </c>
      <c r="J25" s="322">
        <v>14</v>
      </c>
      <c r="K25" s="322">
        <v>1</v>
      </c>
    </row>
    <row r="26" spans="1:11" ht="12.75" customHeight="1" x14ac:dyDescent="0.15">
      <c r="A26" s="499"/>
      <c r="B26" s="500"/>
      <c r="C26" s="216"/>
      <c r="D26" s="70"/>
      <c r="E26" s="231"/>
      <c r="F26" s="216"/>
      <c r="G26" s="70"/>
      <c r="H26" s="231"/>
      <c r="I26" s="322"/>
      <c r="J26" s="322"/>
      <c r="K26" s="322"/>
    </row>
    <row r="27" spans="1:11" ht="15.75" customHeight="1" x14ac:dyDescent="0.15">
      <c r="A27" s="504" t="s">
        <v>11</v>
      </c>
      <c r="B27" s="505"/>
      <c r="C27" s="216">
        <v>6351</v>
      </c>
      <c r="D27" s="70">
        <v>6213</v>
      </c>
      <c r="E27" s="231">
        <v>138</v>
      </c>
      <c r="F27" s="216">
        <v>6267</v>
      </c>
      <c r="G27" s="70">
        <v>6145</v>
      </c>
      <c r="H27" s="231">
        <v>122</v>
      </c>
      <c r="I27" s="322">
        <v>6203</v>
      </c>
      <c r="J27" s="322">
        <v>6079</v>
      </c>
      <c r="K27" s="322">
        <v>124</v>
      </c>
    </row>
    <row r="28" spans="1:11" ht="15.75" customHeight="1" x14ac:dyDescent="0.15">
      <c r="A28" s="15"/>
      <c r="B28" s="101" t="s">
        <v>9</v>
      </c>
      <c r="C28" s="216">
        <v>3267</v>
      </c>
      <c r="D28" s="70">
        <v>3179</v>
      </c>
      <c r="E28" s="231">
        <v>88</v>
      </c>
      <c r="F28" s="216">
        <v>3147</v>
      </c>
      <c r="G28" s="70">
        <v>3066</v>
      </c>
      <c r="H28" s="231">
        <v>81</v>
      </c>
      <c r="I28" s="322">
        <v>3144</v>
      </c>
      <c r="J28" s="322">
        <v>3066</v>
      </c>
      <c r="K28" s="322">
        <v>78</v>
      </c>
    </row>
    <row r="29" spans="1:11" ht="15.75" customHeight="1" x14ac:dyDescent="0.15">
      <c r="A29" s="15"/>
      <c r="B29" s="101" t="s">
        <v>10</v>
      </c>
      <c r="C29" s="216">
        <v>3084</v>
      </c>
      <c r="D29" s="70">
        <v>3034</v>
      </c>
      <c r="E29" s="231">
        <v>50</v>
      </c>
      <c r="F29" s="216">
        <v>3120</v>
      </c>
      <c r="G29" s="70">
        <v>3079</v>
      </c>
      <c r="H29" s="231">
        <v>41</v>
      </c>
      <c r="I29" s="322">
        <v>3059</v>
      </c>
      <c r="J29" s="322">
        <v>3013</v>
      </c>
      <c r="K29" s="322">
        <v>46</v>
      </c>
    </row>
    <row r="30" spans="1:11" ht="12" customHeight="1" x14ac:dyDescent="0.15">
      <c r="A30" s="15"/>
      <c r="B30" s="81"/>
      <c r="C30" s="216"/>
      <c r="D30" s="70"/>
      <c r="E30" s="231"/>
      <c r="F30" s="216"/>
      <c r="G30" s="70"/>
      <c r="H30" s="231"/>
      <c r="I30" s="322"/>
      <c r="J30" s="322"/>
      <c r="K30" s="322"/>
    </row>
    <row r="31" spans="1:11" ht="15.75" customHeight="1" x14ac:dyDescent="0.15">
      <c r="A31" s="15"/>
      <c r="B31" s="101" t="s">
        <v>22</v>
      </c>
      <c r="C31" s="216">
        <v>2071</v>
      </c>
      <c r="D31" s="70">
        <v>2030</v>
      </c>
      <c r="E31" s="231">
        <v>41</v>
      </c>
      <c r="F31" s="216">
        <v>2038</v>
      </c>
      <c r="G31" s="70">
        <v>2001</v>
      </c>
      <c r="H31" s="231">
        <v>37</v>
      </c>
      <c r="I31" s="322">
        <v>2067</v>
      </c>
      <c r="J31" s="322">
        <v>2020</v>
      </c>
      <c r="K31" s="322">
        <v>47</v>
      </c>
    </row>
    <row r="32" spans="1:11" ht="15.75" customHeight="1" x14ac:dyDescent="0.15">
      <c r="A32" s="15"/>
      <c r="B32" s="101" t="s">
        <v>9</v>
      </c>
      <c r="C32" s="216">
        <v>1075</v>
      </c>
      <c r="D32" s="70">
        <v>1046</v>
      </c>
      <c r="E32" s="231">
        <v>29</v>
      </c>
      <c r="F32" s="216">
        <v>991</v>
      </c>
      <c r="G32" s="70">
        <v>964</v>
      </c>
      <c r="H32" s="231">
        <v>27</v>
      </c>
      <c r="I32" s="322">
        <v>1067</v>
      </c>
      <c r="J32" s="322">
        <v>1043</v>
      </c>
      <c r="K32" s="322">
        <v>24</v>
      </c>
    </row>
    <row r="33" spans="1:12" ht="15.75" customHeight="1" x14ac:dyDescent="0.15">
      <c r="A33" s="15"/>
      <c r="B33" s="101" t="s">
        <v>10</v>
      </c>
      <c r="C33" s="216">
        <v>996</v>
      </c>
      <c r="D33" s="70">
        <v>984</v>
      </c>
      <c r="E33" s="231">
        <v>12</v>
      </c>
      <c r="F33" s="216">
        <v>1047</v>
      </c>
      <c r="G33" s="70">
        <v>1037</v>
      </c>
      <c r="H33" s="231">
        <v>10</v>
      </c>
      <c r="I33" s="322">
        <v>1000</v>
      </c>
      <c r="J33" s="322">
        <v>977</v>
      </c>
      <c r="K33" s="322">
        <v>23</v>
      </c>
    </row>
    <row r="34" spans="1:12" ht="12" customHeight="1" x14ac:dyDescent="0.15">
      <c r="A34" s="15"/>
      <c r="B34" s="101"/>
      <c r="C34" s="216"/>
      <c r="D34" s="70"/>
      <c r="E34" s="231"/>
      <c r="F34" s="216"/>
      <c r="G34" s="70"/>
      <c r="H34" s="231"/>
      <c r="I34" s="322"/>
      <c r="J34" s="322"/>
      <c r="K34" s="322"/>
    </row>
    <row r="35" spans="1:12" ht="15.75" customHeight="1" x14ac:dyDescent="0.15">
      <c r="A35" s="15"/>
      <c r="B35" s="101" t="s">
        <v>23</v>
      </c>
      <c r="C35" s="216">
        <v>2153</v>
      </c>
      <c r="D35" s="70">
        <v>2109</v>
      </c>
      <c r="E35" s="231">
        <v>44</v>
      </c>
      <c r="F35" s="216">
        <v>2072</v>
      </c>
      <c r="G35" s="70">
        <v>2032</v>
      </c>
      <c r="H35" s="231">
        <v>40</v>
      </c>
      <c r="I35" s="322">
        <v>2051</v>
      </c>
      <c r="J35" s="322">
        <v>2013</v>
      </c>
      <c r="K35" s="322">
        <v>38</v>
      </c>
    </row>
    <row r="36" spans="1:12" ht="15.75" customHeight="1" x14ac:dyDescent="0.15">
      <c r="A36" s="15"/>
      <c r="B36" s="101" t="s">
        <v>9</v>
      </c>
      <c r="C36" s="216">
        <v>1081</v>
      </c>
      <c r="D36" s="70">
        <v>1055</v>
      </c>
      <c r="E36" s="231">
        <v>26</v>
      </c>
      <c r="F36" s="216">
        <v>1076</v>
      </c>
      <c r="G36" s="70">
        <v>1048</v>
      </c>
      <c r="H36" s="231">
        <v>28</v>
      </c>
      <c r="I36" s="322">
        <v>999</v>
      </c>
      <c r="J36" s="322">
        <v>972</v>
      </c>
      <c r="K36" s="322">
        <v>27</v>
      </c>
    </row>
    <row r="37" spans="1:12" ht="15.75" customHeight="1" x14ac:dyDescent="0.15">
      <c r="A37" s="15"/>
      <c r="B37" s="101" t="s">
        <v>10</v>
      </c>
      <c r="C37" s="216">
        <v>1072</v>
      </c>
      <c r="D37" s="70">
        <v>1054</v>
      </c>
      <c r="E37" s="231">
        <v>18</v>
      </c>
      <c r="F37" s="216">
        <v>996</v>
      </c>
      <c r="G37" s="70">
        <v>984</v>
      </c>
      <c r="H37" s="231">
        <v>12</v>
      </c>
      <c r="I37" s="322">
        <v>1052</v>
      </c>
      <c r="J37" s="322">
        <v>1041</v>
      </c>
      <c r="K37" s="322">
        <v>11</v>
      </c>
    </row>
    <row r="38" spans="1:12" ht="12" customHeight="1" x14ac:dyDescent="0.15">
      <c r="A38" s="15"/>
      <c r="B38" s="101"/>
      <c r="C38" s="216"/>
      <c r="D38" s="70"/>
      <c r="E38" s="231"/>
      <c r="F38" s="216"/>
      <c r="G38" s="70"/>
      <c r="H38" s="231"/>
      <c r="I38" s="322"/>
      <c r="J38" s="322"/>
      <c r="K38" s="322"/>
    </row>
    <row r="39" spans="1:12" ht="15.75" customHeight="1" x14ac:dyDescent="0.15">
      <c r="A39" s="15"/>
      <c r="B39" s="101" t="s">
        <v>24</v>
      </c>
      <c r="C39" s="216">
        <v>2127</v>
      </c>
      <c r="D39" s="70">
        <v>2074</v>
      </c>
      <c r="E39" s="231">
        <v>53</v>
      </c>
      <c r="F39" s="216">
        <v>2157</v>
      </c>
      <c r="G39" s="70">
        <v>2112</v>
      </c>
      <c r="H39" s="231">
        <v>45</v>
      </c>
      <c r="I39" s="322">
        <v>2085</v>
      </c>
      <c r="J39" s="322">
        <v>2046</v>
      </c>
      <c r="K39" s="322">
        <v>39</v>
      </c>
    </row>
    <row r="40" spans="1:12" ht="15.75" customHeight="1" x14ac:dyDescent="0.15">
      <c r="A40" s="15"/>
      <c r="B40" s="101" t="s">
        <v>9</v>
      </c>
      <c r="C40" s="216">
        <v>1111</v>
      </c>
      <c r="D40" s="70">
        <v>1078</v>
      </c>
      <c r="E40" s="231">
        <v>33</v>
      </c>
      <c r="F40" s="216">
        <v>1080</v>
      </c>
      <c r="G40" s="70">
        <v>1054</v>
      </c>
      <c r="H40" s="231">
        <v>26</v>
      </c>
      <c r="I40" s="322">
        <v>1078</v>
      </c>
      <c r="J40" s="322">
        <v>1051</v>
      </c>
      <c r="K40" s="322">
        <v>27</v>
      </c>
    </row>
    <row r="41" spans="1:12" ht="15.75" customHeight="1" x14ac:dyDescent="0.15">
      <c r="A41" s="15"/>
      <c r="B41" s="101" t="s">
        <v>10</v>
      </c>
      <c r="C41" s="216">
        <v>1016</v>
      </c>
      <c r="D41" s="70">
        <v>996</v>
      </c>
      <c r="E41" s="231">
        <v>20</v>
      </c>
      <c r="F41" s="216">
        <v>1077</v>
      </c>
      <c r="G41" s="70">
        <v>1058</v>
      </c>
      <c r="H41" s="231">
        <v>19</v>
      </c>
      <c r="I41" s="322">
        <v>1007</v>
      </c>
      <c r="J41" s="322">
        <v>995</v>
      </c>
      <c r="K41" s="322">
        <v>12</v>
      </c>
    </row>
    <row r="42" spans="1:12" ht="12" customHeight="1" x14ac:dyDescent="0.15">
      <c r="A42" s="15"/>
      <c r="B42" s="101"/>
      <c r="C42" s="216"/>
      <c r="D42" s="70"/>
      <c r="E42" s="231"/>
      <c r="F42" s="216"/>
      <c r="G42" s="70"/>
      <c r="H42" s="231"/>
      <c r="I42" s="322"/>
      <c r="J42" s="322"/>
      <c r="K42" s="322"/>
    </row>
    <row r="43" spans="1:12" ht="18" customHeight="1" thickBot="1" x14ac:dyDescent="0.2">
      <c r="A43" s="501" t="s">
        <v>248</v>
      </c>
      <c r="B43" s="502"/>
      <c r="C43" s="233">
        <v>91</v>
      </c>
      <c r="D43" s="79">
        <v>91</v>
      </c>
      <c r="E43" s="234" t="s">
        <v>272</v>
      </c>
      <c r="F43" s="233">
        <v>101</v>
      </c>
      <c r="G43" s="79">
        <v>101</v>
      </c>
      <c r="H43" s="234" t="s">
        <v>272</v>
      </c>
      <c r="I43" s="323">
        <v>105</v>
      </c>
      <c r="J43" s="323">
        <v>105</v>
      </c>
      <c r="K43" s="381" t="s">
        <v>272</v>
      </c>
    </row>
    <row r="44" spans="1:12" ht="18" customHeight="1" thickTop="1" x14ac:dyDescent="0.15">
      <c r="A44" s="4" t="s">
        <v>412</v>
      </c>
      <c r="B44" s="24"/>
      <c r="L44" s="24"/>
    </row>
    <row r="45" spans="1:12" ht="18" customHeight="1" x14ac:dyDescent="0.15">
      <c r="A45" s="4"/>
      <c r="B45" s="24"/>
      <c r="L45" s="24"/>
    </row>
  </sheetData>
  <mergeCells count="16">
    <mergeCell ref="I2:K2"/>
    <mergeCell ref="A5:B5"/>
    <mergeCell ref="A3:B4"/>
    <mergeCell ref="F3:H3"/>
    <mergeCell ref="C3:E3"/>
    <mergeCell ref="I3:K3"/>
    <mergeCell ref="A26:B26"/>
    <mergeCell ref="A43:B43"/>
    <mergeCell ref="A6:B6"/>
    <mergeCell ref="A14:B14"/>
    <mergeCell ref="A18:B18"/>
    <mergeCell ref="A23:B23"/>
    <mergeCell ref="A27:B27"/>
    <mergeCell ref="A7:B7"/>
    <mergeCell ref="A11:B11"/>
    <mergeCell ref="A22:B22"/>
  </mergeCells>
  <phoneticPr fontId="1"/>
  <printOptions horizontalCentered="1"/>
  <pageMargins left="0.59055118110236227" right="0.59055118110236227" top="0.59055118110236227" bottom="0.70866141732283472" header="0.39370078740157483" footer="0.4724409448818898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62"/>
  <sheetViews>
    <sheetView zoomScaleNormal="100" zoomScaleSheetLayoutView="100" workbookViewId="0">
      <selection activeCell="I5" sqref="I5:K62"/>
    </sheetView>
  </sheetViews>
  <sheetFormatPr defaultRowHeight="13.5" x14ac:dyDescent="0.15"/>
  <cols>
    <col min="1" max="1" width="7.5" style="13" customWidth="1"/>
    <col min="2" max="2" width="11.375" style="13" customWidth="1"/>
    <col min="3" max="3" width="8" style="13" customWidth="1"/>
    <col min="4" max="10" width="7.25" style="13" bestFit="1" customWidth="1"/>
    <col min="11" max="11" width="7.25" style="13" customWidth="1"/>
    <col min="12" max="16384" width="9" style="13"/>
  </cols>
  <sheetData>
    <row r="1" spans="1:12" ht="25.5" customHeight="1" x14ac:dyDescent="0.15">
      <c r="A1" s="20" t="s">
        <v>336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54"/>
    </row>
    <row r="2" spans="1:12" ht="15" customHeight="1" thickBot="1" x14ac:dyDescent="0.2">
      <c r="A2" s="24"/>
      <c r="B2" s="24"/>
      <c r="C2" s="24"/>
      <c r="D2" s="24"/>
      <c r="E2" s="24"/>
      <c r="F2" s="24"/>
      <c r="G2" s="24"/>
      <c r="H2" s="24"/>
      <c r="I2" s="24"/>
      <c r="J2" s="39"/>
      <c r="K2" s="175" t="s">
        <v>359</v>
      </c>
    </row>
    <row r="3" spans="1:12" ht="19.5" customHeight="1" thickTop="1" x14ac:dyDescent="0.15">
      <c r="A3" s="495" t="s">
        <v>6</v>
      </c>
      <c r="B3" s="498"/>
      <c r="C3" s="493" t="s">
        <v>378</v>
      </c>
      <c r="D3" s="494"/>
      <c r="E3" s="495"/>
      <c r="F3" s="493" t="s">
        <v>394</v>
      </c>
      <c r="G3" s="494"/>
      <c r="H3" s="495"/>
      <c r="I3" s="508" t="s">
        <v>413</v>
      </c>
      <c r="J3" s="508"/>
      <c r="K3" s="508"/>
    </row>
    <row r="4" spans="1:12" ht="19.5" customHeight="1" x14ac:dyDescent="0.15">
      <c r="A4" s="486"/>
      <c r="B4" s="487"/>
      <c r="C4" s="68" t="s">
        <v>0</v>
      </c>
      <c r="D4" s="68" t="s">
        <v>235</v>
      </c>
      <c r="E4" s="68" t="s">
        <v>7</v>
      </c>
      <c r="F4" s="68" t="s">
        <v>0</v>
      </c>
      <c r="G4" s="68" t="s">
        <v>235</v>
      </c>
      <c r="H4" s="68" t="s">
        <v>7</v>
      </c>
      <c r="I4" s="241" t="s">
        <v>0</v>
      </c>
      <c r="J4" s="242" t="s">
        <v>235</v>
      </c>
      <c r="K4" s="243" t="s">
        <v>7</v>
      </c>
    </row>
    <row r="5" spans="1:12" ht="16.5" customHeight="1" x14ac:dyDescent="0.15">
      <c r="A5" s="496" t="s">
        <v>1</v>
      </c>
      <c r="B5" s="497"/>
      <c r="C5" s="216">
        <v>5</v>
      </c>
      <c r="D5" s="70">
        <v>4</v>
      </c>
      <c r="E5" s="231">
        <v>1</v>
      </c>
      <c r="F5" s="216">
        <v>5</v>
      </c>
      <c r="G5" s="70">
        <v>4</v>
      </c>
      <c r="H5" s="231">
        <v>1</v>
      </c>
      <c r="I5" s="251">
        <v>5</v>
      </c>
      <c r="J5" s="251">
        <v>4</v>
      </c>
      <c r="K5" s="251">
        <v>1</v>
      </c>
    </row>
    <row r="6" spans="1:12" ht="10.5" customHeight="1" x14ac:dyDescent="0.15">
      <c r="A6" s="82"/>
      <c r="B6" s="81"/>
      <c r="C6" s="216"/>
      <c r="D6" s="70"/>
      <c r="E6" s="231"/>
      <c r="F6" s="216"/>
      <c r="G6" s="70"/>
      <c r="H6" s="231"/>
      <c r="I6" s="251"/>
      <c r="J6" s="251"/>
      <c r="K6" s="251"/>
    </row>
    <row r="7" spans="1:12" ht="13.5" customHeight="1" x14ac:dyDescent="0.15">
      <c r="A7" s="504" t="s">
        <v>12</v>
      </c>
      <c r="B7" s="505"/>
      <c r="C7" s="216">
        <v>386</v>
      </c>
      <c r="D7" s="70">
        <v>309</v>
      </c>
      <c r="E7" s="231">
        <v>77</v>
      </c>
      <c r="F7" s="216">
        <v>390</v>
      </c>
      <c r="G7" s="70">
        <v>311</v>
      </c>
      <c r="H7" s="231">
        <v>79</v>
      </c>
      <c r="I7" s="251">
        <v>393</v>
      </c>
      <c r="J7" s="322">
        <v>315</v>
      </c>
      <c r="K7" s="322">
        <v>78</v>
      </c>
    </row>
    <row r="8" spans="1:12" ht="13.5" customHeight="1" x14ac:dyDescent="0.15">
      <c r="A8" s="15"/>
      <c r="B8" s="101" t="s">
        <v>9</v>
      </c>
      <c r="C8" s="216">
        <v>243</v>
      </c>
      <c r="D8" s="70">
        <v>207</v>
      </c>
      <c r="E8" s="231">
        <v>36</v>
      </c>
      <c r="F8" s="216">
        <v>252</v>
      </c>
      <c r="G8" s="70">
        <v>211</v>
      </c>
      <c r="H8" s="231">
        <v>41</v>
      </c>
      <c r="I8" s="251">
        <v>246</v>
      </c>
      <c r="J8" s="322">
        <v>208</v>
      </c>
      <c r="K8" s="322">
        <v>38</v>
      </c>
    </row>
    <row r="9" spans="1:12" ht="13.5" customHeight="1" x14ac:dyDescent="0.15">
      <c r="A9" s="15"/>
      <c r="B9" s="101" t="s">
        <v>10</v>
      </c>
      <c r="C9" s="216">
        <v>143</v>
      </c>
      <c r="D9" s="70">
        <v>102</v>
      </c>
      <c r="E9" s="231">
        <v>41</v>
      </c>
      <c r="F9" s="216">
        <v>138</v>
      </c>
      <c r="G9" s="70">
        <v>100</v>
      </c>
      <c r="H9" s="231">
        <v>38</v>
      </c>
      <c r="I9" s="251">
        <v>147</v>
      </c>
      <c r="J9" s="322">
        <v>107</v>
      </c>
      <c r="K9" s="322">
        <v>40</v>
      </c>
    </row>
    <row r="10" spans="1:12" ht="10.5" customHeight="1" x14ac:dyDescent="0.15">
      <c r="A10" s="15"/>
      <c r="B10" s="101"/>
      <c r="C10" s="216"/>
      <c r="D10" s="70"/>
      <c r="E10" s="231"/>
      <c r="F10" s="216"/>
      <c r="G10" s="70"/>
      <c r="H10" s="231"/>
      <c r="I10" s="251"/>
      <c r="J10" s="251"/>
      <c r="K10" s="251"/>
    </row>
    <row r="11" spans="1:12" ht="13.5" customHeight="1" x14ac:dyDescent="0.15">
      <c r="A11" s="15"/>
      <c r="B11" s="101" t="s">
        <v>20</v>
      </c>
      <c r="C11" s="216">
        <v>298</v>
      </c>
      <c r="D11" s="70">
        <v>258</v>
      </c>
      <c r="E11" s="231">
        <v>40</v>
      </c>
      <c r="F11" s="216">
        <v>298</v>
      </c>
      <c r="G11" s="70">
        <v>257</v>
      </c>
      <c r="H11" s="231">
        <v>41</v>
      </c>
      <c r="I11" s="251">
        <v>289</v>
      </c>
      <c r="J11" s="322">
        <v>250</v>
      </c>
      <c r="K11" s="322">
        <v>39</v>
      </c>
    </row>
    <row r="12" spans="1:12" ht="13.5" customHeight="1" x14ac:dyDescent="0.15">
      <c r="A12" s="15"/>
      <c r="B12" s="101" t="s">
        <v>9</v>
      </c>
      <c r="C12" s="216">
        <v>196</v>
      </c>
      <c r="D12" s="70">
        <v>173</v>
      </c>
      <c r="E12" s="231">
        <v>23</v>
      </c>
      <c r="F12" s="216">
        <v>197</v>
      </c>
      <c r="G12" s="70">
        <v>172</v>
      </c>
      <c r="H12" s="231">
        <v>25</v>
      </c>
      <c r="I12" s="251">
        <v>188</v>
      </c>
      <c r="J12" s="322">
        <v>165</v>
      </c>
      <c r="K12" s="322">
        <v>23</v>
      </c>
    </row>
    <row r="13" spans="1:12" ht="13.5" customHeight="1" x14ac:dyDescent="0.15">
      <c r="A13" s="15"/>
      <c r="B13" s="101" t="s">
        <v>10</v>
      </c>
      <c r="C13" s="216">
        <v>102</v>
      </c>
      <c r="D13" s="70">
        <v>85</v>
      </c>
      <c r="E13" s="231">
        <v>17</v>
      </c>
      <c r="F13" s="216">
        <v>101</v>
      </c>
      <c r="G13" s="70">
        <v>85</v>
      </c>
      <c r="H13" s="231">
        <v>16</v>
      </c>
      <c r="I13" s="251">
        <v>101</v>
      </c>
      <c r="J13" s="322">
        <v>85</v>
      </c>
      <c r="K13" s="322">
        <v>16</v>
      </c>
    </row>
    <row r="14" spans="1:12" ht="10.5" customHeight="1" x14ac:dyDescent="0.15">
      <c r="A14" s="499"/>
      <c r="B14" s="500"/>
      <c r="C14" s="216"/>
      <c r="D14" s="70"/>
      <c r="E14" s="231"/>
      <c r="F14" s="216"/>
      <c r="G14" s="70"/>
      <c r="H14" s="231"/>
      <c r="I14" s="251"/>
      <c r="J14" s="251"/>
      <c r="K14" s="251"/>
    </row>
    <row r="15" spans="1:12" ht="13.5" customHeight="1" x14ac:dyDescent="0.15">
      <c r="A15" s="15"/>
      <c r="B15" s="101" t="s">
        <v>21</v>
      </c>
      <c r="C15" s="216">
        <v>88</v>
      </c>
      <c r="D15" s="70">
        <v>51</v>
      </c>
      <c r="E15" s="231">
        <v>37</v>
      </c>
      <c r="F15" s="216">
        <v>92</v>
      </c>
      <c r="G15" s="70">
        <v>54</v>
      </c>
      <c r="H15" s="231">
        <v>38</v>
      </c>
      <c r="I15" s="251">
        <v>104</v>
      </c>
      <c r="J15" s="251">
        <v>65</v>
      </c>
      <c r="K15" s="251">
        <v>39</v>
      </c>
    </row>
    <row r="16" spans="1:12" ht="13.5" customHeight="1" x14ac:dyDescent="0.15">
      <c r="A16" s="15"/>
      <c r="B16" s="101" t="s">
        <v>9</v>
      </c>
      <c r="C16" s="216">
        <v>47</v>
      </c>
      <c r="D16" s="70">
        <v>34</v>
      </c>
      <c r="E16" s="231">
        <v>13</v>
      </c>
      <c r="F16" s="216">
        <v>55</v>
      </c>
      <c r="G16" s="70">
        <v>39</v>
      </c>
      <c r="H16" s="231">
        <v>16</v>
      </c>
      <c r="I16" s="251">
        <v>58</v>
      </c>
      <c r="J16" s="251">
        <v>43</v>
      </c>
      <c r="K16" s="251">
        <v>15</v>
      </c>
    </row>
    <row r="17" spans="1:11" ht="13.5" customHeight="1" x14ac:dyDescent="0.15">
      <c r="A17" s="15"/>
      <c r="B17" s="101" t="s">
        <v>10</v>
      </c>
      <c r="C17" s="216">
        <v>41</v>
      </c>
      <c r="D17" s="70">
        <v>17</v>
      </c>
      <c r="E17" s="231">
        <v>24</v>
      </c>
      <c r="F17" s="216">
        <v>37</v>
      </c>
      <c r="G17" s="70">
        <v>15</v>
      </c>
      <c r="H17" s="231">
        <v>22</v>
      </c>
      <c r="I17" s="251">
        <v>46</v>
      </c>
      <c r="J17" s="251">
        <v>22</v>
      </c>
      <c r="K17" s="251">
        <v>24</v>
      </c>
    </row>
    <row r="18" spans="1:11" ht="10.5" customHeight="1" x14ac:dyDescent="0.15">
      <c r="A18" s="499"/>
      <c r="B18" s="500"/>
      <c r="C18" s="216"/>
      <c r="D18" s="70"/>
      <c r="E18" s="231"/>
      <c r="F18" s="216"/>
      <c r="G18" s="70"/>
      <c r="H18" s="231"/>
      <c r="I18" s="251"/>
      <c r="J18" s="251"/>
      <c r="K18" s="251"/>
    </row>
    <row r="19" spans="1:11" ht="13.5" customHeight="1" x14ac:dyDescent="0.15">
      <c r="A19" s="504" t="s">
        <v>38</v>
      </c>
      <c r="B19" s="505"/>
      <c r="C19" s="216">
        <v>35</v>
      </c>
      <c r="D19" s="70">
        <v>29</v>
      </c>
      <c r="E19" s="231">
        <v>6</v>
      </c>
      <c r="F19" s="216">
        <v>36</v>
      </c>
      <c r="G19" s="70">
        <v>29</v>
      </c>
      <c r="H19" s="231">
        <v>7</v>
      </c>
      <c r="I19" s="251">
        <v>34</v>
      </c>
      <c r="J19" s="251">
        <v>28</v>
      </c>
      <c r="K19" s="251">
        <v>6</v>
      </c>
    </row>
    <row r="20" spans="1:11" ht="13.5" customHeight="1" x14ac:dyDescent="0.15">
      <c r="A20" s="15"/>
      <c r="B20" s="101" t="s">
        <v>9</v>
      </c>
      <c r="C20" s="216">
        <v>18</v>
      </c>
      <c r="D20" s="70">
        <v>15</v>
      </c>
      <c r="E20" s="231">
        <v>3</v>
      </c>
      <c r="F20" s="216">
        <v>17</v>
      </c>
      <c r="G20" s="70">
        <v>14</v>
      </c>
      <c r="H20" s="231">
        <v>3</v>
      </c>
      <c r="I20" s="251">
        <v>17</v>
      </c>
      <c r="J20" s="251">
        <v>13</v>
      </c>
      <c r="K20" s="251">
        <v>4</v>
      </c>
    </row>
    <row r="21" spans="1:11" ht="13.5" customHeight="1" x14ac:dyDescent="0.15">
      <c r="A21" s="15"/>
      <c r="B21" s="101" t="s">
        <v>10</v>
      </c>
      <c r="C21" s="216">
        <v>17</v>
      </c>
      <c r="D21" s="70">
        <v>14</v>
      </c>
      <c r="E21" s="231">
        <v>3</v>
      </c>
      <c r="F21" s="216">
        <v>19</v>
      </c>
      <c r="G21" s="70">
        <v>15</v>
      </c>
      <c r="H21" s="231">
        <v>4</v>
      </c>
      <c r="I21" s="251">
        <v>17</v>
      </c>
      <c r="J21" s="251">
        <v>15</v>
      </c>
      <c r="K21" s="251">
        <v>2</v>
      </c>
    </row>
    <row r="22" spans="1:11" ht="10.5" customHeight="1" x14ac:dyDescent="0.15">
      <c r="A22" s="15"/>
      <c r="B22" s="81"/>
      <c r="C22" s="216"/>
      <c r="D22" s="70"/>
      <c r="E22" s="231"/>
      <c r="F22" s="216"/>
      <c r="G22" s="70"/>
      <c r="H22" s="231"/>
      <c r="I22" s="251"/>
      <c r="J22" s="251"/>
      <c r="K22" s="251"/>
    </row>
    <row r="23" spans="1:11" ht="13.5" customHeight="1" x14ac:dyDescent="0.15">
      <c r="A23" s="100" t="s">
        <v>28</v>
      </c>
      <c r="B23" s="101" t="s">
        <v>13</v>
      </c>
      <c r="C23" s="216">
        <v>4608</v>
      </c>
      <c r="D23" s="70">
        <v>3970</v>
      </c>
      <c r="E23" s="231">
        <v>638</v>
      </c>
      <c r="F23" s="216">
        <v>4578</v>
      </c>
      <c r="G23" s="70">
        <v>3918</v>
      </c>
      <c r="H23" s="231">
        <v>660</v>
      </c>
      <c r="I23" s="251">
        <v>4759</v>
      </c>
      <c r="J23" s="251">
        <v>3921</v>
      </c>
      <c r="K23" s="251">
        <v>838</v>
      </c>
    </row>
    <row r="24" spans="1:11" ht="13.5" customHeight="1" x14ac:dyDescent="0.15">
      <c r="A24" s="15"/>
      <c r="B24" s="101" t="s">
        <v>9</v>
      </c>
      <c r="C24" s="216">
        <v>2135</v>
      </c>
      <c r="D24" s="70">
        <v>1864</v>
      </c>
      <c r="E24" s="231">
        <v>271</v>
      </c>
      <c r="F24" s="216">
        <v>2131</v>
      </c>
      <c r="G24" s="70">
        <v>1833</v>
      </c>
      <c r="H24" s="231">
        <v>298</v>
      </c>
      <c r="I24" s="251">
        <v>2267</v>
      </c>
      <c r="J24" s="251">
        <v>1904</v>
      </c>
      <c r="K24" s="251">
        <v>363</v>
      </c>
    </row>
    <row r="25" spans="1:11" ht="13.5" customHeight="1" x14ac:dyDescent="0.15">
      <c r="A25" s="15"/>
      <c r="B25" s="101" t="s">
        <v>10</v>
      </c>
      <c r="C25" s="216">
        <v>2473</v>
      </c>
      <c r="D25" s="70">
        <v>2106</v>
      </c>
      <c r="E25" s="231">
        <v>367</v>
      </c>
      <c r="F25" s="216">
        <v>2447</v>
      </c>
      <c r="G25" s="70">
        <v>2085</v>
      </c>
      <c r="H25" s="231">
        <v>362</v>
      </c>
      <c r="I25" s="251">
        <v>2492</v>
      </c>
      <c r="J25" s="251">
        <v>2017</v>
      </c>
      <c r="K25" s="251">
        <v>475</v>
      </c>
    </row>
    <row r="26" spans="1:11" ht="10.5" customHeight="1" x14ac:dyDescent="0.15">
      <c r="A26" s="15"/>
      <c r="B26" s="101"/>
      <c r="C26" s="216"/>
      <c r="D26" s="70"/>
      <c r="E26" s="231"/>
      <c r="F26" s="216"/>
      <c r="G26" s="70"/>
      <c r="H26" s="231"/>
      <c r="I26" s="251"/>
      <c r="J26" s="251"/>
      <c r="K26" s="251"/>
    </row>
    <row r="27" spans="1:11" ht="13.5" customHeight="1" x14ac:dyDescent="0.15">
      <c r="A27" s="15"/>
      <c r="B27" s="101" t="s">
        <v>22</v>
      </c>
      <c r="C27" s="216">
        <v>1559</v>
      </c>
      <c r="D27" s="70">
        <v>1316</v>
      </c>
      <c r="E27" s="231">
        <v>243</v>
      </c>
      <c r="F27" s="216">
        <v>1606</v>
      </c>
      <c r="G27" s="70">
        <v>1324</v>
      </c>
      <c r="H27" s="231">
        <v>282</v>
      </c>
      <c r="I27" s="251">
        <v>1665</v>
      </c>
      <c r="J27" s="251">
        <v>1330</v>
      </c>
      <c r="K27" s="251">
        <v>335</v>
      </c>
    </row>
    <row r="28" spans="1:11" ht="13.5" customHeight="1" x14ac:dyDescent="0.15">
      <c r="A28" s="15"/>
      <c r="B28" s="101" t="s">
        <v>9</v>
      </c>
      <c r="C28" s="216">
        <v>717</v>
      </c>
      <c r="D28" s="70">
        <v>613</v>
      </c>
      <c r="E28" s="231">
        <v>104</v>
      </c>
      <c r="F28" s="216">
        <v>796</v>
      </c>
      <c r="G28" s="70">
        <v>662</v>
      </c>
      <c r="H28" s="231">
        <v>134</v>
      </c>
      <c r="I28" s="251">
        <v>779</v>
      </c>
      <c r="J28" s="251">
        <v>645</v>
      </c>
      <c r="K28" s="251">
        <v>134</v>
      </c>
    </row>
    <row r="29" spans="1:11" ht="13.5" customHeight="1" x14ac:dyDescent="0.15">
      <c r="A29" s="15"/>
      <c r="B29" s="101" t="s">
        <v>10</v>
      </c>
      <c r="C29" s="216">
        <v>842</v>
      </c>
      <c r="D29" s="70">
        <v>703</v>
      </c>
      <c r="E29" s="231">
        <v>139</v>
      </c>
      <c r="F29" s="216">
        <v>810</v>
      </c>
      <c r="G29" s="70">
        <v>662</v>
      </c>
      <c r="H29" s="231">
        <v>148</v>
      </c>
      <c r="I29" s="251">
        <v>886</v>
      </c>
      <c r="J29" s="251">
        <v>685</v>
      </c>
      <c r="K29" s="251">
        <v>201</v>
      </c>
    </row>
    <row r="30" spans="1:11" ht="10.5" customHeight="1" x14ac:dyDescent="0.15">
      <c r="A30" s="15"/>
      <c r="B30" s="101"/>
      <c r="C30" s="216"/>
      <c r="D30" s="70"/>
      <c r="E30" s="231"/>
      <c r="F30" s="216"/>
      <c r="G30" s="70"/>
      <c r="H30" s="231"/>
      <c r="I30" s="251"/>
      <c r="J30" s="251"/>
      <c r="K30" s="251"/>
    </row>
    <row r="31" spans="1:11" ht="13.5" customHeight="1" x14ac:dyDescent="0.15">
      <c r="A31" s="15"/>
      <c r="B31" s="101" t="s">
        <v>23</v>
      </c>
      <c r="C31" s="216">
        <v>1461</v>
      </c>
      <c r="D31" s="70">
        <v>1318</v>
      </c>
      <c r="E31" s="231">
        <v>143</v>
      </c>
      <c r="F31" s="216">
        <v>1537</v>
      </c>
      <c r="G31" s="70">
        <v>1299</v>
      </c>
      <c r="H31" s="231">
        <v>238</v>
      </c>
      <c r="I31" s="251">
        <v>1565</v>
      </c>
      <c r="J31" s="251">
        <v>1292</v>
      </c>
      <c r="K31" s="251">
        <v>273</v>
      </c>
    </row>
    <row r="32" spans="1:11" ht="13.5" customHeight="1" x14ac:dyDescent="0.15">
      <c r="A32" s="15"/>
      <c r="B32" s="101" t="s">
        <v>9</v>
      </c>
      <c r="C32" s="216">
        <v>636</v>
      </c>
      <c r="D32" s="70">
        <v>573</v>
      </c>
      <c r="E32" s="231">
        <v>63</v>
      </c>
      <c r="F32" s="216">
        <v>712</v>
      </c>
      <c r="G32" s="70">
        <v>610</v>
      </c>
      <c r="H32" s="231">
        <v>102</v>
      </c>
      <c r="I32" s="251">
        <v>775</v>
      </c>
      <c r="J32" s="251">
        <v>646</v>
      </c>
      <c r="K32" s="251">
        <v>129</v>
      </c>
    </row>
    <row r="33" spans="1:11" ht="13.5" customHeight="1" x14ac:dyDescent="0.15">
      <c r="A33" s="15"/>
      <c r="B33" s="101" t="s">
        <v>10</v>
      </c>
      <c r="C33" s="216">
        <v>825</v>
      </c>
      <c r="D33" s="70">
        <v>745</v>
      </c>
      <c r="E33" s="231">
        <v>80</v>
      </c>
      <c r="F33" s="216">
        <v>825</v>
      </c>
      <c r="G33" s="70">
        <v>689</v>
      </c>
      <c r="H33" s="231">
        <v>136</v>
      </c>
      <c r="I33" s="251">
        <v>790</v>
      </c>
      <c r="J33" s="251">
        <v>646</v>
      </c>
      <c r="K33" s="251">
        <v>144</v>
      </c>
    </row>
    <row r="34" spans="1:11" ht="10.5" customHeight="1" x14ac:dyDescent="0.15">
      <c r="A34" s="15"/>
      <c r="B34" s="101"/>
      <c r="C34" s="216"/>
      <c r="D34" s="70"/>
      <c r="E34" s="231"/>
      <c r="F34" s="216"/>
      <c r="G34" s="70"/>
      <c r="H34" s="231"/>
      <c r="I34" s="251"/>
      <c r="J34" s="251"/>
      <c r="K34" s="251"/>
    </row>
    <row r="35" spans="1:11" ht="13.5" customHeight="1" x14ac:dyDescent="0.15">
      <c r="A35" s="15"/>
      <c r="B35" s="101" t="s">
        <v>24</v>
      </c>
      <c r="C35" s="216">
        <v>1540</v>
      </c>
      <c r="D35" s="70">
        <v>1288</v>
      </c>
      <c r="E35" s="231">
        <v>252</v>
      </c>
      <c r="F35" s="216">
        <v>1435</v>
      </c>
      <c r="G35" s="70">
        <v>1295</v>
      </c>
      <c r="H35" s="231">
        <v>140</v>
      </c>
      <c r="I35" s="251">
        <v>1485</v>
      </c>
      <c r="J35" s="251">
        <v>1255</v>
      </c>
      <c r="K35" s="251">
        <v>230</v>
      </c>
    </row>
    <row r="36" spans="1:11" ht="13.5" customHeight="1" x14ac:dyDescent="0.15">
      <c r="A36" s="15"/>
      <c r="B36" s="101" t="s">
        <v>9</v>
      </c>
      <c r="C36" s="216">
        <v>750</v>
      </c>
      <c r="D36" s="70">
        <v>646</v>
      </c>
      <c r="E36" s="231">
        <v>104</v>
      </c>
      <c r="F36" s="216">
        <v>623</v>
      </c>
      <c r="G36" s="70">
        <v>561</v>
      </c>
      <c r="H36" s="231">
        <v>62</v>
      </c>
      <c r="I36" s="251">
        <v>689</v>
      </c>
      <c r="J36" s="251">
        <v>589</v>
      </c>
      <c r="K36" s="251">
        <v>100</v>
      </c>
    </row>
    <row r="37" spans="1:11" ht="13.5" customHeight="1" x14ac:dyDescent="0.15">
      <c r="A37" s="15"/>
      <c r="B37" s="101" t="s">
        <v>10</v>
      </c>
      <c r="C37" s="216">
        <v>790</v>
      </c>
      <c r="D37" s="70">
        <v>642</v>
      </c>
      <c r="E37" s="231">
        <v>148</v>
      </c>
      <c r="F37" s="216">
        <v>812</v>
      </c>
      <c r="G37" s="70">
        <v>734</v>
      </c>
      <c r="H37" s="231">
        <v>78</v>
      </c>
      <c r="I37" s="251">
        <v>796</v>
      </c>
      <c r="J37" s="251">
        <v>666</v>
      </c>
      <c r="K37" s="251">
        <v>130</v>
      </c>
    </row>
    <row r="38" spans="1:11" ht="10.5" customHeight="1" x14ac:dyDescent="0.15">
      <c r="A38" s="15"/>
      <c r="B38" s="101"/>
      <c r="C38" s="216"/>
      <c r="D38" s="70"/>
      <c r="E38" s="231"/>
      <c r="F38" s="216"/>
      <c r="G38" s="70"/>
      <c r="H38" s="231"/>
      <c r="I38" s="251"/>
      <c r="J38" s="251"/>
      <c r="K38" s="251"/>
    </row>
    <row r="39" spans="1:11" ht="10.5" customHeight="1" x14ac:dyDescent="0.15">
      <c r="A39" s="15"/>
      <c r="B39" s="81"/>
      <c r="C39" s="216"/>
      <c r="D39" s="70"/>
      <c r="E39" s="231"/>
      <c r="F39" s="216"/>
      <c r="G39" s="70"/>
      <c r="H39" s="231"/>
      <c r="I39" s="251"/>
      <c r="J39" s="251"/>
      <c r="K39" s="251"/>
    </row>
    <row r="40" spans="1:11" ht="13.5" customHeight="1" x14ac:dyDescent="0.15">
      <c r="A40" s="100" t="s">
        <v>29</v>
      </c>
      <c r="B40" s="101" t="s">
        <v>13</v>
      </c>
      <c r="C40" s="216">
        <v>48</v>
      </c>
      <c r="D40" s="70">
        <v>48</v>
      </c>
      <c r="E40" s="232" t="s">
        <v>272</v>
      </c>
      <c r="F40" s="216">
        <v>43</v>
      </c>
      <c r="G40" s="70">
        <v>43</v>
      </c>
      <c r="H40" s="232" t="s">
        <v>272</v>
      </c>
      <c r="I40" s="251">
        <v>44</v>
      </c>
      <c r="J40" s="251">
        <v>44</v>
      </c>
      <c r="K40" s="252" t="s">
        <v>272</v>
      </c>
    </row>
    <row r="41" spans="1:11" ht="13.5" customHeight="1" x14ac:dyDescent="0.15">
      <c r="A41" s="15"/>
      <c r="B41" s="101" t="s">
        <v>9</v>
      </c>
      <c r="C41" s="216">
        <v>32</v>
      </c>
      <c r="D41" s="70">
        <v>32</v>
      </c>
      <c r="E41" s="232" t="s">
        <v>272</v>
      </c>
      <c r="F41" s="216">
        <v>25</v>
      </c>
      <c r="G41" s="70">
        <v>25</v>
      </c>
      <c r="H41" s="232" t="s">
        <v>272</v>
      </c>
      <c r="I41" s="251">
        <v>24</v>
      </c>
      <c r="J41" s="251">
        <v>24</v>
      </c>
      <c r="K41" s="252" t="s">
        <v>272</v>
      </c>
    </row>
    <row r="42" spans="1:11" ht="13.5" customHeight="1" x14ac:dyDescent="0.15">
      <c r="A42" s="15"/>
      <c r="B42" s="101" t="s">
        <v>10</v>
      </c>
      <c r="C42" s="216">
        <v>16</v>
      </c>
      <c r="D42" s="70">
        <v>16</v>
      </c>
      <c r="E42" s="232" t="s">
        <v>272</v>
      </c>
      <c r="F42" s="216">
        <v>18</v>
      </c>
      <c r="G42" s="70">
        <v>18</v>
      </c>
      <c r="H42" s="232" t="s">
        <v>272</v>
      </c>
      <c r="I42" s="251">
        <v>20</v>
      </c>
      <c r="J42" s="251">
        <v>20</v>
      </c>
      <c r="K42" s="252" t="s">
        <v>272</v>
      </c>
    </row>
    <row r="43" spans="1:11" ht="10.5" customHeight="1" x14ac:dyDescent="0.15">
      <c r="A43" s="15"/>
      <c r="B43" s="101"/>
      <c r="C43" s="216"/>
      <c r="D43" s="70"/>
      <c r="E43" s="231"/>
      <c r="F43" s="216"/>
      <c r="G43" s="70"/>
      <c r="H43" s="232"/>
      <c r="I43" s="251"/>
      <c r="J43" s="251"/>
      <c r="K43" s="252"/>
    </row>
    <row r="44" spans="1:11" ht="13.5" customHeight="1" x14ac:dyDescent="0.15">
      <c r="A44" s="15"/>
      <c r="B44" s="101" t="s">
        <v>22</v>
      </c>
      <c r="C44" s="216">
        <v>5</v>
      </c>
      <c r="D44" s="70">
        <v>5</v>
      </c>
      <c r="E44" s="232" t="s">
        <v>272</v>
      </c>
      <c r="F44" s="216">
        <v>12</v>
      </c>
      <c r="G44" s="70">
        <v>12</v>
      </c>
      <c r="H44" s="232" t="s">
        <v>272</v>
      </c>
      <c r="I44" s="251">
        <v>19</v>
      </c>
      <c r="J44" s="251">
        <v>19</v>
      </c>
      <c r="K44" s="252" t="s">
        <v>272</v>
      </c>
    </row>
    <row r="45" spans="1:11" ht="13.5" customHeight="1" x14ac:dyDescent="0.15">
      <c r="A45" s="15"/>
      <c r="B45" s="101" t="s">
        <v>9</v>
      </c>
      <c r="C45" s="216">
        <v>3</v>
      </c>
      <c r="D45" s="70">
        <v>3</v>
      </c>
      <c r="E45" s="232" t="s">
        <v>272</v>
      </c>
      <c r="F45" s="216">
        <v>5</v>
      </c>
      <c r="G45" s="70">
        <v>5</v>
      </c>
      <c r="H45" s="232" t="s">
        <v>272</v>
      </c>
      <c r="I45" s="251">
        <v>10</v>
      </c>
      <c r="J45" s="251">
        <v>10</v>
      </c>
      <c r="K45" s="252" t="s">
        <v>272</v>
      </c>
    </row>
    <row r="46" spans="1:11" ht="13.5" customHeight="1" x14ac:dyDescent="0.15">
      <c r="A46" s="15"/>
      <c r="B46" s="101" t="s">
        <v>10</v>
      </c>
      <c r="C46" s="216">
        <v>2</v>
      </c>
      <c r="D46" s="70">
        <v>2</v>
      </c>
      <c r="E46" s="232" t="s">
        <v>272</v>
      </c>
      <c r="F46" s="216">
        <v>7</v>
      </c>
      <c r="G46" s="70">
        <v>7</v>
      </c>
      <c r="H46" s="232" t="s">
        <v>272</v>
      </c>
      <c r="I46" s="251">
        <v>9</v>
      </c>
      <c r="J46" s="251">
        <v>9</v>
      </c>
      <c r="K46" s="252" t="s">
        <v>272</v>
      </c>
    </row>
    <row r="47" spans="1:11" ht="10.5" customHeight="1" x14ac:dyDescent="0.15">
      <c r="A47" s="15"/>
      <c r="B47" s="101"/>
      <c r="C47" s="216"/>
      <c r="D47" s="70"/>
      <c r="E47" s="231"/>
      <c r="F47" s="216"/>
      <c r="G47" s="70"/>
      <c r="H47" s="232"/>
      <c r="I47" s="251"/>
      <c r="J47" s="251"/>
      <c r="K47" s="252"/>
    </row>
    <row r="48" spans="1:11" ht="13.5" customHeight="1" x14ac:dyDescent="0.15">
      <c r="A48" s="15"/>
      <c r="B48" s="101" t="s">
        <v>23</v>
      </c>
      <c r="C48" s="216">
        <v>15</v>
      </c>
      <c r="D48" s="70">
        <v>15</v>
      </c>
      <c r="E48" s="232" t="s">
        <v>272</v>
      </c>
      <c r="F48" s="216">
        <v>8</v>
      </c>
      <c r="G48" s="70">
        <v>8</v>
      </c>
      <c r="H48" s="232" t="s">
        <v>272</v>
      </c>
      <c r="I48" s="251">
        <v>8</v>
      </c>
      <c r="J48" s="251">
        <v>8</v>
      </c>
      <c r="K48" s="252" t="s">
        <v>272</v>
      </c>
    </row>
    <row r="49" spans="1:11" ht="13.5" customHeight="1" x14ac:dyDescent="0.15">
      <c r="A49" s="15"/>
      <c r="B49" s="101" t="s">
        <v>9</v>
      </c>
      <c r="C49" s="216">
        <v>8</v>
      </c>
      <c r="D49" s="70">
        <v>8</v>
      </c>
      <c r="E49" s="232" t="s">
        <v>272</v>
      </c>
      <c r="F49" s="216">
        <v>4</v>
      </c>
      <c r="G49" s="70">
        <v>4</v>
      </c>
      <c r="H49" s="232" t="s">
        <v>272</v>
      </c>
      <c r="I49" s="251">
        <v>3</v>
      </c>
      <c r="J49" s="251">
        <v>3</v>
      </c>
      <c r="K49" s="252" t="s">
        <v>272</v>
      </c>
    </row>
    <row r="50" spans="1:11" ht="13.5" customHeight="1" x14ac:dyDescent="0.15">
      <c r="A50" s="15"/>
      <c r="B50" s="101" t="s">
        <v>10</v>
      </c>
      <c r="C50" s="216">
        <v>7</v>
      </c>
      <c r="D50" s="70">
        <v>7</v>
      </c>
      <c r="E50" s="232" t="s">
        <v>272</v>
      </c>
      <c r="F50" s="216">
        <v>4</v>
      </c>
      <c r="G50" s="70">
        <v>4</v>
      </c>
      <c r="H50" s="232" t="s">
        <v>272</v>
      </c>
      <c r="I50" s="251">
        <v>5</v>
      </c>
      <c r="J50" s="251">
        <v>5</v>
      </c>
      <c r="K50" s="252" t="s">
        <v>272</v>
      </c>
    </row>
    <row r="51" spans="1:11" ht="10.5" customHeight="1" x14ac:dyDescent="0.15">
      <c r="A51" s="15"/>
      <c r="B51" s="101"/>
      <c r="C51" s="216"/>
      <c r="D51" s="70"/>
      <c r="E51" s="231"/>
      <c r="F51" s="216"/>
      <c r="G51" s="70"/>
      <c r="H51" s="232"/>
      <c r="I51" s="251"/>
      <c r="J51" s="251"/>
      <c r="K51" s="252"/>
    </row>
    <row r="52" spans="1:11" ht="13.5" customHeight="1" x14ac:dyDescent="0.15">
      <c r="A52" s="15"/>
      <c r="B52" s="101" t="s">
        <v>24</v>
      </c>
      <c r="C52" s="216">
        <v>17</v>
      </c>
      <c r="D52" s="70">
        <v>17</v>
      </c>
      <c r="E52" s="232" t="s">
        <v>272</v>
      </c>
      <c r="F52" s="216">
        <v>13</v>
      </c>
      <c r="G52" s="70">
        <v>13</v>
      </c>
      <c r="H52" s="232" t="s">
        <v>272</v>
      </c>
      <c r="I52" s="251">
        <v>6</v>
      </c>
      <c r="J52" s="251">
        <v>6</v>
      </c>
      <c r="K52" s="252" t="s">
        <v>272</v>
      </c>
    </row>
    <row r="53" spans="1:11" ht="13.5" customHeight="1" x14ac:dyDescent="0.15">
      <c r="A53" s="15"/>
      <c r="B53" s="101" t="s">
        <v>9</v>
      </c>
      <c r="C53" s="216">
        <v>13</v>
      </c>
      <c r="D53" s="70">
        <v>13</v>
      </c>
      <c r="E53" s="232" t="s">
        <v>272</v>
      </c>
      <c r="F53" s="216">
        <v>7</v>
      </c>
      <c r="G53" s="70">
        <v>7</v>
      </c>
      <c r="H53" s="232" t="s">
        <v>272</v>
      </c>
      <c r="I53" s="251">
        <v>4</v>
      </c>
      <c r="J53" s="251">
        <v>4</v>
      </c>
      <c r="K53" s="252" t="s">
        <v>272</v>
      </c>
    </row>
    <row r="54" spans="1:11" ht="13.5" customHeight="1" x14ac:dyDescent="0.15">
      <c r="A54" s="15"/>
      <c r="B54" s="101" t="s">
        <v>10</v>
      </c>
      <c r="C54" s="216">
        <v>4</v>
      </c>
      <c r="D54" s="70">
        <v>4</v>
      </c>
      <c r="E54" s="232" t="s">
        <v>272</v>
      </c>
      <c r="F54" s="216">
        <v>6</v>
      </c>
      <c r="G54" s="70">
        <v>6</v>
      </c>
      <c r="H54" s="232" t="s">
        <v>272</v>
      </c>
      <c r="I54" s="251">
        <v>2</v>
      </c>
      <c r="J54" s="251">
        <v>2</v>
      </c>
      <c r="K54" s="252" t="s">
        <v>272</v>
      </c>
    </row>
    <row r="55" spans="1:11" ht="10.5" customHeight="1" x14ac:dyDescent="0.15">
      <c r="A55" s="15"/>
      <c r="B55" s="101"/>
      <c r="C55" s="216"/>
      <c r="D55" s="70"/>
      <c r="E55" s="231"/>
      <c r="F55" s="216"/>
      <c r="G55" s="70"/>
      <c r="H55" s="232"/>
      <c r="I55" s="251"/>
      <c r="J55" s="251"/>
      <c r="K55" s="252"/>
    </row>
    <row r="56" spans="1:11" ht="13.5" customHeight="1" x14ac:dyDescent="0.15">
      <c r="A56" s="15"/>
      <c r="B56" s="101" t="s">
        <v>25</v>
      </c>
      <c r="C56" s="216">
        <v>11</v>
      </c>
      <c r="D56" s="70">
        <v>11</v>
      </c>
      <c r="E56" s="232" t="s">
        <v>272</v>
      </c>
      <c r="F56" s="216">
        <v>10</v>
      </c>
      <c r="G56" s="70">
        <v>10</v>
      </c>
      <c r="H56" s="232" t="s">
        <v>272</v>
      </c>
      <c r="I56" s="251">
        <v>11</v>
      </c>
      <c r="J56" s="251">
        <v>11</v>
      </c>
      <c r="K56" s="252" t="s">
        <v>272</v>
      </c>
    </row>
    <row r="57" spans="1:11" ht="13.5" customHeight="1" x14ac:dyDescent="0.15">
      <c r="A57" s="15"/>
      <c r="B57" s="101" t="s">
        <v>9</v>
      </c>
      <c r="C57" s="216">
        <v>8</v>
      </c>
      <c r="D57" s="70">
        <v>8</v>
      </c>
      <c r="E57" s="232" t="s">
        <v>272</v>
      </c>
      <c r="F57" s="216">
        <v>9</v>
      </c>
      <c r="G57" s="70">
        <v>9</v>
      </c>
      <c r="H57" s="232" t="s">
        <v>272</v>
      </c>
      <c r="I57" s="251">
        <v>7</v>
      </c>
      <c r="J57" s="251">
        <v>7</v>
      </c>
      <c r="K57" s="252" t="s">
        <v>272</v>
      </c>
    </row>
    <row r="58" spans="1:11" ht="13.5" customHeight="1" thickBot="1" x14ac:dyDescent="0.2">
      <c r="A58" s="26"/>
      <c r="B58" s="102" t="s">
        <v>10</v>
      </c>
      <c r="C58" s="233">
        <v>3</v>
      </c>
      <c r="D58" s="79">
        <v>3</v>
      </c>
      <c r="E58" s="234" t="s">
        <v>272</v>
      </c>
      <c r="F58" s="233">
        <v>1</v>
      </c>
      <c r="G58" s="79">
        <v>1</v>
      </c>
      <c r="H58" s="234" t="s">
        <v>272</v>
      </c>
      <c r="I58" s="382">
        <v>4</v>
      </c>
      <c r="J58" s="382">
        <v>4</v>
      </c>
      <c r="K58" s="273" t="s">
        <v>272</v>
      </c>
    </row>
    <row r="59" spans="1:11" ht="18" customHeight="1" thickTop="1" x14ac:dyDescent="0.15">
      <c r="A59" s="4" t="s">
        <v>412</v>
      </c>
      <c r="B59" s="24"/>
      <c r="C59" s="24"/>
      <c r="D59" s="24"/>
      <c r="E59" s="24"/>
      <c r="F59" s="24"/>
      <c r="G59" s="24"/>
      <c r="H59" s="24"/>
      <c r="I59" s="36"/>
      <c r="J59" s="24"/>
      <c r="K59" s="24"/>
    </row>
    <row r="60" spans="1:11" x14ac:dyDescent="0.1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</row>
    <row r="61" spans="1:11" x14ac:dyDescent="0.1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</row>
    <row r="62" spans="1:11" x14ac:dyDescent="0.1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</row>
  </sheetData>
  <mergeCells count="9">
    <mergeCell ref="A19:B19"/>
    <mergeCell ref="A3:B4"/>
    <mergeCell ref="A18:B18"/>
    <mergeCell ref="I3:K3"/>
    <mergeCell ref="F3:H3"/>
    <mergeCell ref="A5:B5"/>
    <mergeCell ref="A14:B14"/>
    <mergeCell ref="A7:B7"/>
    <mergeCell ref="C3:E3"/>
  </mergeCells>
  <phoneticPr fontId="1"/>
  <printOptions horizontalCentered="1"/>
  <pageMargins left="0.59055118110236227" right="0.59055118110236227" top="0.59055118110236227" bottom="0.70866141732283472" header="0.39370078740157483" footer="0.4724409448818898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B113"/>
  <sheetViews>
    <sheetView topLeftCell="A4" zoomScaleNormal="100" zoomScaleSheetLayoutView="100" workbookViewId="0">
      <selection activeCell="O12" sqref="O12"/>
    </sheetView>
  </sheetViews>
  <sheetFormatPr defaultRowHeight="13.5" x14ac:dyDescent="0.15"/>
  <cols>
    <col min="1" max="1" width="3.5" style="13" customWidth="1"/>
    <col min="2" max="2" width="8.125" style="13" customWidth="1"/>
    <col min="3" max="3" width="4.5" style="13" customWidth="1"/>
    <col min="4" max="4" width="4.125" style="13" customWidth="1"/>
    <col min="5" max="6" width="3.875" style="13" customWidth="1"/>
    <col min="7" max="7" width="4.625" style="13" customWidth="1"/>
    <col min="8" max="11" width="3.875" style="13" customWidth="1"/>
    <col min="12" max="12" width="4.375" style="13" customWidth="1"/>
    <col min="13" max="20" width="3.875" style="13" customWidth="1"/>
    <col min="21" max="22" width="4.125" style="13" customWidth="1"/>
    <col min="23" max="23" width="3.875" style="13" customWidth="1"/>
    <col min="24" max="24" width="3.75" style="13" customWidth="1"/>
    <col min="25" max="28" width="3.625" style="13" customWidth="1"/>
    <col min="29" max="16384" width="9" style="13"/>
  </cols>
  <sheetData>
    <row r="1" spans="1:24" ht="27" customHeight="1" x14ac:dyDescent="0.15">
      <c r="A1" s="20" t="s">
        <v>337</v>
      </c>
    </row>
    <row r="2" spans="1:24" ht="22.5" customHeight="1" x14ac:dyDescent="0.15">
      <c r="A2" s="49" t="s">
        <v>170</v>
      </c>
    </row>
    <row r="3" spans="1:24" ht="15" customHeight="1" thickBot="1" x14ac:dyDescent="0.2">
      <c r="R3" s="50"/>
      <c r="S3" s="25"/>
      <c r="T3" s="51"/>
      <c r="U3" s="174" t="s">
        <v>360</v>
      </c>
    </row>
    <row r="4" spans="1:24" ht="24.75" customHeight="1" thickTop="1" x14ac:dyDescent="0.15">
      <c r="A4" s="495" t="s">
        <v>157</v>
      </c>
      <c r="B4" s="529"/>
      <c r="C4" s="534"/>
      <c r="D4" s="498" t="s">
        <v>1</v>
      </c>
      <c r="E4" s="498"/>
      <c r="F4" s="498" t="s">
        <v>2</v>
      </c>
      <c r="G4" s="529"/>
      <c r="H4" s="529"/>
      <c r="I4" s="529"/>
      <c r="J4" s="529"/>
      <c r="K4" s="529"/>
      <c r="L4" s="493" t="s">
        <v>30</v>
      </c>
      <c r="M4" s="494"/>
      <c r="N4" s="494"/>
      <c r="O4" s="494"/>
      <c r="P4" s="494"/>
      <c r="Q4" s="494"/>
      <c r="R4" s="519" t="s">
        <v>31</v>
      </c>
      <c r="S4" s="520"/>
      <c r="T4" s="520"/>
      <c r="U4" s="520"/>
      <c r="V4" s="38"/>
    </row>
    <row r="5" spans="1:24" ht="23.25" customHeight="1" x14ac:dyDescent="0.15">
      <c r="A5" s="535"/>
      <c r="B5" s="526"/>
      <c r="C5" s="512"/>
      <c r="D5" s="487"/>
      <c r="E5" s="487"/>
      <c r="F5" s="487" t="s">
        <v>40</v>
      </c>
      <c r="G5" s="487"/>
      <c r="H5" s="525" t="s">
        <v>17</v>
      </c>
      <c r="I5" s="525" t="s">
        <v>15</v>
      </c>
      <c r="J5" s="525" t="s">
        <v>14</v>
      </c>
      <c r="K5" s="525" t="s">
        <v>16</v>
      </c>
      <c r="L5" s="525" t="s">
        <v>169</v>
      </c>
      <c r="M5" s="526"/>
      <c r="N5" s="518" t="s">
        <v>20</v>
      </c>
      <c r="O5" s="518"/>
      <c r="P5" s="521" t="s">
        <v>21</v>
      </c>
      <c r="Q5" s="522"/>
      <c r="R5" s="487" t="s">
        <v>169</v>
      </c>
      <c r="S5" s="526"/>
      <c r="T5" s="525" t="s">
        <v>9</v>
      </c>
      <c r="U5" s="511" t="s">
        <v>10</v>
      </c>
    </row>
    <row r="6" spans="1:24" ht="19.5" customHeight="1" x14ac:dyDescent="0.15">
      <c r="A6" s="535"/>
      <c r="B6" s="526"/>
      <c r="C6" s="512"/>
      <c r="D6" s="487"/>
      <c r="E6" s="487"/>
      <c r="F6" s="487"/>
      <c r="G6" s="487"/>
      <c r="H6" s="526"/>
      <c r="I6" s="526"/>
      <c r="J6" s="526"/>
      <c r="K6" s="526"/>
      <c r="L6" s="526"/>
      <c r="M6" s="526"/>
      <c r="N6" s="96" t="s">
        <v>9</v>
      </c>
      <c r="O6" s="96" t="s">
        <v>10</v>
      </c>
      <c r="P6" s="523"/>
      <c r="Q6" s="524"/>
      <c r="R6" s="526"/>
      <c r="S6" s="526"/>
      <c r="T6" s="526"/>
      <c r="U6" s="512"/>
    </row>
    <row r="7" spans="1:24" s="24" customFormat="1" ht="21" customHeight="1" x14ac:dyDescent="0.15">
      <c r="A7" s="536" t="s">
        <v>378</v>
      </c>
      <c r="B7" s="536"/>
      <c r="C7" s="537"/>
      <c r="D7" s="513">
        <v>1</v>
      </c>
      <c r="E7" s="514"/>
      <c r="F7" s="514">
        <v>61</v>
      </c>
      <c r="G7" s="514"/>
      <c r="H7" s="52" t="s">
        <v>272</v>
      </c>
      <c r="I7" s="130">
        <v>24</v>
      </c>
      <c r="J7" s="130">
        <v>13</v>
      </c>
      <c r="K7" s="130">
        <v>24</v>
      </c>
      <c r="L7" s="517">
        <v>154</v>
      </c>
      <c r="M7" s="517"/>
      <c r="N7" s="130">
        <v>48</v>
      </c>
      <c r="O7" s="130">
        <v>82</v>
      </c>
      <c r="P7" s="515">
        <v>24</v>
      </c>
      <c r="Q7" s="515"/>
      <c r="R7" s="516">
        <v>8</v>
      </c>
      <c r="S7" s="516"/>
      <c r="T7" s="98">
        <v>4</v>
      </c>
      <c r="U7" s="98">
        <v>4</v>
      </c>
    </row>
    <row r="8" spans="1:24" s="24" customFormat="1" ht="21" customHeight="1" x14ac:dyDescent="0.15">
      <c r="A8" s="527" t="s">
        <v>394</v>
      </c>
      <c r="B8" s="527"/>
      <c r="C8" s="528"/>
      <c r="D8" s="513">
        <v>1</v>
      </c>
      <c r="E8" s="514"/>
      <c r="F8" s="514">
        <v>65</v>
      </c>
      <c r="G8" s="514"/>
      <c r="H8" s="52" t="s">
        <v>272</v>
      </c>
      <c r="I8" s="130">
        <v>26</v>
      </c>
      <c r="J8" s="130">
        <v>15</v>
      </c>
      <c r="K8" s="130">
        <v>24</v>
      </c>
      <c r="L8" s="516">
        <v>149</v>
      </c>
      <c r="M8" s="516"/>
      <c r="N8" s="130">
        <v>48</v>
      </c>
      <c r="O8" s="130">
        <v>83</v>
      </c>
      <c r="P8" s="515">
        <v>18</v>
      </c>
      <c r="Q8" s="515"/>
      <c r="R8" s="516">
        <v>8</v>
      </c>
      <c r="S8" s="516"/>
      <c r="T8" s="98">
        <v>3</v>
      </c>
      <c r="U8" s="98">
        <v>5</v>
      </c>
      <c r="W8" s="36"/>
    </row>
    <row r="9" spans="1:24" s="24" customFormat="1" ht="21" customHeight="1" thickBot="1" x14ac:dyDescent="0.2">
      <c r="A9" s="530" t="s">
        <v>413</v>
      </c>
      <c r="B9" s="530"/>
      <c r="C9" s="531"/>
      <c r="D9" s="532">
        <v>1</v>
      </c>
      <c r="E9" s="533"/>
      <c r="F9" s="533">
        <v>65</v>
      </c>
      <c r="G9" s="533"/>
      <c r="H9" s="383" t="s">
        <v>272</v>
      </c>
      <c r="I9" s="384">
        <v>24</v>
      </c>
      <c r="J9" s="384">
        <v>14</v>
      </c>
      <c r="K9" s="384">
        <v>27</v>
      </c>
      <c r="L9" s="509">
        <v>161</v>
      </c>
      <c r="M9" s="509"/>
      <c r="N9" s="384">
        <v>54</v>
      </c>
      <c r="O9" s="384">
        <v>84</v>
      </c>
      <c r="P9" s="510">
        <v>23</v>
      </c>
      <c r="Q9" s="510"/>
      <c r="R9" s="509">
        <v>8</v>
      </c>
      <c r="S9" s="509"/>
      <c r="T9" s="255">
        <v>4</v>
      </c>
      <c r="U9" s="255">
        <v>4</v>
      </c>
    </row>
    <row r="10" spans="1:24" ht="24" customHeight="1" thickTop="1" x14ac:dyDescent="0.15">
      <c r="A10" s="99"/>
    </row>
    <row r="11" spans="1:24" ht="22.5" customHeight="1" x14ac:dyDescent="0.15">
      <c r="A11" s="49" t="s">
        <v>171</v>
      </c>
    </row>
    <row r="12" spans="1:24" ht="15" customHeight="1" thickBot="1" x14ac:dyDescent="0.2">
      <c r="A12" s="49"/>
      <c r="T12" s="25"/>
      <c r="U12" s="25"/>
      <c r="V12" s="25"/>
      <c r="W12" s="275" t="s">
        <v>360</v>
      </c>
    </row>
    <row r="13" spans="1:24" s="24" customFormat="1" ht="21" customHeight="1" thickTop="1" x14ac:dyDescent="0.15">
      <c r="A13" s="495" t="s">
        <v>39</v>
      </c>
      <c r="B13" s="498"/>
      <c r="C13" s="495" t="s">
        <v>40</v>
      </c>
      <c r="D13" s="498"/>
      <c r="E13" s="498"/>
      <c r="F13" s="498" t="s">
        <v>32</v>
      </c>
      <c r="G13" s="498"/>
      <c r="H13" s="498"/>
      <c r="I13" s="498" t="s">
        <v>41</v>
      </c>
      <c r="J13" s="498"/>
      <c r="K13" s="498"/>
      <c r="L13" s="498" t="s">
        <v>42</v>
      </c>
      <c r="M13" s="498"/>
      <c r="N13" s="498"/>
      <c r="O13" s="498" t="s">
        <v>43</v>
      </c>
      <c r="P13" s="498"/>
      <c r="Q13" s="498"/>
      <c r="R13" s="498" t="s">
        <v>44</v>
      </c>
      <c r="S13" s="498"/>
      <c r="T13" s="498"/>
      <c r="U13" s="498" t="s">
        <v>45</v>
      </c>
      <c r="V13" s="498"/>
      <c r="W13" s="493"/>
    </row>
    <row r="14" spans="1:24" s="24" customFormat="1" ht="16.5" customHeight="1" x14ac:dyDescent="0.15">
      <c r="A14" s="486"/>
      <c r="B14" s="487"/>
      <c r="C14" s="270" t="s">
        <v>169</v>
      </c>
      <c r="D14" s="271" t="s">
        <v>18</v>
      </c>
      <c r="E14" s="271" t="s">
        <v>19</v>
      </c>
      <c r="F14" s="271" t="s">
        <v>169</v>
      </c>
      <c r="G14" s="271" t="s">
        <v>18</v>
      </c>
      <c r="H14" s="271" t="s">
        <v>19</v>
      </c>
      <c r="I14" s="271" t="s">
        <v>169</v>
      </c>
      <c r="J14" s="271" t="s">
        <v>18</v>
      </c>
      <c r="K14" s="271" t="s">
        <v>19</v>
      </c>
      <c r="L14" s="271" t="s">
        <v>169</v>
      </c>
      <c r="M14" s="271" t="s">
        <v>18</v>
      </c>
      <c r="N14" s="271" t="s">
        <v>19</v>
      </c>
      <c r="O14" s="271" t="s">
        <v>169</v>
      </c>
      <c r="P14" s="271" t="s">
        <v>18</v>
      </c>
      <c r="Q14" s="271" t="s">
        <v>19</v>
      </c>
      <c r="R14" s="271" t="s">
        <v>169</v>
      </c>
      <c r="S14" s="271" t="s">
        <v>18</v>
      </c>
      <c r="T14" s="271" t="s">
        <v>19</v>
      </c>
      <c r="U14" s="271" t="s">
        <v>169</v>
      </c>
      <c r="V14" s="271" t="s">
        <v>18</v>
      </c>
      <c r="W14" s="272" t="s">
        <v>19</v>
      </c>
    </row>
    <row r="15" spans="1:24" s="24" customFormat="1" ht="21" customHeight="1" x14ac:dyDescent="0.15">
      <c r="A15" s="547" t="s">
        <v>15</v>
      </c>
      <c r="B15" s="207" t="s">
        <v>378</v>
      </c>
      <c r="C15" s="113">
        <f>D15+E15</f>
        <v>72</v>
      </c>
      <c r="D15" s="287">
        <f t="shared" ref="D15:E17" si="0">G15+J15+M15+P15+S15+V15</f>
        <v>46</v>
      </c>
      <c r="E15" s="287">
        <f t="shared" si="0"/>
        <v>26</v>
      </c>
      <c r="F15" s="287">
        <v>10</v>
      </c>
      <c r="G15" s="287">
        <v>4</v>
      </c>
      <c r="H15" s="287">
        <v>6</v>
      </c>
      <c r="I15" s="287">
        <v>18</v>
      </c>
      <c r="J15" s="287">
        <v>12</v>
      </c>
      <c r="K15" s="287">
        <v>6</v>
      </c>
      <c r="L15" s="287">
        <v>10</v>
      </c>
      <c r="M15" s="287">
        <v>8</v>
      </c>
      <c r="N15" s="287">
        <v>2</v>
      </c>
      <c r="O15" s="114">
        <v>15</v>
      </c>
      <c r="P15" s="114">
        <v>8</v>
      </c>
      <c r="Q15" s="114">
        <v>7</v>
      </c>
      <c r="R15" s="114">
        <v>9</v>
      </c>
      <c r="S15" s="114">
        <v>8</v>
      </c>
      <c r="T15" s="276">
        <v>1</v>
      </c>
      <c r="U15" s="114">
        <v>10</v>
      </c>
      <c r="V15" s="114">
        <v>6</v>
      </c>
      <c r="W15" s="276">
        <v>4</v>
      </c>
    </row>
    <row r="16" spans="1:24" s="24" customFormat="1" ht="21" customHeight="1" x14ac:dyDescent="0.15">
      <c r="A16" s="547"/>
      <c r="B16" s="207" t="s">
        <v>394</v>
      </c>
      <c r="C16" s="113">
        <f>D16+E16</f>
        <v>73</v>
      </c>
      <c r="D16" s="287">
        <f t="shared" si="0"/>
        <v>46</v>
      </c>
      <c r="E16" s="287">
        <f t="shared" si="0"/>
        <v>27</v>
      </c>
      <c r="F16" s="287">
        <v>12</v>
      </c>
      <c r="G16" s="287">
        <v>7</v>
      </c>
      <c r="H16" s="287">
        <v>5</v>
      </c>
      <c r="I16" s="287">
        <v>10</v>
      </c>
      <c r="J16" s="287">
        <v>4</v>
      </c>
      <c r="K16" s="287">
        <v>6</v>
      </c>
      <c r="L16" s="287">
        <v>18</v>
      </c>
      <c r="M16" s="287">
        <v>12</v>
      </c>
      <c r="N16" s="287">
        <v>6</v>
      </c>
      <c r="O16" s="114">
        <v>10</v>
      </c>
      <c r="P16" s="114">
        <v>8</v>
      </c>
      <c r="Q16" s="114">
        <v>2</v>
      </c>
      <c r="R16" s="114">
        <v>15</v>
      </c>
      <c r="S16" s="114">
        <v>8</v>
      </c>
      <c r="T16" s="276">
        <v>7</v>
      </c>
      <c r="U16" s="114">
        <v>8</v>
      </c>
      <c r="V16" s="114">
        <v>7</v>
      </c>
      <c r="W16" s="276">
        <v>1</v>
      </c>
      <c r="X16" s="36"/>
    </row>
    <row r="17" spans="1:28" s="24" customFormat="1" ht="21" customHeight="1" x14ac:dyDescent="0.15">
      <c r="A17" s="547"/>
      <c r="B17" s="147" t="s">
        <v>413</v>
      </c>
      <c r="C17" s="253">
        <f>SUM(D17:E17)</f>
        <v>76</v>
      </c>
      <c r="D17" s="254">
        <f t="shared" si="0"/>
        <v>48</v>
      </c>
      <c r="E17" s="254">
        <f t="shared" si="0"/>
        <v>28</v>
      </c>
      <c r="F17" s="254">
        <f>SUM(G17:H17)</f>
        <v>14</v>
      </c>
      <c r="G17" s="254">
        <v>11</v>
      </c>
      <c r="H17" s="254">
        <v>3</v>
      </c>
      <c r="I17" s="254">
        <f>SUM(J17:K17)</f>
        <v>11</v>
      </c>
      <c r="J17" s="254">
        <v>7</v>
      </c>
      <c r="K17" s="254">
        <v>4</v>
      </c>
      <c r="L17" s="254">
        <f>SUM(M17:N17)</f>
        <v>10</v>
      </c>
      <c r="M17" s="254">
        <v>4</v>
      </c>
      <c r="N17" s="254">
        <v>6</v>
      </c>
      <c r="O17" s="254">
        <f>SUM(P17:Q17)</f>
        <v>18</v>
      </c>
      <c r="P17" s="385">
        <v>12</v>
      </c>
      <c r="Q17" s="385">
        <v>6</v>
      </c>
      <c r="R17" s="254">
        <f>SUM(S17:T17)</f>
        <v>9</v>
      </c>
      <c r="S17" s="385">
        <v>7</v>
      </c>
      <c r="T17" s="386">
        <v>2</v>
      </c>
      <c r="U17" s="254">
        <f>SUM(V17:W17)</f>
        <v>14</v>
      </c>
      <c r="V17" s="385">
        <v>7</v>
      </c>
      <c r="W17" s="386">
        <v>7</v>
      </c>
    </row>
    <row r="18" spans="1:28" s="24" customFormat="1" ht="21" customHeight="1" x14ac:dyDescent="0.15">
      <c r="A18" s="548" t="s">
        <v>14</v>
      </c>
      <c r="B18" s="207" t="s">
        <v>378</v>
      </c>
      <c r="C18" s="113">
        <f>D18+E18</f>
        <v>40</v>
      </c>
      <c r="D18" s="287">
        <f>SUM(G18+J18+M18)</f>
        <v>27</v>
      </c>
      <c r="E18" s="287">
        <f>SUM(H18+K18+N18)</f>
        <v>13</v>
      </c>
      <c r="F18" s="287">
        <f>G18+H18</f>
        <v>16</v>
      </c>
      <c r="G18" s="287">
        <v>13</v>
      </c>
      <c r="H18" s="287">
        <v>3</v>
      </c>
      <c r="I18" s="287">
        <f>J18+K18</f>
        <v>12</v>
      </c>
      <c r="J18" s="287">
        <v>7</v>
      </c>
      <c r="K18" s="287">
        <v>5</v>
      </c>
      <c r="L18" s="287">
        <f>M18+N18</f>
        <v>12</v>
      </c>
      <c r="M18" s="287">
        <v>7</v>
      </c>
      <c r="N18" s="287">
        <v>5</v>
      </c>
      <c r="O18" s="52"/>
      <c r="P18" s="52"/>
      <c r="Q18" s="52"/>
      <c r="R18" s="52"/>
      <c r="S18" s="52"/>
      <c r="T18" s="52"/>
      <c r="U18" s="52"/>
      <c r="V18" s="52"/>
      <c r="W18" s="52"/>
    </row>
    <row r="19" spans="1:28" s="24" customFormat="1" ht="19.5" customHeight="1" x14ac:dyDescent="0.15">
      <c r="A19" s="547"/>
      <c r="B19" s="207" t="s">
        <v>394</v>
      </c>
      <c r="C19" s="113">
        <f>D19+E19</f>
        <v>42</v>
      </c>
      <c r="D19" s="287">
        <f>SUM(G19+J19+M19)</f>
        <v>29</v>
      </c>
      <c r="E19" s="287">
        <f>SUM(H19+K19+N19)</f>
        <v>13</v>
      </c>
      <c r="F19" s="287">
        <f>G19+H19</f>
        <v>15</v>
      </c>
      <c r="G19" s="287">
        <v>10</v>
      </c>
      <c r="H19" s="287">
        <v>5</v>
      </c>
      <c r="I19" s="287">
        <f>J19+K19</f>
        <v>15</v>
      </c>
      <c r="J19" s="287">
        <v>12</v>
      </c>
      <c r="K19" s="287">
        <v>3</v>
      </c>
      <c r="L19" s="287">
        <f>M19+N19</f>
        <v>12</v>
      </c>
      <c r="M19" s="287">
        <v>7</v>
      </c>
      <c r="N19" s="287">
        <v>5</v>
      </c>
      <c r="O19" s="52"/>
      <c r="P19" s="52"/>
      <c r="Q19" s="52"/>
      <c r="R19" s="52"/>
      <c r="S19" s="52"/>
      <c r="T19" s="52"/>
      <c r="U19" s="52"/>
      <c r="V19" s="52"/>
      <c r="W19" s="52"/>
      <c r="X19" s="36"/>
      <c r="Y19" s="36"/>
      <c r="Z19" s="36"/>
      <c r="AA19" s="36"/>
    </row>
    <row r="20" spans="1:28" s="24" customFormat="1" ht="19.5" customHeight="1" x14ac:dyDescent="0.15">
      <c r="A20" s="549"/>
      <c r="B20" s="147" t="s">
        <v>413</v>
      </c>
      <c r="C20" s="253">
        <f>SUM(D20:E20)</f>
        <v>41</v>
      </c>
      <c r="D20" s="254">
        <f>G20+J20+M20</f>
        <v>30</v>
      </c>
      <c r="E20" s="254">
        <f>H20+K20+N20</f>
        <v>11</v>
      </c>
      <c r="F20" s="254">
        <f>SUM(G20:H20)</f>
        <v>12</v>
      </c>
      <c r="G20" s="254">
        <v>10</v>
      </c>
      <c r="H20" s="254">
        <v>2</v>
      </c>
      <c r="I20" s="254">
        <f>J20+K20</f>
        <v>14</v>
      </c>
      <c r="J20" s="254">
        <v>9</v>
      </c>
      <c r="K20" s="254">
        <v>5</v>
      </c>
      <c r="L20" s="254">
        <f>M20+N20</f>
        <v>15</v>
      </c>
      <c r="M20" s="254">
        <v>11</v>
      </c>
      <c r="N20" s="254">
        <v>4</v>
      </c>
      <c r="O20" s="52"/>
      <c r="P20" s="52"/>
      <c r="Q20" s="52"/>
      <c r="R20" s="52"/>
      <c r="S20" s="52"/>
      <c r="T20" s="52"/>
      <c r="U20" s="52"/>
      <c r="V20" s="52"/>
      <c r="W20" s="52"/>
      <c r="X20" s="36"/>
      <c r="Y20" s="36"/>
      <c r="Z20" s="36"/>
      <c r="AA20" s="36"/>
    </row>
    <row r="21" spans="1:28" s="24" customFormat="1" ht="21" customHeight="1" x14ac:dyDescent="0.15">
      <c r="A21" s="547" t="s">
        <v>249</v>
      </c>
      <c r="B21" s="207" t="s">
        <v>378</v>
      </c>
      <c r="C21" s="287">
        <f>D21+E21</f>
        <v>108</v>
      </c>
      <c r="D21" s="287">
        <f>SUM(G21+J21+M21)</f>
        <v>58</v>
      </c>
      <c r="E21" s="287">
        <f>SUM(H21+K21+N21)</f>
        <v>50</v>
      </c>
      <c r="F21" s="287">
        <f>G21+H21</f>
        <v>37</v>
      </c>
      <c r="G21" s="287">
        <v>17</v>
      </c>
      <c r="H21" s="287">
        <v>20</v>
      </c>
      <c r="I21" s="287">
        <f>J21+K21</f>
        <v>37</v>
      </c>
      <c r="J21" s="287">
        <v>25</v>
      </c>
      <c r="K21" s="287">
        <v>12</v>
      </c>
      <c r="L21" s="287">
        <f>M21+N21</f>
        <v>34</v>
      </c>
      <c r="M21" s="287">
        <v>16</v>
      </c>
      <c r="N21" s="287">
        <v>18</v>
      </c>
      <c r="O21" s="52"/>
      <c r="P21" s="52"/>
      <c r="Q21" s="52"/>
      <c r="R21" s="52"/>
      <c r="S21" s="52"/>
      <c r="T21" s="52"/>
      <c r="U21" s="52"/>
      <c r="V21" s="52"/>
      <c r="W21" s="52"/>
    </row>
    <row r="22" spans="1:28" s="36" customFormat="1" ht="21" customHeight="1" x14ac:dyDescent="0.15">
      <c r="A22" s="547"/>
      <c r="B22" s="207" t="s">
        <v>394</v>
      </c>
      <c r="C22" s="113">
        <f>D22+E22</f>
        <v>107</v>
      </c>
      <c r="D22" s="287">
        <f>SUM(G22+J22+M22)</f>
        <v>64</v>
      </c>
      <c r="E22" s="287">
        <f>SUM(H22+K22+N22)</f>
        <v>43</v>
      </c>
      <c r="F22" s="287">
        <f>G22+H22</f>
        <v>33</v>
      </c>
      <c r="G22" s="287">
        <v>22</v>
      </c>
      <c r="H22" s="287">
        <v>11</v>
      </c>
      <c r="I22" s="287">
        <f>J22+K22</f>
        <v>37</v>
      </c>
      <c r="J22" s="287">
        <v>17</v>
      </c>
      <c r="K22" s="287">
        <v>20</v>
      </c>
      <c r="L22" s="287">
        <f>M22+N22</f>
        <v>37</v>
      </c>
      <c r="M22" s="287">
        <v>25</v>
      </c>
      <c r="N22" s="287">
        <v>12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28" s="24" customFormat="1" ht="21" customHeight="1" thickBot="1" x14ac:dyDescent="0.2">
      <c r="A23" s="550"/>
      <c r="B23" s="267" t="s">
        <v>413</v>
      </c>
      <c r="C23" s="256">
        <f>SUM(D23:E23)</f>
        <v>115</v>
      </c>
      <c r="D23" s="255">
        <f>G23+J23+M23</f>
        <v>70</v>
      </c>
      <c r="E23" s="255">
        <f>H23+K23+N23</f>
        <v>45</v>
      </c>
      <c r="F23" s="255">
        <f>SUM(G23:H23)</f>
        <v>46</v>
      </c>
      <c r="G23" s="255">
        <v>30</v>
      </c>
      <c r="H23" s="255">
        <v>16</v>
      </c>
      <c r="I23" s="255">
        <f>SUM(J23:K23)</f>
        <v>34</v>
      </c>
      <c r="J23" s="255">
        <v>23</v>
      </c>
      <c r="K23" s="255">
        <v>11</v>
      </c>
      <c r="L23" s="255">
        <f>SUM(M23:N23)</f>
        <v>35</v>
      </c>
      <c r="M23" s="255">
        <v>17</v>
      </c>
      <c r="N23" s="255">
        <v>18</v>
      </c>
      <c r="O23" s="52"/>
      <c r="P23" s="52"/>
      <c r="Q23" s="52"/>
      <c r="R23" s="52"/>
      <c r="S23" s="52"/>
      <c r="T23" s="52"/>
      <c r="U23" s="52"/>
      <c r="V23" s="52"/>
      <c r="W23" s="52"/>
      <c r="X23" s="36"/>
      <c r="AB23" s="36"/>
    </row>
    <row r="24" spans="1:28" ht="18.75" customHeight="1" thickTop="1" x14ac:dyDescent="0.15">
      <c r="A24" s="4" t="s">
        <v>412</v>
      </c>
      <c r="B24" s="296"/>
    </row>
    <row r="25" spans="1:28" ht="41.25" customHeight="1" x14ac:dyDescent="0.15">
      <c r="A25" s="17"/>
      <c r="B25" s="296"/>
    </row>
    <row r="26" spans="1:28" ht="27" customHeight="1" x14ac:dyDescent="0.15">
      <c r="A26" s="20" t="s">
        <v>338</v>
      </c>
    </row>
    <row r="27" spans="1:28" ht="21" customHeight="1" thickBot="1" x14ac:dyDescent="0.2">
      <c r="S27" s="25"/>
      <c r="U27" s="25"/>
      <c r="V27" s="275" t="s">
        <v>360</v>
      </c>
    </row>
    <row r="28" spans="1:28" ht="27" customHeight="1" thickTop="1" x14ac:dyDescent="0.15">
      <c r="A28" s="540" t="s">
        <v>157</v>
      </c>
      <c r="B28" s="541"/>
      <c r="C28" s="551" t="s">
        <v>168</v>
      </c>
      <c r="D28" s="552"/>
      <c r="E28" s="558" t="s">
        <v>30</v>
      </c>
      <c r="F28" s="559"/>
      <c r="G28" s="559"/>
      <c r="H28" s="559"/>
      <c r="I28" s="559"/>
      <c r="J28" s="559"/>
      <c r="K28" s="559"/>
      <c r="L28" s="559"/>
      <c r="M28" s="559"/>
      <c r="N28" s="560"/>
      <c r="O28" s="551" t="s">
        <v>31</v>
      </c>
      <c r="P28" s="552"/>
      <c r="Q28" s="552"/>
      <c r="R28" s="557"/>
      <c r="S28" s="551" t="s">
        <v>13</v>
      </c>
      <c r="T28" s="552"/>
      <c r="U28" s="552"/>
      <c r="V28" s="552"/>
    </row>
    <row r="29" spans="1:28" ht="27" customHeight="1" x14ac:dyDescent="0.15">
      <c r="A29" s="527"/>
      <c r="B29" s="528"/>
      <c r="C29" s="553"/>
      <c r="D29" s="539"/>
      <c r="E29" s="554" t="s">
        <v>81</v>
      </c>
      <c r="F29" s="555"/>
      <c r="G29" s="555"/>
      <c r="H29" s="556"/>
      <c r="I29" s="554" t="s">
        <v>33</v>
      </c>
      <c r="J29" s="555"/>
      <c r="K29" s="556"/>
      <c r="L29" s="554" t="s">
        <v>34</v>
      </c>
      <c r="M29" s="555"/>
      <c r="N29" s="556"/>
      <c r="O29" s="554"/>
      <c r="P29" s="555"/>
      <c r="Q29" s="555"/>
      <c r="R29" s="556"/>
      <c r="S29" s="554"/>
      <c r="T29" s="555"/>
      <c r="U29" s="555"/>
      <c r="V29" s="555"/>
    </row>
    <row r="30" spans="1:28" ht="27" customHeight="1" x14ac:dyDescent="0.15">
      <c r="A30" s="542"/>
      <c r="B30" s="468"/>
      <c r="C30" s="554"/>
      <c r="D30" s="555"/>
      <c r="E30" s="488" t="s">
        <v>169</v>
      </c>
      <c r="F30" s="486"/>
      <c r="G30" s="271" t="s">
        <v>9</v>
      </c>
      <c r="H30" s="271" t="s">
        <v>10</v>
      </c>
      <c r="I30" s="271" t="s">
        <v>169</v>
      </c>
      <c r="J30" s="271" t="s">
        <v>9</v>
      </c>
      <c r="K30" s="271" t="s">
        <v>10</v>
      </c>
      <c r="L30" s="271" t="s">
        <v>169</v>
      </c>
      <c r="M30" s="271" t="s">
        <v>9</v>
      </c>
      <c r="N30" s="271" t="s">
        <v>10</v>
      </c>
      <c r="O30" s="488" t="s">
        <v>40</v>
      </c>
      <c r="P30" s="486"/>
      <c r="Q30" s="271" t="s">
        <v>9</v>
      </c>
      <c r="R30" s="271" t="s">
        <v>10</v>
      </c>
      <c r="S30" s="487" t="s">
        <v>40</v>
      </c>
      <c r="T30" s="487"/>
      <c r="U30" s="272" t="s">
        <v>9</v>
      </c>
      <c r="V30" s="272" t="s">
        <v>10</v>
      </c>
    </row>
    <row r="31" spans="1:28" s="24" customFormat="1" ht="27" customHeight="1" x14ac:dyDescent="0.15">
      <c r="A31" s="539" t="s">
        <v>376</v>
      </c>
      <c r="B31" s="527"/>
      <c r="C31" s="545">
        <v>2</v>
      </c>
      <c r="D31" s="546"/>
      <c r="E31" s="546">
        <v>166</v>
      </c>
      <c r="F31" s="546"/>
      <c r="G31" s="276">
        <v>94</v>
      </c>
      <c r="H31" s="276">
        <v>72</v>
      </c>
      <c r="I31" s="276">
        <v>40</v>
      </c>
      <c r="J31" s="276">
        <v>17</v>
      </c>
      <c r="K31" s="276">
        <v>23</v>
      </c>
      <c r="L31" s="71">
        <v>126</v>
      </c>
      <c r="M31" s="276">
        <v>77</v>
      </c>
      <c r="N31" s="276">
        <v>49</v>
      </c>
      <c r="O31" s="562">
        <v>15</v>
      </c>
      <c r="P31" s="562"/>
      <c r="Q31" s="276">
        <v>8</v>
      </c>
      <c r="R31" s="276">
        <v>7</v>
      </c>
      <c r="S31" s="546">
        <v>632</v>
      </c>
      <c r="T31" s="546"/>
      <c r="U31" s="277">
        <v>254</v>
      </c>
      <c r="V31" s="277">
        <v>378</v>
      </c>
      <c r="W31" s="36"/>
    </row>
    <row r="32" spans="1:28" s="36" customFormat="1" ht="27" customHeight="1" x14ac:dyDescent="0.15">
      <c r="A32" s="539" t="s">
        <v>393</v>
      </c>
      <c r="B32" s="528"/>
      <c r="C32" s="545">
        <v>2</v>
      </c>
      <c r="D32" s="546"/>
      <c r="E32" s="546">
        <v>168</v>
      </c>
      <c r="F32" s="546"/>
      <c r="G32" s="276">
        <v>96</v>
      </c>
      <c r="H32" s="276">
        <v>72</v>
      </c>
      <c r="I32" s="276">
        <v>40</v>
      </c>
      <c r="J32" s="276">
        <v>20</v>
      </c>
      <c r="K32" s="276">
        <v>20</v>
      </c>
      <c r="L32" s="71">
        <v>128</v>
      </c>
      <c r="M32" s="276">
        <v>76</v>
      </c>
      <c r="N32" s="276">
        <v>52</v>
      </c>
      <c r="O32" s="562">
        <v>17</v>
      </c>
      <c r="P32" s="562"/>
      <c r="Q32" s="276">
        <v>8</v>
      </c>
      <c r="R32" s="276">
        <v>9</v>
      </c>
      <c r="S32" s="546">
        <v>625</v>
      </c>
      <c r="T32" s="546"/>
      <c r="U32" s="277">
        <v>269</v>
      </c>
      <c r="V32" s="277">
        <v>356</v>
      </c>
    </row>
    <row r="33" spans="1:22" s="53" customFormat="1" ht="27" customHeight="1" thickBot="1" x14ac:dyDescent="0.2">
      <c r="A33" s="538" t="s">
        <v>415</v>
      </c>
      <c r="B33" s="531"/>
      <c r="C33" s="543">
        <v>2</v>
      </c>
      <c r="D33" s="544"/>
      <c r="E33" s="561">
        <v>183</v>
      </c>
      <c r="F33" s="561"/>
      <c r="G33" s="319">
        <v>103</v>
      </c>
      <c r="H33" s="319">
        <v>80</v>
      </c>
      <c r="I33" s="319">
        <v>41</v>
      </c>
      <c r="J33" s="319">
        <v>20</v>
      </c>
      <c r="K33" s="319">
        <v>21</v>
      </c>
      <c r="L33" s="319">
        <v>142</v>
      </c>
      <c r="M33" s="319">
        <v>83</v>
      </c>
      <c r="N33" s="319">
        <v>59</v>
      </c>
      <c r="O33" s="561">
        <v>18</v>
      </c>
      <c r="P33" s="561"/>
      <c r="Q33" s="319">
        <v>6</v>
      </c>
      <c r="R33" s="319">
        <v>12</v>
      </c>
      <c r="S33" s="544">
        <v>588</v>
      </c>
      <c r="T33" s="544"/>
      <c r="U33" s="260">
        <v>248</v>
      </c>
      <c r="V33" s="260">
        <v>340</v>
      </c>
    </row>
    <row r="34" spans="1:22" ht="19.5" customHeight="1" thickTop="1" x14ac:dyDescent="0.15">
      <c r="A34" s="4" t="s">
        <v>412</v>
      </c>
      <c r="B34" s="296"/>
    </row>
    <row r="35" spans="1:22" ht="27" customHeight="1" x14ac:dyDescent="0.15">
      <c r="A35" s="17"/>
      <c r="B35" s="296"/>
    </row>
    <row r="36" spans="1:22" ht="27" customHeight="1" x14ac:dyDescent="0.15">
      <c r="A36" s="17"/>
      <c r="B36" s="296"/>
    </row>
    <row r="37" spans="1:22" ht="27" customHeight="1" x14ac:dyDescent="0.15">
      <c r="A37" s="17"/>
      <c r="B37" s="296"/>
    </row>
    <row r="38" spans="1:22" ht="27" customHeight="1" x14ac:dyDescent="0.15">
      <c r="A38" s="17"/>
      <c r="B38" s="296"/>
    </row>
    <row r="39" spans="1:22" ht="27" customHeight="1" x14ac:dyDescent="0.15">
      <c r="A39" s="17"/>
      <c r="B39" s="296"/>
    </row>
    <row r="40" spans="1:22" ht="27" customHeight="1" x14ac:dyDescent="0.15">
      <c r="A40" s="17"/>
      <c r="B40" s="296"/>
    </row>
    <row r="41" spans="1:22" ht="26.25" customHeight="1" x14ac:dyDescent="0.15"/>
    <row r="42" spans="1:22" ht="15" customHeight="1" x14ac:dyDescent="0.15"/>
    <row r="43" spans="1:22" ht="15" customHeight="1" x14ac:dyDescent="0.15"/>
    <row r="44" spans="1:22" ht="37.5" customHeight="1" x14ac:dyDescent="0.15"/>
    <row r="45" spans="1:22" ht="17.25" customHeight="1" x14ac:dyDescent="0.15"/>
    <row r="46" spans="1:22" ht="17.25" customHeight="1" x14ac:dyDescent="0.15"/>
    <row r="47" spans="1:22" ht="17.25" customHeight="1" x14ac:dyDescent="0.15"/>
    <row r="48" spans="1:22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8" customHeight="1" x14ac:dyDescent="0.15"/>
    <row r="55" ht="25.9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</sheetData>
  <mergeCells count="71">
    <mergeCell ref="E33:F33"/>
    <mergeCell ref="E31:F31"/>
    <mergeCell ref="S33:T33"/>
    <mergeCell ref="S31:T31"/>
    <mergeCell ref="O31:P31"/>
    <mergeCell ref="O33:P33"/>
    <mergeCell ref="E32:F32"/>
    <mergeCell ref="O32:P32"/>
    <mergeCell ref="S32:T32"/>
    <mergeCell ref="S30:T30"/>
    <mergeCell ref="O30:P30"/>
    <mergeCell ref="L13:N13"/>
    <mergeCell ref="C13:E13"/>
    <mergeCell ref="F13:H13"/>
    <mergeCell ref="O13:Q13"/>
    <mergeCell ref="R13:T13"/>
    <mergeCell ref="I13:K13"/>
    <mergeCell ref="L29:N29"/>
    <mergeCell ref="O28:R29"/>
    <mergeCell ref="S28:V29"/>
    <mergeCell ref="E28:N28"/>
    <mergeCell ref="E29:H29"/>
    <mergeCell ref="I29:K29"/>
    <mergeCell ref="U13:W13"/>
    <mergeCell ref="A33:B33"/>
    <mergeCell ref="A31:B31"/>
    <mergeCell ref="A28:B30"/>
    <mergeCell ref="C33:D33"/>
    <mergeCell ref="A13:B14"/>
    <mergeCell ref="C31:D31"/>
    <mergeCell ref="A15:A17"/>
    <mergeCell ref="A18:A20"/>
    <mergeCell ref="A21:A23"/>
    <mergeCell ref="C28:D30"/>
    <mergeCell ref="C32:D32"/>
    <mergeCell ref="A32:B32"/>
    <mergeCell ref="A8:C8"/>
    <mergeCell ref="D7:E7"/>
    <mergeCell ref="E30:F30"/>
    <mergeCell ref="F7:G7"/>
    <mergeCell ref="F4:K4"/>
    <mergeCell ref="F5:G6"/>
    <mergeCell ref="K5:K6"/>
    <mergeCell ref="A9:C9"/>
    <mergeCell ref="D9:E9"/>
    <mergeCell ref="F9:G9"/>
    <mergeCell ref="A4:C6"/>
    <mergeCell ref="A7:C7"/>
    <mergeCell ref="I5:I6"/>
    <mergeCell ref="J5:J6"/>
    <mergeCell ref="H5:H6"/>
    <mergeCell ref="D4:E6"/>
    <mergeCell ref="L4:Q4"/>
    <mergeCell ref="N5:O5"/>
    <mergeCell ref="R4:U4"/>
    <mergeCell ref="P5:Q6"/>
    <mergeCell ref="T5:T6"/>
    <mergeCell ref="L5:M6"/>
    <mergeCell ref="R5:S6"/>
    <mergeCell ref="R9:S9"/>
    <mergeCell ref="P9:Q9"/>
    <mergeCell ref="L9:M9"/>
    <mergeCell ref="U5:U6"/>
    <mergeCell ref="D8:E8"/>
    <mergeCell ref="P8:Q8"/>
    <mergeCell ref="L8:M8"/>
    <mergeCell ref="R7:S7"/>
    <mergeCell ref="F8:G8"/>
    <mergeCell ref="L7:M7"/>
    <mergeCell ref="R8:S8"/>
    <mergeCell ref="P7:Q7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zoomScaleNormal="100" zoomScaleSheetLayoutView="100" workbookViewId="0">
      <selection activeCell="Q10" sqref="Q10"/>
    </sheetView>
  </sheetViews>
  <sheetFormatPr defaultRowHeight="13.5" x14ac:dyDescent="0.15"/>
  <cols>
    <col min="1" max="1" width="10" style="13" customWidth="1"/>
    <col min="2" max="2" width="6.625" style="13" customWidth="1"/>
    <col min="3" max="16" width="5.625" style="13" customWidth="1"/>
    <col min="17" max="17" width="4.875" style="13" customWidth="1"/>
    <col min="18" max="18" width="5.875" style="13" customWidth="1"/>
    <col min="19" max="27" width="5.75" style="13" customWidth="1"/>
    <col min="28" max="16384" width="9" style="13"/>
  </cols>
  <sheetData>
    <row r="1" spans="1:17" ht="27" customHeight="1" x14ac:dyDescent="0.15">
      <c r="A1" s="41" t="s">
        <v>363</v>
      </c>
    </row>
    <row r="2" spans="1:17" ht="22.5" customHeight="1" x14ac:dyDescent="0.15">
      <c r="A2" s="49" t="s">
        <v>167</v>
      </c>
    </row>
    <row r="3" spans="1:17" ht="18" customHeight="1" thickBot="1" x14ac:dyDescent="0.2">
      <c r="A3" s="49"/>
      <c r="M3" s="46"/>
      <c r="N3" s="46"/>
      <c r="P3" s="178" t="s">
        <v>360</v>
      </c>
    </row>
    <row r="4" spans="1:17" ht="19.5" customHeight="1" thickTop="1" x14ac:dyDescent="0.15">
      <c r="A4" s="541" t="s">
        <v>157</v>
      </c>
      <c r="B4" s="551" t="s">
        <v>234</v>
      </c>
      <c r="C4" s="567" t="s">
        <v>2</v>
      </c>
      <c r="D4" s="567"/>
      <c r="E4" s="498" t="s">
        <v>12</v>
      </c>
      <c r="F4" s="498"/>
      <c r="G4" s="498"/>
      <c r="H4" s="498"/>
      <c r="I4" s="498"/>
      <c r="J4" s="498"/>
      <c r="K4" s="498"/>
      <c r="L4" s="498"/>
      <c r="M4" s="498"/>
      <c r="N4" s="567" t="s">
        <v>31</v>
      </c>
      <c r="O4" s="567"/>
      <c r="P4" s="558"/>
    </row>
    <row r="5" spans="1:17" ht="24.75" customHeight="1" x14ac:dyDescent="0.15">
      <c r="A5" s="528"/>
      <c r="B5" s="553"/>
      <c r="C5" s="565"/>
      <c r="D5" s="565"/>
      <c r="E5" s="487" t="s">
        <v>180</v>
      </c>
      <c r="F5" s="487"/>
      <c r="G5" s="487"/>
      <c r="H5" s="565" t="s">
        <v>33</v>
      </c>
      <c r="I5" s="565"/>
      <c r="J5" s="565"/>
      <c r="K5" s="565" t="s">
        <v>34</v>
      </c>
      <c r="L5" s="565"/>
      <c r="M5" s="565"/>
      <c r="N5" s="565"/>
      <c r="O5" s="565"/>
      <c r="P5" s="569"/>
    </row>
    <row r="6" spans="1:17" ht="17.25" customHeight="1" x14ac:dyDescent="0.15">
      <c r="A6" s="468"/>
      <c r="B6" s="554"/>
      <c r="C6" s="565"/>
      <c r="D6" s="565"/>
      <c r="E6" s="96" t="s">
        <v>169</v>
      </c>
      <c r="F6" s="96" t="s">
        <v>9</v>
      </c>
      <c r="G6" s="96" t="s">
        <v>10</v>
      </c>
      <c r="H6" s="96" t="s">
        <v>169</v>
      </c>
      <c r="I6" s="96" t="s">
        <v>9</v>
      </c>
      <c r="J6" s="96" t="s">
        <v>10</v>
      </c>
      <c r="K6" s="96" t="s">
        <v>169</v>
      </c>
      <c r="L6" s="96" t="s">
        <v>9</v>
      </c>
      <c r="M6" s="96" t="s">
        <v>10</v>
      </c>
      <c r="N6" s="78" t="s">
        <v>169</v>
      </c>
      <c r="O6" s="96" t="s">
        <v>9</v>
      </c>
      <c r="P6" s="97" t="s">
        <v>10</v>
      </c>
    </row>
    <row r="7" spans="1:17" s="38" customFormat="1" ht="20.25" customHeight="1" x14ac:dyDescent="0.15">
      <c r="A7" s="205" t="s">
        <v>375</v>
      </c>
      <c r="B7" s="72">
        <v>14</v>
      </c>
      <c r="C7" s="562">
        <v>106</v>
      </c>
      <c r="D7" s="562"/>
      <c r="E7" s="73">
        <v>205</v>
      </c>
      <c r="F7" s="73">
        <v>10</v>
      </c>
      <c r="G7" s="73">
        <v>195</v>
      </c>
      <c r="H7" s="73">
        <v>168</v>
      </c>
      <c r="I7" s="73">
        <v>9</v>
      </c>
      <c r="J7" s="73">
        <v>159</v>
      </c>
      <c r="K7" s="73">
        <v>37</v>
      </c>
      <c r="L7" s="80">
        <v>1</v>
      </c>
      <c r="M7" s="73">
        <v>36</v>
      </c>
      <c r="N7" s="73">
        <v>22</v>
      </c>
      <c r="O7" s="73">
        <v>6</v>
      </c>
      <c r="P7" s="73">
        <v>16</v>
      </c>
    </row>
    <row r="8" spans="1:17" ht="20.25" customHeight="1" x14ac:dyDescent="0.15">
      <c r="A8" s="266" t="s">
        <v>392</v>
      </c>
      <c r="B8" s="72">
        <v>14</v>
      </c>
      <c r="C8" s="562">
        <v>101</v>
      </c>
      <c r="D8" s="562"/>
      <c r="E8" s="73">
        <v>209</v>
      </c>
      <c r="F8" s="73">
        <v>9</v>
      </c>
      <c r="G8" s="73">
        <v>200</v>
      </c>
      <c r="H8" s="73">
        <v>171</v>
      </c>
      <c r="I8" s="73">
        <v>8</v>
      </c>
      <c r="J8" s="73">
        <v>163</v>
      </c>
      <c r="K8" s="73">
        <v>38</v>
      </c>
      <c r="L8" s="80">
        <v>1</v>
      </c>
      <c r="M8" s="73">
        <v>37</v>
      </c>
      <c r="N8" s="73">
        <v>22</v>
      </c>
      <c r="O8" s="73">
        <v>6</v>
      </c>
      <c r="P8" s="73">
        <v>16</v>
      </c>
    </row>
    <row r="9" spans="1:17" ht="20.25" customHeight="1" thickBot="1" x14ac:dyDescent="0.2">
      <c r="A9" s="247" t="s">
        <v>411</v>
      </c>
      <c r="B9" s="387">
        <v>14</v>
      </c>
      <c r="C9" s="561">
        <v>98</v>
      </c>
      <c r="D9" s="561"/>
      <c r="E9" s="260">
        <v>226</v>
      </c>
      <c r="F9" s="260">
        <v>7</v>
      </c>
      <c r="G9" s="260">
        <v>219</v>
      </c>
      <c r="H9" s="260">
        <v>176</v>
      </c>
      <c r="I9" s="260">
        <v>6</v>
      </c>
      <c r="J9" s="260">
        <v>170</v>
      </c>
      <c r="K9" s="260">
        <v>50</v>
      </c>
      <c r="L9" s="380">
        <v>1</v>
      </c>
      <c r="M9" s="260">
        <v>49</v>
      </c>
      <c r="N9" s="260">
        <v>20</v>
      </c>
      <c r="O9" s="260">
        <v>7</v>
      </c>
      <c r="P9" s="260">
        <v>13</v>
      </c>
    </row>
    <row r="10" spans="1:17" ht="18" customHeight="1" thickTop="1" x14ac:dyDescent="0.15">
      <c r="A10" s="45"/>
      <c r="B10" s="3"/>
      <c r="C10" s="3"/>
      <c r="D10" s="3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</row>
    <row r="11" spans="1:17" ht="22.5" customHeight="1" x14ac:dyDescent="0.15">
      <c r="A11" s="49" t="s">
        <v>166</v>
      </c>
    </row>
    <row r="12" spans="1:17" ht="16.5" customHeight="1" thickBot="1" x14ac:dyDescent="0.2">
      <c r="A12" s="49"/>
      <c r="N12" s="42"/>
      <c r="O12" s="275" t="s">
        <v>360</v>
      </c>
    </row>
    <row r="13" spans="1:17" s="24" customFormat="1" ht="21" customHeight="1" thickTop="1" x14ac:dyDescent="0.15">
      <c r="A13" s="495" t="s">
        <v>39</v>
      </c>
      <c r="B13" s="495" t="s">
        <v>105</v>
      </c>
      <c r="C13" s="498"/>
      <c r="D13" s="498"/>
      <c r="E13" s="498"/>
      <c r="F13" s="498"/>
      <c r="G13" s="498" t="s">
        <v>35</v>
      </c>
      <c r="H13" s="566"/>
      <c r="I13" s="566"/>
      <c r="J13" s="493" t="s">
        <v>36</v>
      </c>
      <c r="K13" s="494"/>
      <c r="L13" s="495"/>
      <c r="M13" s="493" t="s">
        <v>37</v>
      </c>
      <c r="N13" s="494"/>
      <c r="O13" s="494"/>
    </row>
    <row r="14" spans="1:17" s="24" customFormat="1" ht="21.75" customHeight="1" x14ac:dyDescent="0.15">
      <c r="A14" s="486"/>
      <c r="B14" s="270" t="s">
        <v>169</v>
      </c>
      <c r="C14" s="488" t="s">
        <v>9</v>
      </c>
      <c r="D14" s="486"/>
      <c r="E14" s="487" t="s">
        <v>10</v>
      </c>
      <c r="F14" s="487"/>
      <c r="G14" s="271" t="s">
        <v>169</v>
      </c>
      <c r="H14" s="271" t="s">
        <v>9</v>
      </c>
      <c r="I14" s="271" t="s">
        <v>10</v>
      </c>
      <c r="J14" s="272" t="s">
        <v>169</v>
      </c>
      <c r="K14" s="271" t="s">
        <v>213</v>
      </c>
      <c r="L14" s="271" t="s">
        <v>214</v>
      </c>
      <c r="M14" s="271" t="s">
        <v>169</v>
      </c>
      <c r="N14" s="270" t="s">
        <v>213</v>
      </c>
      <c r="O14" s="272" t="s">
        <v>214</v>
      </c>
      <c r="P14" s="36"/>
    </row>
    <row r="15" spans="1:17" s="36" customFormat="1" ht="20.25" customHeight="1" x14ac:dyDescent="0.15">
      <c r="A15" s="205" t="s">
        <v>375</v>
      </c>
      <c r="B15" s="282">
        <v>2595</v>
      </c>
      <c r="C15" s="546">
        <v>1355</v>
      </c>
      <c r="D15" s="546"/>
      <c r="E15" s="568">
        <v>1240</v>
      </c>
      <c r="F15" s="568"/>
      <c r="G15" s="276">
        <v>791</v>
      </c>
      <c r="H15" s="276">
        <v>423</v>
      </c>
      <c r="I15" s="276">
        <v>368</v>
      </c>
      <c r="J15" s="276">
        <v>848</v>
      </c>
      <c r="K15" s="276">
        <v>457</v>
      </c>
      <c r="L15" s="276">
        <v>391</v>
      </c>
      <c r="M15" s="276">
        <v>956</v>
      </c>
      <c r="N15" s="276">
        <v>475</v>
      </c>
      <c r="O15" s="276">
        <v>481</v>
      </c>
    </row>
    <row r="16" spans="1:17" s="24" customFormat="1" ht="20.25" customHeight="1" x14ac:dyDescent="0.15">
      <c r="A16" s="266" t="s">
        <v>392</v>
      </c>
      <c r="B16" s="282">
        <v>2457</v>
      </c>
      <c r="C16" s="546">
        <v>1285</v>
      </c>
      <c r="D16" s="546"/>
      <c r="E16" s="546">
        <v>1172</v>
      </c>
      <c r="F16" s="546"/>
      <c r="G16" s="276">
        <v>754</v>
      </c>
      <c r="H16" s="276">
        <v>386</v>
      </c>
      <c r="I16" s="276">
        <v>368</v>
      </c>
      <c r="J16" s="276">
        <v>833</v>
      </c>
      <c r="K16" s="276">
        <v>432</v>
      </c>
      <c r="L16" s="276">
        <v>401</v>
      </c>
      <c r="M16" s="276">
        <v>870</v>
      </c>
      <c r="N16" s="276">
        <v>467</v>
      </c>
      <c r="O16" s="276">
        <v>403</v>
      </c>
      <c r="Q16" s="36"/>
    </row>
    <row r="17" spans="1:24" s="24" customFormat="1" ht="20.25" customHeight="1" thickBot="1" x14ac:dyDescent="0.2">
      <c r="A17" s="247" t="s">
        <v>411</v>
      </c>
      <c r="B17" s="388">
        <v>2324</v>
      </c>
      <c r="C17" s="544">
        <v>1197</v>
      </c>
      <c r="D17" s="544"/>
      <c r="E17" s="544">
        <v>1127</v>
      </c>
      <c r="F17" s="544"/>
      <c r="G17" s="319">
        <v>693</v>
      </c>
      <c r="H17" s="319">
        <v>359</v>
      </c>
      <c r="I17" s="319">
        <v>334</v>
      </c>
      <c r="J17" s="319">
        <v>780</v>
      </c>
      <c r="K17" s="319">
        <v>403</v>
      </c>
      <c r="L17" s="319">
        <v>377</v>
      </c>
      <c r="M17" s="319">
        <v>851</v>
      </c>
      <c r="N17" s="319">
        <v>435</v>
      </c>
      <c r="O17" s="319">
        <v>416</v>
      </c>
    </row>
    <row r="18" spans="1:24" ht="18" customHeight="1" thickTop="1" x14ac:dyDescent="0.15">
      <c r="F18" s="36"/>
      <c r="G18" s="24"/>
      <c r="H18" s="24"/>
      <c r="I18" s="24"/>
      <c r="J18" s="24"/>
      <c r="K18" s="24"/>
    </row>
    <row r="19" spans="1:24" ht="18" customHeight="1" x14ac:dyDescent="0.15">
      <c r="A19" s="49" t="s">
        <v>364</v>
      </c>
      <c r="R19" s="47"/>
      <c r="S19" s="47"/>
      <c r="T19" s="47"/>
      <c r="U19" s="47"/>
      <c r="V19" s="47"/>
      <c r="W19" s="47"/>
      <c r="X19" s="48"/>
    </row>
    <row r="20" spans="1:24" ht="16.5" customHeight="1" thickBot="1" x14ac:dyDescent="0.2">
      <c r="A20" s="49"/>
      <c r="M20" s="46"/>
      <c r="N20" s="46"/>
      <c r="P20" s="295" t="s">
        <v>360</v>
      </c>
    </row>
    <row r="21" spans="1:24" ht="20.25" customHeight="1" thickTop="1" x14ac:dyDescent="0.15">
      <c r="A21" s="541" t="s">
        <v>157</v>
      </c>
      <c r="B21" s="551" t="s">
        <v>234</v>
      </c>
      <c r="C21" s="567" t="s">
        <v>2</v>
      </c>
      <c r="D21" s="567"/>
      <c r="E21" s="498" t="s">
        <v>12</v>
      </c>
      <c r="F21" s="498"/>
      <c r="G21" s="498"/>
      <c r="H21" s="498"/>
      <c r="I21" s="498"/>
      <c r="J21" s="498"/>
      <c r="K21" s="498"/>
      <c r="L21" s="498"/>
      <c r="M21" s="498"/>
      <c r="N21" s="567" t="s">
        <v>31</v>
      </c>
      <c r="O21" s="567"/>
      <c r="P21" s="558"/>
    </row>
    <row r="22" spans="1:24" ht="20.25" customHeight="1" x14ac:dyDescent="0.15">
      <c r="A22" s="528"/>
      <c r="B22" s="553"/>
      <c r="C22" s="565"/>
      <c r="D22" s="565"/>
      <c r="E22" s="487" t="s">
        <v>180</v>
      </c>
      <c r="F22" s="487"/>
      <c r="G22" s="487"/>
      <c r="H22" s="565" t="s">
        <v>33</v>
      </c>
      <c r="I22" s="565"/>
      <c r="J22" s="565"/>
      <c r="K22" s="565" t="s">
        <v>34</v>
      </c>
      <c r="L22" s="565"/>
      <c r="M22" s="565"/>
      <c r="N22" s="565"/>
      <c r="O22" s="565"/>
      <c r="P22" s="569"/>
    </row>
    <row r="23" spans="1:24" s="24" customFormat="1" ht="20.25" customHeight="1" x14ac:dyDescent="0.15">
      <c r="A23" s="468"/>
      <c r="B23" s="554"/>
      <c r="C23" s="565"/>
      <c r="D23" s="565"/>
      <c r="E23" s="284" t="s">
        <v>169</v>
      </c>
      <c r="F23" s="284" t="s">
        <v>9</v>
      </c>
      <c r="G23" s="284" t="s">
        <v>10</v>
      </c>
      <c r="H23" s="284" t="s">
        <v>169</v>
      </c>
      <c r="I23" s="284" t="s">
        <v>9</v>
      </c>
      <c r="J23" s="284" t="s">
        <v>10</v>
      </c>
      <c r="K23" s="284" t="s">
        <v>169</v>
      </c>
      <c r="L23" s="284" t="s">
        <v>9</v>
      </c>
      <c r="M23" s="284" t="s">
        <v>10</v>
      </c>
      <c r="N23" s="288" t="s">
        <v>169</v>
      </c>
      <c r="O23" s="284" t="s">
        <v>9</v>
      </c>
      <c r="P23" s="286" t="s">
        <v>10</v>
      </c>
    </row>
    <row r="24" spans="1:24" s="24" customFormat="1" ht="20.25" customHeight="1" x14ac:dyDescent="0.15">
      <c r="A24" s="205" t="s">
        <v>375</v>
      </c>
      <c r="B24" s="304">
        <v>2</v>
      </c>
      <c r="C24" s="562">
        <v>15</v>
      </c>
      <c r="D24" s="562"/>
      <c r="E24" s="277">
        <v>61</v>
      </c>
      <c r="F24" s="208">
        <v>2</v>
      </c>
      <c r="G24" s="277">
        <v>59</v>
      </c>
      <c r="H24" s="277">
        <v>44</v>
      </c>
      <c r="I24" s="277">
        <v>2</v>
      </c>
      <c r="J24" s="277">
        <v>42</v>
      </c>
      <c r="K24" s="277">
        <v>17</v>
      </c>
      <c r="L24" s="309" t="s">
        <v>272</v>
      </c>
      <c r="M24" s="277">
        <v>17</v>
      </c>
      <c r="N24" s="277">
        <v>6</v>
      </c>
      <c r="O24" s="277">
        <v>3</v>
      </c>
      <c r="P24" s="277">
        <v>3</v>
      </c>
    </row>
    <row r="25" spans="1:24" s="24" customFormat="1" ht="18" customHeight="1" x14ac:dyDescent="0.15">
      <c r="A25" s="266" t="s">
        <v>392</v>
      </c>
      <c r="B25" s="304">
        <v>2</v>
      </c>
      <c r="C25" s="562">
        <v>15</v>
      </c>
      <c r="D25" s="562"/>
      <c r="E25" s="277">
        <v>65</v>
      </c>
      <c r="F25" s="208">
        <v>2</v>
      </c>
      <c r="G25" s="277">
        <v>63</v>
      </c>
      <c r="H25" s="277">
        <v>44</v>
      </c>
      <c r="I25" s="277">
        <v>2</v>
      </c>
      <c r="J25" s="277">
        <v>42</v>
      </c>
      <c r="K25" s="277">
        <v>21</v>
      </c>
      <c r="L25" s="309" t="s">
        <v>272</v>
      </c>
      <c r="M25" s="277">
        <v>21</v>
      </c>
      <c r="N25" s="277">
        <v>7</v>
      </c>
      <c r="O25" s="277">
        <v>3</v>
      </c>
      <c r="P25" s="277">
        <v>4</v>
      </c>
      <c r="Q25" s="36"/>
    </row>
    <row r="26" spans="1:24" s="24" customFormat="1" ht="18" customHeight="1" thickBot="1" x14ac:dyDescent="0.2">
      <c r="A26" s="247" t="s">
        <v>411</v>
      </c>
      <c r="B26" s="387">
        <v>2</v>
      </c>
      <c r="C26" s="561">
        <v>15</v>
      </c>
      <c r="D26" s="561"/>
      <c r="E26" s="260">
        <f>SUM(F26:G26)</f>
        <v>65</v>
      </c>
      <c r="F26" s="389">
        <v>3</v>
      </c>
      <c r="G26" s="260">
        <v>62</v>
      </c>
      <c r="H26" s="260">
        <f>SUM(I26:J26)</f>
        <v>45</v>
      </c>
      <c r="I26" s="260">
        <v>3</v>
      </c>
      <c r="J26" s="260">
        <v>42</v>
      </c>
      <c r="K26" s="260">
        <f>SUM(L26:M26)</f>
        <v>20</v>
      </c>
      <c r="L26" s="380" t="s">
        <v>272</v>
      </c>
      <c r="M26" s="260">
        <v>20</v>
      </c>
      <c r="N26" s="260">
        <f>SUM(O26:P26)</f>
        <v>9</v>
      </c>
      <c r="O26" s="260">
        <v>3</v>
      </c>
      <c r="P26" s="260">
        <v>6</v>
      </c>
    </row>
    <row r="27" spans="1:24" ht="18" customHeight="1" thickTop="1" x14ac:dyDescent="0.15">
      <c r="A27" s="45"/>
      <c r="B27" s="3"/>
      <c r="C27" s="3"/>
      <c r="D27" s="3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</row>
    <row r="28" spans="1:24" ht="18" customHeight="1" x14ac:dyDescent="0.15">
      <c r="A28" s="49" t="s">
        <v>365</v>
      </c>
    </row>
    <row r="29" spans="1:24" ht="18" customHeight="1" thickBot="1" x14ac:dyDescent="0.2">
      <c r="A29" s="49"/>
      <c r="N29" s="42"/>
      <c r="O29" s="275" t="s">
        <v>360</v>
      </c>
    </row>
    <row r="30" spans="1:24" ht="21" customHeight="1" thickTop="1" x14ac:dyDescent="0.15">
      <c r="A30" s="495" t="s">
        <v>39</v>
      </c>
      <c r="B30" s="495" t="s">
        <v>105</v>
      </c>
      <c r="C30" s="498"/>
      <c r="D30" s="498"/>
      <c r="E30" s="498"/>
      <c r="F30" s="498"/>
      <c r="G30" s="498" t="s">
        <v>366</v>
      </c>
      <c r="H30" s="566"/>
      <c r="I30" s="566"/>
      <c r="J30" s="493" t="s">
        <v>367</v>
      </c>
      <c r="K30" s="494"/>
      <c r="L30" s="495"/>
      <c r="M30" s="493" t="s">
        <v>368</v>
      </c>
      <c r="N30" s="494"/>
      <c r="O30" s="494"/>
      <c r="P30" s="24"/>
    </row>
    <row r="31" spans="1:24" ht="20.25" customHeight="1" x14ac:dyDescent="0.15">
      <c r="A31" s="486"/>
      <c r="B31" s="270" t="s">
        <v>169</v>
      </c>
      <c r="C31" s="488" t="s">
        <v>9</v>
      </c>
      <c r="D31" s="486"/>
      <c r="E31" s="487" t="s">
        <v>10</v>
      </c>
      <c r="F31" s="487"/>
      <c r="G31" s="271" t="s">
        <v>169</v>
      </c>
      <c r="H31" s="271" t="s">
        <v>9</v>
      </c>
      <c r="I31" s="271" t="s">
        <v>10</v>
      </c>
      <c r="J31" s="272" t="s">
        <v>169</v>
      </c>
      <c r="K31" s="271" t="s">
        <v>213</v>
      </c>
      <c r="L31" s="271" t="s">
        <v>214</v>
      </c>
      <c r="M31" s="271" t="s">
        <v>169</v>
      </c>
      <c r="N31" s="270" t="s">
        <v>213</v>
      </c>
      <c r="O31" s="272" t="s">
        <v>214</v>
      </c>
      <c r="P31" s="36"/>
    </row>
    <row r="32" spans="1:24" ht="20.25" customHeight="1" x14ac:dyDescent="0.15">
      <c r="A32" s="205" t="s">
        <v>375</v>
      </c>
      <c r="B32" s="304">
        <v>416</v>
      </c>
      <c r="C32" s="562">
        <v>211</v>
      </c>
      <c r="D32" s="562"/>
      <c r="E32" s="562">
        <v>205</v>
      </c>
      <c r="F32" s="562"/>
      <c r="G32" s="276">
        <v>6</v>
      </c>
      <c r="H32" s="276">
        <v>3</v>
      </c>
      <c r="I32" s="276">
        <v>3</v>
      </c>
      <c r="J32" s="276">
        <v>25</v>
      </c>
      <c r="K32" s="276">
        <v>13</v>
      </c>
      <c r="L32" s="276">
        <v>12</v>
      </c>
      <c r="M32" s="276">
        <v>29</v>
      </c>
      <c r="N32" s="276">
        <v>14</v>
      </c>
      <c r="O32" s="276">
        <v>15</v>
      </c>
      <c r="P32" s="36"/>
    </row>
    <row r="33" spans="1:18" s="24" customFormat="1" ht="20.25" customHeight="1" x14ac:dyDescent="0.15">
      <c r="A33" s="266" t="s">
        <v>392</v>
      </c>
      <c r="B33" s="304">
        <v>440</v>
      </c>
      <c r="C33" s="562">
        <v>226</v>
      </c>
      <c r="D33" s="562"/>
      <c r="E33" s="562">
        <v>214</v>
      </c>
      <c r="F33" s="562"/>
      <c r="G33" s="276">
        <v>6</v>
      </c>
      <c r="H33" s="276">
        <v>4</v>
      </c>
      <c r="I33" s="276">
        <v>2</v>
      </c>
      <c r="J33" s="276">
        <v>25</v>
      </c>
      <c r="K33" s="276">
        <v>11</v>
      </c>
      <c r="L33" s="276">
        <v>14</v>
      </c>
      <c r="M33" s="276">
        <v>28</v>
      </c>
      <c r="N33" s="276">
        <v>14</v>
      </c>
      <c r="O33" s="276">
        <v>14</v>
      </c>
      <c r="P33" s="36"/>
      <c r="R33" s="36"/>
    </row>
    <row r="34" spans="1:18" ht="20.25" customHeight="1" thickBot="1" x14ac:dyDescent="0.2">
      <c r="A34" s="247" t="s">
        <v>411</v>
      </c>
      <c r="B34" s="387">
        <f>SUM(C34:F34)</f>
        <v>442</v>
      </c>
      <c r="C34" s="561">
        <v>236</v>
      </c>
      <c r="D34" s="561"/>
      <c r="E34" s="561">
        <v>206</v>
      </c>
      <c r="F34" s="561"/>
      <c r="G34" s="319">
        <f>SUM(H34:I34)</f>
        <v>6</v>
      </c>
      <c r="H34" s="319">
        <v>3</v>
      </c>
      <c r="I34" s="319">
        <v>3</v>
      </c>
      <c r="J34" s="319">
        <f>SUM(K34:L34)</f>
        <v>25</v>
      </c>
      <c r="K34" s="319">
        <v>14</v>
      </c>
      <c r="L34" s="319">
        <v>11</v>
      </c>
      <c r="M34" s="319">
        <f>SUM(N34:O34)</f>
        <v>28</v>
      </c>
      <c r="N34" s="319">
        <v>14</v>
      </c>
      <c r="O34" s="319">
        <v>14</v>
      </c>
      <c r="P34" s="36"/>
    </row>
    <row r="35" spans="1:18" ht="21" customHeight="1" thickTop="1" x14ac:dyDescent="0.15">
      <c r="A35" s="468" t="s">
        <v>39</v>
      </c>
      <c r="B35" s="469" t="s">
        <v>35</v>
      </c>
      <c r="C35" s="564"/>
      <c r="D35" s="564"/>
      <c r="E35" s="563" t="s">
        <v>36</v>
      </c>
      <c r="F35" s="542"/>
      <c r="G35" s="468"/>
      <c r="H35" s="563" t="s">
        <v>37</v>
      </c>
      <c r="I35" s="542"/>
      <c r="J35" s="542"/>
      <c r="K35" s="312"/>
      <c r="L35" s="312"/>
      <c r="M35" s="312"/>
      <c r="N35" s="312"/>
      <c r="O35" s="312"/>
      <c r="P35" s="36"/>
    </row>
    <row r="36" spans="1:18" ht="20.25" customHeight="1" x14ac:dyDescent="0.15">
      <c r="A36" s="486"/>
      <c r="B36" s="272" t="s">
        <v>169</v>
      </c>
      <c r="C36" s="271" t="s">
        <v>9</v>
      </c>
      <c r="D36" s="271" t="s">
        <v>10</v>
      </c>
      <c r="E36" s="271" t="s">
        <v>169</v>
      </c>
      <c r="F36" s="271" t="s">
        <v>213</v>
      </c>
      <c r="G36" s="271" t="s">
        <v>214</v>
      </c>
      <c r="H36" s="271" t="s">
        <v>169</v>
      </c>
      <c r="I36" s="271" t="s">
        <v>213</v>
      </c>
      <c r="J36" s="272" t="s">
        <v>214</v>
      </c>
      <c r="K36" s="280"/>
      <c r="L36" s="280"/>
      <c r="M36" s="280"/>
      <c r="N36" s="280"/>
      <c r="O36" s="280"/>
      <c r="P36" s="36"/>
    </row>
    <row r="37" spans="1:18" ht="20.25" customHeight="1" x14ac:dyDescent="0.15">
      <c r="A37" s="265" t="s">
        <v>375</v>
      </c>
      <c r="B37" s="276">
        <v>111</v>
      </c>
      <c r="C37" s="312">
        <v>57</v>
      </c>
      <c r="D37" s="312">
        <v>54</v>
      </c>
      <c r="E37" s="276">
        <v>120</v>
      </c>
      <c r="F37" s="111">
        <v>61</v>
      </c>
      <c r="G37" s="276">
        <v>59</v>
      </c>
      <c r="H37" s="276">
        <v>125</v>
      </c>
      <c r="I37" s="276">
        <v>63</v>
      </c>
      <c r="J37" s="276">
        <v>62</v>
      </c>
      <c r="K37" s="276"/>
      <c r="L37" s="276"/>
      <c r="M37" s="276"/>
      <c r="N37" s="276"/>
      <c r="O37" s="276"/>
      <c r="P37" s="36"/>
    </row>
    <row r="38" spans="1:18" s="24" customFormat="1" ht="20.25" customHeight="1" x14ac:dyDescent="0.15">
      <c r="A38" s="266" t="s">
        <v>392</v>
      </c>
      <c r="B38" s="282">
        <v>130</v>
      </c>
      <c r="C38" s="312">
        <v>67</v>
      </c>
      <c r="D38" s="312">
        <v>63</v>
      </c>
      <c r="E38" s="276">
        <v>122</v>
      </c>
      <c r="F38" s="111">
        <v>64</v>
      </c>
      <c r="G38" s="276">
        <v>58</v>
      </c>
      <c r="H38" s="276">
        <v>129</v>
      </c>
      <c r="I38" s="276">
        <v>66</v>
      </c>
      <c r="J38" s="276">
        <v>63</v>
      </c>
      <c r="K38" s="276"/>
      <c r="L38" s="276"/>
      <c r="M38" s="276"/>
      <c r="N38" s="276"/>
      <c r="O38" s="276"/>
    </row>
    <row r="39" spans="1:18" ht="20.25" customHeight="1" thickBot="1" x14ac:dyDescent="0.2">
      <c r="A39" s="247" t="s">
        <v>411</v>
      </c>
      <c r="B39" s="388">
        <f>SUM(C39:D39)</f>
        <v>128</v>
      </c>
      <c r="C39" s="390">
        <v>71</v>
      </c>
      <c r="D39" s="390">
        <v>57</v>
      </c>
      <c r="E39" s="319">
        <f>SUM(F39:G39)</f>
        <v>132</v>
      </c>
      <c r="F39" s="391">
        <v>69</v>
      </c>
      <c r="G39" s="319">
        <v>63</v>
      </c>
      <c r="H39" s="319">
        <f>SUM(I39:J39)</f>
        <v>123</v>
      </c>
      <c r="I39" s="319">
        <v>65</v>
      </c>
      <c r="J39" s="319">
        <v>58</v>
      </c>
      <c r="K39" s="3"/>
      <c r="L39" s="3"/>
      <c r="M39" s="3"/>
      <c r="N39" s="3"/>
      <c r="O39" s="3"/>
      <c r="P39" s="24"/>
    </row>
    <row r="40" spans="1:18" ht="18" customHeight="1" thickTop="1" x14ac:dyDescent="0.15">
      <c r="A40" s="4" t="s">
        <v>412</v>
      </c>
      <c r="P40" s="201"/>
    </row>
  </sheetData>
  <mergeCells count="52">
    <mergeCell ref="A4:A6"/>
    <mergeCell ref="B4:B6"/>
    <mergeCell ref="C4:D6"/>
    <mergeCell ref="E4:M4"/>
    <mergeCell ref="N4:P5"/>
    <mergeCell ref="E5:G5"/>
    <mergeCell ref="H5:J5"/>
    <mergeCell ref="K5:M5"/>
    <mergeCell ref="C7:D7"/>
    <mergeCell ref="C8:D8"/>
    <mergeCell ref="C9:D9"/>
    <mergeCell ref="A13:A14"/>
    <mergeCell ref="B13:F13"/>
    <mergeCell ref="C14:D14"/>
    <mergeCell ref="A21:A23"/>
    <mergeCell ref="B21:B23"/>
    <mergeCell ref="C21:D23"/>
    <mergeCell ref="E21:M21"/>
    <mergeCell ref="J13:L13"/>
    <mergeCell ref="M13:O13"/>
    <mergeCell ref="E14:F14"/>
    <mergeCell ref="E15:F15"/>
    <mergeCell ref="N21:P22"/>
    <mergeCell ref="E22:G22"/>
    <mergeCell ref="K22:M22"/>
    <mergeCell ref="G13:I13"/>
    <mergeCell ref="A30:A31"/>
    <mergeCell ref="B30:F30"/>
    <mergeCell ref="G30:I30"/>
    <mergeCell ref="J30:L30"/>
    <mergeCell ref="M30:O30"/>
    <mergeCell ref="C31:D31"/>
    <mergeCell ref="E31:F31"/>
    <mergeCell ref="A35:A36"/>
    <mergeCell ref="C32:D32"/>
    <mergeCell ref="E32:F32"/>
    <mergeCell ref="C33:D33"/>
    <mergeCell ref="E33:F33"/>
    <mergeCell ref="C34:D34"/>
    <mergeCell ref="E34:F34"/>
    <mergeCell ref="H35:J35"/>
    <mergeCell ref="C25:D25"/>
    <mergeCell ref="C24:D24"/>
    <mergeCell ref="C15:D15"/>
    <mergeCell ref="B35:D35"/>
    <mergeCell ref="E35:G35"/>
    <mergeCell ref="C26:D26"/>
    <mergeCell ref="H22:J22"/>
    <mergeCell ref="C16:D16"/>
    <mergeCell ref="E16:F16"/>
    <mergeCell ref="C17:D17"/>
    <mergeCell ref="E17:F17"/>
  </mergeCells>
  <phoneticPr fontId="2"/>
  <printOptions horizontalCentered="1"/>
  <pageMargins left="0.59055118110236227" right="0.59055118110236227" top="0.59055118110236227" bottom="0.70866141732283472" header="0.39370078740157483" footer="0.4724409448818898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8</vt:i4>
      </vt:variant>
    </vt:vector>
  </HeadingPairs>
  <TitlesOfParts>
    <vt:vector size="25" baseType="lpstr">
      <vt:lpstr>仕切り</vt:lpstr>
      <vt:lpstr>- 99 -</vt:lpstr>
      <vt:lpstr>- 100 -</vt:lpstr>
      <vt:lpstr>- 101 -</vt:lpstr>
      <vt:lpstr>- 102 -</vt:lpstr>
      <vt:lpstr>- 103 -</vt:lpstr>
      <vt:lpstr>- 104 -</vt:lpstr>
      <vt:lpstr>- 105 -</vt:lpstr>
      <vt:lpstr>- 106 - </vt:lpstr>
      <vt:lpstr>- 107 -</vt:lpstr>
      <vt:lpstr>- 108 -</vt:lpstr>
      <vt:lpstr>- 109 -</vt:lpstr>
      <vt:lpstr>- 110 -</vt:lpstr>
      <vt:lpstr>- 111 -</vt:lpstr>
      <vt:lpstr>- 112 -</vt:lpstr>
      <vt:lpstr>- 113 -</vt:lpstr>
      <vt:lpstr>- 114 -</vt:lpstr>
      <vt:lpstr>'- 101 -'!Print_Area</vt:lpstr>
      <vt:lpstr>'- 104 -'!Print_Area</vt:lpstr>
      <vt:lpstr>'- 105 -'!Print_Area</vt:lpstr>
      <vt:lpstr>'- 107 -'!Print_Area</vt:lpstr>
      <vt:lpstr>'- 111 -'!Print_Area</vt:lpstr>
      <vt:lpstr>'- 113 -'!Print_Area</vt:lpstr>
      <vt:lpstr>'- 99 -'!Print_Area</vt:lpstr>
      <vt:lpstr>仕切り!Print_Area</vt:lpstr>
    </vt:vector>
  </TitlesOfParts>
  <Company>茅ヶ崎市役所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Windows ユーザー</cp:lastModifiedBy>
  <cp:lastPrinted>2024-03-11T05:40:08Z</cp:lastPrinted>
  <dcterms:created xsi:type="dcterms:W3CDTF">2000-02-22T05:18:34Z</dcterms:created>
  <dcterms:modified xsi:type="dcterms:W3CDTF">2024-03-21T01:59:45Z</dcterms:modified>
</cp:coreProperties>
</file>