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33134\デスクトップ\"/>
    </mc:Choice>
  </mc:AlternateContent>
  <bookViews>
    <workbookView xWindow="0" yWindow="0" windowWidth="20490" windowHeight="7530"/>
  </bookViews>
  <sheets>
    <sheet name="R５.1.1" sheetId="2" r:id="rId1"/>
  </sheets>
  <definedNames>
    <definedName name="Data" localSheetId="0">'R５.1.1'!#REF!</definedName>
    <definedName name="Data">#REF!</definedName>
    <definedName name="DataEnd" localSheetId="0">'R５.1.1'!#REF!</definedName>
    <definedName name="DataEnd">#REF!</definedName>
    <definedName name="Hyousoku" localSheetId="0">'R５.1.1'!#REF!</definedName>
    <definedName name="Hyousoku">#REF!</definedName>
    <definedName name="HyousokuArea" localSheetId="0">'R５.1.1'!#REF!</definedName>
    <definedName name="HyousokuArea">#REF!</definedName>
    <definedName name="HyousokuEnd" localSheetId="0">'R５.1.1'!#REF!</definedName>
    <definedName name="HyousokuEnd">#REF!</definedName>
    <definedName name="Hyoutou" localSheetId="0">'R５.1.1'!#REF!</definedName>
    <definedName name="Hyoutou">#REF!</definedName>
    <definedName name="_xlnm.Print_Area" localSheetId="0">'R５.1.1'!$A$1:$H$105</definedName>
    <definedName name="_xlnm.Print_Titles" localSheetId="0">'R５.1.1'!$54:$55</definedName>
    <definedName name="Rangai0" localSheetId="0">'R５.1.1'!#REF!</definedName>
    <definedName name="Rangai0">#REF!</definedName>
    <definedName name="Title" localSheetId="0">'R５.1.1'!#REF!</definedName>
    <definedName name="Title">#REF!</definedName>
    <definedName name="TitleEnglish" localSheetId="0">'R５.1.1'!#REF!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" l="1"/>
  <c r="G40" i="2"/>
  <c r="D40" i="2"/>
  <c r="C40" i="2"/>
  <c r="H33" i="2"/>
  <c r="G33" i="2"/>
  <c r="D33" i="2"/>
  <c r="C33" i="2"/>
  <c r="H26" i="2"/>
  <c r="G26" i="2"/>
  <c r="D26" i="2"/>
  <c r="C26" i="2"/>
  <c r="H19" i="2"/>
  <c r="G19" i="2"/>
  <c r="D19" i="2"/>
  <c r="C19" i="2"/>
  <c r="H12" i="2"/>
  <c r="G12" i="2"/>
  <c r="D12" i="2"/>
  <c r="C12" i="2"/>
  <c r="H5" i="2"/>
  <c r="G5" i="2"/>
  <c r="D5" i="2"/>
  <c r="C5" i="2"/>
  <c r="F40" i="2" l="1"/>
  <c r="F12" i="2"/>
  <c r="B33" i="2"/>
  <c r="B5" i="2"/>
  <c r="F5" i="2"/>
  <c r="F33" i="2"/>
  <c r="E48" i="2"/>
  <c r="B26" i="2"/>
  <c r="F26" i="2"/>
  <c r="B19" i="2"/>
  <c r="G48" i="2"/>
  <c r="F19" i="2"/>
  <c r="B12" i="2"/>
  <c r="B40" i="2"/>
  <c r="D91" i="2"/>
  <c r="C91" i="2"/>
  <c r="D84" i="2"/>
  <c r="C84" i="2"/>
  <c r="D77" i="2"/>
  <c r="C77" i="2"/>
  <c r="F72" i="2"/>
  <c r="F71" i="2"/>
  <c r="F70" i="2"/>
  <c r="D70" i="2"/>
  <c r="C70" i="2"/>
  <c r="H63" i="2"/>
  <c r="G63" i="2"/>
  <c r="D63" i="2"/>
  <c r="C63" i="2"/>
  <c r="H56" i="2"/>
  <c r="G56" i="2"/>
  <c r="D56" i="2"/>
  <c r="G49" i="2" s="1"/>
  <c r="C56" i="2"/>
  <c r="E49" i="2" s="1"/>
  <c r="B91" i="2" l="1"/>
  <c r="E50" i="2"/>
  <c r="F63" i="2"/>
  <c r="B70" i="2"/>
  <c r="B84" i="2"/>
  <c r="C49" i="2"/>
  <c r="B56" i="2"/>
  <c r="B77" i="2"/>
  <c r="G50" i="2"/>
  <c r="B63" i="2"/>
  <c r="C48" i="2"/>
  <c r="F56" i="2"/>
  <c r="C50" i="2" l="1"/>
</calcChain>
</file>

<file path=xl/sharedStrings.xml><?xml version="1.0" encoding="utf-8"?>
<sst xmlns="http://schemas.openxmlformats.org/spreadsheetml/2006/main" count="162" uniqueCount="141">
  <si>
    <t>年齢（各歳）</t>
    <rPh sb="0" eb="2">
      <t>ネンレイ</t>
    </rPh>
    <rPh sb="3" eb="4">
      <t>カク</t>
    </rPh>
    <rPh sb="4" eb="5">
      <t>サイ</t>
    </rPh>
    <phoneticPr fontId="3"/>
  </si>
  <si>
    <t>総数</t>
    <rPh sb="0" eb="2">
      <t>ソウスウ</t>
    </rPh>
    <phoneticPr fontId="3"/>
  </si>
  <si>
    <t>計</t>
    <rPh sb="0" eb="1">
      <t>ケイ</t>
    </rPh>
    <phoneticPr fontId="3"/>
  </si>
  <si>
    <t>男</t>
  </si>
  <si>
    <t>女</t>
  </si>
  <si>
    <t>0～4</t>
    <phoneticPr fontId="3"/>
  </si>
  <si>
    <t>30～34</t>
    <phoneticPr fontId="3"/>
  </si>
  <si>
    <t xml:space="preserve">　　　0    </t>
    <phoneticPr fontId="3"/>
  </si>
  <si>
    <t>30</t>
    <phoneticPr fontId="3"/>
  </si>
  <si>
    <t xml:space="preserve">　　　1    </t>
  </si>
  <si>
    <t>31</t>
    <phoneticPr fontId="3"/>
  </si>
  <si>
    <t xml:space="preserve">　　　2    </t>
  </si>
  <si>
    <t>32</t>
    <phoneticPr fontId="3"/>
  </si>
  <si>
    <t xml:space="preserve">　　　3    </t>
  </si>
  <si>
    <t>33</t>
    <phoneticPr fontId="3"/>
  </si>
  <si>
    <t xml:space="preserve">　　　4    </t>
  </si>
  <si>
    <t>34</t>
    <phoneticPr fontId="3"/>
  </si>
  <si>
    <t xml:space="preserve">5～9    </t>
    <phoneticPr fontId="3"/>
  </si>
  <si>
    <t>35～39</t>
    <phoneticPr fontId="3"/>
  </si>
  <si>
    <t xml:space="preserve">　　　5    </t>
  </si>
  <si>
    <t>35</t>
    <phoneticPr fontId="3"/>
  </si>
  <si>
    <t xml:space="preserve">　　　6    </t>
  </si>
  <si>
    <t>36</t>
    <phoneticPr fontId="3"/>
  </si>
  <si>
    <t xml:space="preserve">　　　7    </t>
  </si>
  <si>
    <t>37</t>
    <phoneticPr fontId="3"/>
  </si>
  <si>
    <t xml:space="preserve">　　　8    </t>
  </si>
  <si>
    <t>38</t>
    <phoneticPr fontId="3"/>
  </si>
  <si>
    <t xml:space="preserve">　　　9    </t>
  </si>
  <si>
    <t>39</t>
    <phoneticPr fontId="3"/>
  </si>
  <si>
    <t xml:space="preserve">10～14    </t>
    <phoneticPr fontId="3"/>
  </si>
  <si>
    <t xml:space="preserve">40～44 </t>
    <phoneticPr fontId="3"/>
  </si>
  <si>
    <t>10</t>
    <phoneticPr fontId="3"/>
  </si>
  <si>
    <t>40</t>
    <phoneticPr fontId="3"/>
  </si>
  <si>
    <t>11</t>
    <phoneticPr fontId="3"/>
  </si>
  <si>
    <t>41</t>
    <phoneticPr fontId="3"/>
  </si>
  <si>
    <t>12</t>
    <phoneticPr fontId="3"/>
  </si>
  <si>
    <t>42</t>
    <phoneticPr fontId="3"/>
  </si>
  <si>
    <t>13</t>
    <phoneticPr fontId="3"/>
  </si>
  <si>
    <t>43</t>
    <phoneticPr fontId="3"/>
  </si>
  <si>
    <t>14</t>
    <phoneticPr fontId="3"/>
  </si>
  <si>
    <t>44</t>
    <phoneticPr fontId="3"/>
  </si>
  <si>
    <t xml:space="preserve">15～19    </t>
    <phoneticPr fontId="3"/>
  </si>
  <si>
    <t>45～49</t>
    <phoneticPr fontId="3"/>
  </si>
  <si>
    <t>15</t>
    <phoneticPr fontId="3"/>
  </si>
  <si>
    <t>45</t>
    <phoneticPr fontId="3"/>
  </si>
  <si>
    <t>16</t>
    <phoneticPr fontId="3"/>
  </si>
  <si>
    <t>46</t>
    <phoneticPr fontId="3"/>
  </si>
  <si>
    <t>17</t>
    <phoneticPr fontId="3"/>
  </si>
  <si>
    <t>47</t>
    <phoneticPr fontId="3"/>
  </si>
  <si>
    <t>18</t>
    <phoneticPr fontId="3"/>
  </si>
  <si>
    <t>48</t>
    <phoneticPr fontId="3"/>
  </si>
  <si>
    <t>19</t>
    <phoneticPr fontId="3"/>
  </si>
  <si>
    <t>49</t>
    <phoneticPr fontId="3"/>
  </si>
  <si>
    <t>20～24</t>
    <phoneticPr fontId="3"/>
  </si>
  <si>
    <t>50～54</t>
    <phoneticPr fontId="3"/>
  </si>
  <si>
    <t>20</t>
    <phoneticPr fontId="3"/>
  </si>
  <si>
    <t>50</t>
    <phoneticPr fontId="3"/>
  </si>
  <si>
    <t>21</t>
    <phoneticPr fontId="3"/>
  </si>
  <si>
    <t>51</t>
    <phoneticPr fontId="3"/>
  </si>
  <si>
    <t>22</t>
    <phoneticPr fontId="3"/>
  </si>
  <si>
    <t>52</t>
    <phoneticPr fontId="3"/>
  </si>
  <si>
    <t>23</t>
    <phoneticPr fontId="3"/>
  </si>
  <si>
    <t>53</t>
    <phoneticPr fontId="3"/>
  </si>
  <si>
    <t>24</t>
    <phoneticPr fontId="3"/>
  </si>
  <si>
    <t>54</t>
    <phoneticPr fontId="3"/>
  </si>
  <si>
    <t>25～29</t>
    <phoneticPr fontId="3"/>
  </si>
  <si>
    <t>55～59</t>
    <phoneticPr fontId="3"/>
  </si>
  <si>
    <t>25</t>
    <phoneticPr fontId="3"/>
  </si>
  <si>
    <t>55</t>
    <phoneticPr fontId="3"/>
  </si>
  <si>
    <t>26</t>
    <phoneticPr fontId="3"/>
  </si>
  <si>
    <t>56</t>
    <phoneticPr fontId="3"/>
  </si>
  <si>
    <t>27</t>
    <phoneticPr fontId="3"/>
  </si>
  <si>
    <t>57</t>
    <phoneticPr fontId="3"/>
  </si>
  <si>
    <t>28</t>
    <phoneticPr fontId="3"/>
  </si>
  <si>
    <t>58</t>
    <phoneticPr fontId="3"/>
  </si>
  <si>
    <t>29</t>
    <phoneticPr fontId="3"/>
  </si>
  <si>
    <t>59</t>
    <phoneticPr fontId="3"/>
  </si>
  <si>
    <t>○３区分別人口</t>
    <rPh sb="2" eb="4">
      <t>クブン</t>
    </rPh>
    <rPh sb="4" eb="5">
      <t>ベツ</t>
    </rPh>
    <rPh sb="5" eb="7">
      <t>ジンコウ</t>
    </rPh>
    <phoneticPr fontId="3"/>
  </si>
  <si>
    <t>区分</t>
    <rPh sb="0" eb="2">
      <t>クブン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</si>
  <si>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</si>
  <si>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</si>
  <si>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０～１４歳</t>
    <rPh sb="4" eb="5">
      <t>サイ</t>
    </rPh>
    <phoneticPr fontId="3"/>
  </si>
  <si>
    <t>１５～６４歳</t>
    <rPh sb="5" eb="6">
      <t>サイ</t>
    </rPh>
    <phoneticPr fontId="3"/>
  </si>
  <si>
    <t>６５歳以上</t>
    <rPh sb="2" eb="3">
      <t>サイ</t>
    </rPh>
    <rPh sb="3" eb="5">
      <t>イジョウ</t>
    </rPh>
    <phoneticPr fontId="3"/>
  </si>
  <si>
    <t>60～64</t>
    <phoneticPr fontId="3"/>
  </si>
  <si>
    <t>90～94</t>
    <phoneticPr fontId="3"/>
  </si>
  <si>
    <t>60</t>
    <phoneticPr fontId="3"/>
  </si>
  <si>
    <t>　　　90</t>
  </si>
  <si>
    <t>61</t>
    <phoneticPr fontId="3"/>
  </si>
  <si>
    <t>　　　91</t>
  </si>
  <si>
    <t>62</t>
    <phoneticPr fontId="3"/>
  </si>
  <si>
    <t>　　　92</t>
  </si>
  <si>
    <t>63</t>
    <phoneticPr fontId="3"/>
  </si>
  <si>
    <t>　　　93</t>
  </si>
  <si>
    <t>64</t>
    <phoneticPr fontId="3"/>
  </si>
  <si>
    <t>　　　94</t>
  </si>
  <si>
    <t xml:space="preserve">65～69    </t>
    <phoneticPr fontId="3"/>
  </si>
  <si>
    <t>95～99</t>
    <phoneticPr fontId="3"/>
  </si>
  <si>
    <t>　　　65</t>
  </si>
  <si>
    <t>　　　95</t>
  </si>
  <si>
    <t>　　　66</t>
  </si>
  <si>
    <t>　　　96</t>
  </si>
  <si>
    <t>　　　67</t>
  </si>
  <si>
    <t>　　　97</t>
  </si>
  <si>
    <t>　　　68</t>
  </si>
  <si>
    <t>　　　98</t>
  </si>
  <si>
    <t>　　　69</t>
  </si>
  <si>
    <t>　　　99</t>
  </si>
  <si>
    <t>70～74</t>
    <phoneticPr fontId="3"/>
  </si>
  <si>
    <t>100 歳以上</t>
    <phoneticPr fontId="3"/>
  </si>
  <si>
    <t>　　　70</t>
  </si>
  <si>
    <t>不詳</t>
    <phoneticPr fontId="3"/>
  </si>
  <si>
    <t>　　　71</t>
  </si>
  <si>
    <t>　　　72</t>
  </si>
  <si>
    <t>　　　73</t>
  </si>
  <si>
    <t>　　　74</t>
  </si>
  <si>
    <t>75～79</t>
    <phoneticPr fontId="3"/>
  </si>
  <si>
    <t>　　　75</t>
  </si>
  <si>
    <t>　　　76</t>
  </si>
  <si>
    <t>　　　77</t>
  </si>
  <si>
    <t>　　　78</t>
  </si>
  <si>
    <t>　　　79</t>
  </si>
  <si>
    <t>80～84</t>
    <phoneticPr fontId="3"/>
  </si>
  <si>
    <t>　　　80</t>
  </si>
  <si>
    <t>　　　81</t>
  </si>
  <si>
    <t>　　　82</t>
  </si>
  <si>
    <t>　　　83</t>
  </si>
  <si>
    <t>　　　84</t>
  </si>
  <si>
    <t>85～89</t>
    <phoneticPr fontId="3"/>
  </si>
  <si>
    <t>　　　85</t>
  </si>
  <si>
    <t>　　　86</t>
  </si>
  <si>
    <t>　　　87</t>
  </si>
  <si>
    <t>　　　88</t>
  </si>
  <si>
    <t>　　　89</t>
  </si>
  <si>
    <t>○３区分別構成比（％）</t>
    <rPh sb="2" eb="4">
      <t>クブン</t>
    </rPh>
    <rPh sb="4" eb="5">
      <t>ベツ</t>
    </rPh>
    <rPh sb="5" eb="8">
      <t>コウセイヒ</t>
    </rPh>
    <phoneticPr fontId="3"/>
  </si>
  <si>
    <t>構成比（％）</t>
    <rPh sb="0" eb="3">
      <t>コウセイヒ</t>
    </rPh>
    <phoneticPr fontId="3"/>
  </si>
  <si>
    <t>年齢（各歳）、男女別人口</t>
    <rPh sb="0" eb="2">
      <t>ネンレイ</t>
    </rPh>
    <rPh sb="3" eb="4">
      <t>カク</t>
    </rPh>
    <rPh sb="4" eb="5">
      <t>サイ</t>
    </rPh>
    <rPh sb="7" eb="10">
      <t>ダンジョベツ</t>
    </rPh>
    <rPh sb="10" eb="12">
      <t>ジンコウ</t>
    </rPh>
    <phoneticPr fontId="3"/>
  </si>
  <si>
    <t>資料：神奈川県年齢別人口統計調査結果報告</t>
  </si>
  <si>
    <t>（注）年齢３区分別構成比は年齢不詳を除いて算出しています。</t>
  </si>
  <si>
    <t>（令和５年１月１日現在）</t>
    <phoneticPr fontId="14"/>
  </si>
  <si>
    <t>（令和５年１月１日現在）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</si>
</sst>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 ###,###,##0;&quot;-&quot;###,###,##0"/>
    <numFmt numFmtId="177" formatCode="#,###,###,##0;&quot; -&quot;###,###,##0"/>
    <numFmt numFmtId="178" formatCode="#,##0_);[Red]\(#,##0\)"/>
    <numFmt numFmtId="179" formatCode="0.0_);[Red]\(0.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91">
    <xf numFmtId="0" fontId="0" fillId="0" borderId="0" xfId="0"/>
    <xf numFmtId="49" fontId="2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top"/>
    </xf>
    <xf numFmtId="176" fontId="4" fillId="0" borderId="0" xfId="1" applyNumberFormat="1" applyFont="1" applyFill="1" applyAlignment="1">
      <alignment horizontal="right" vertical="top"/>
    </xf>
    <xf numFmtId="49" fontId="5" fillId="0" borderId="5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distributed" vertical="center" justifyLastLine="1"/>
    </xf>
    <xf numFmtId="3" fontId="9" fillId="0" borderId="8" xfId="0" quotePrefix="1" applyNumberFormat="1" applyFont="1" applyFill="1" applyBorder="1" applyAlignment="1">
      <alignment horizontal="right" vertical="center"/>
    </xf>
    <xf numFmtId="3" fontId="9" fillId="0" borderId="9" xfId="0" quotePrefix="1" applyNumberFormat="1" applyFont="1" applyFill="1" applyBorder="1" applyAlignment="1">
      <alignment horizontal="right" vertical="center"/>
    </xf>
    <xf numFmtId="3" fontId="9" fillId="0" borderId="10" xfId="0" quotePrefix="1" applyNumberFormat="1" applyFont="1" applyFill="1" applyBorder="1" applyAlignment="1">
      <alignment horizontal="right" vertical="center"/>
    </xf>
    <xf numFmtId="49" fontId="8" fillId="0" borderId="8" xfId="1" applyNumberFormat="1" applyFont="1" applyFill="1" applyBorder="1" applyAlignment="1">
      <alignment horizontal="distributed" vertical="center" justifyLastLine="1"/>
    </xf>
    <xf numFmtId="49" fontId="5" fillId="0" borderId="0" xfId="1" applyNumberFormat="1" applyFont="1" applyFill="1" applyBorder="1" applyAlignment="1">
      <alignment vertical="center"/>
    </xf>
    <xf numFmtId="3" fontId="10" fillId="0" borderId="11" xfId="0" quotePrefix="1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3" fontId="10" fillId="0" borderId="12" xfId="0" applyNumberFormat="1" applyFont="1" applyFill="1" applyBorder="1"/>
    <xf numFmtId="49" fontId="5" fillId="0" borderId="11" xfId="1" applyNumberFormat="1" applyFont="1" applyFill="1" applyBorder="1" applyAlignment="1">
      <alignment horizontal="distributed" vertical="center" justifyLastLine="1"/>
    </xf>
    <xf numFmtId="177" fontId="5" fillId="0" borderId="11" xfId="1" quotePrefix="1" applyNumberFormat="1" applyFont="1" applyFill="1" applyBorder="1" applyAlignment="1">
      <alignment horizontal="right" vertical="center"/>
    </xf>
    <xf numFmtId="176" fontId="5" fillId="0" borderId="0" xfId="1" quotePrefix="1" applyNumberFormat="1" applyFont="1" applyFill="1" applyBorder="1" applyAlignment="1">
      <alignment horizontal="right" vertical="center"/>
    </xf>
    <xf numFmtId="176" fontId="5" fillId="0" borderId="12" xfId="1" quotePrefix="1" applyNumberFormat="1" applyFont="1" applyFill="1" applyBorder="1" applyAlignment="1">
      <alignment horizontal="right" vertical="center"/>
    </xf>
    <xf numFmtId="49" fontId="5" fillId="0" borderId="11" xfId="1" applyNumberFormat="1" applyFont="1" applyFill="1" applyBorder="1" applyAlignment="1">
      <alignment vertical="center"/>
    </xf>
    <xf numFmtId="3" fontId="9" fillId="0" borderId="11" xfId="0" quotePrefix="1" applyNumberFormat="1" applyFont="1" applyFill="1" applyBorder="1" applyAlignment="1">
      <alignment horizontal="right" vertical="center"/>
    </xf>
    <xf numFmtId="3" fontId="9" fillId="0" borderId="0" xfId="0" quotePrefix="1" applyNumberFormat="1" applyFont="1" applyFill="1" applyBorder="1" applyAlignment="1">
      <alignment horizontal="right" vertical="center"/>
    </xf>
    <xf numFmtId="3" fontId="9" fillId="0" borderId="12" xfId="0" quotePrefix="1" applyNumberFormat="1" applyFont="1" applyFill="1" applyBorder="1" applyAlignment="1">
      <alignment horizontal="right" vertical="center"/>
    </xf>
    <xf numFmtId="49" fontId="8" fillId="0" borderId="11" xfId="1" applyNumberFormat="1" applyFont="1" applyFill="1" applyBorder="1" applyAlignment="1">
      <alignment horizontal="distributed" vertical="center" justifyLastLine="1"/>
    </xf>
    <xf numFmtId="49" fontId="11" fillId="0" borderId="11" xfId="1" applyNumberFormat="1" applyFont="1" applyFill="1" applyBorder="1" applyAlignment="1">
      <alignment vertical="top"/>
    </xf>
    <xf numFmtId="49" fontId="5" fillId="0" borderId="0" xfId="1" applyNumberFormat="1" applyFont="1" applyFill="1" applyBorder="1" applyAlignment="1">
      <alignment horizontal="distributed" vertical="center" justifyLastLine="1"/>
    </xf>
    <xf numFmtId="3" fontId="5" fillId="0" borderId="11" xfId="1" quotePrefix="1" applyNumberFormat="1" applyFont="1" applyFill="1" applyBorder="1" applyAlignment="1">
      <alignment horizontal="right" vertical="center"/>
    </xf>
    <xf numFmtId="3" fontId="7" fillId="0" borderId="0" xfId="0" quotePrefix="1" applyNumberFormat="1" applyFont="1" applyFill="1" applyBorder="1" applyAlignment="1">
      <alignment horizontal="right" vertical="center"/>
    </xf>
    <xf numFmtId="49" fontId="5" fillId="0" borderId="1" xfId="1" applyNumberFormat="1" applyFont="1" applyFill="1" applyBorder="1" applyAlignment="1">
      <alignment horizontal="distributed" vertical="center" justifyLastLine="1"/>
    </xf>
    <xf numFmtId="3" fontId="10" fillId="0" borderId="13" xfId="0" quotePrefix="1" applyNumberFormat="1" applyFont="1" applyFill="1" applyBorder="1" applyAlignment="1">
      <alignment horizontal="right"/>
    </xf>
    <xf numFmtId="3" fontId="10" fillId="0" borderId="1" xfId="0" applyNumberFormat="1" applyFont="1" applyFill="1" applyBorder="1"/>
    <xf numFmtId="3" fontId="10" fillId="0" borderId="14" xfId="0" applyNumberFormat="1" applyFont="1" applyFill="1" applyBorder="1"/>
    <xf numFmtId="49" fontId="5" fillId="0" borderId="13" xfId="1" applyNumberFormat="1" applyFont="1" applyFill="1" applyBorder="1" applyAlignment="1">
      <alignment horizontal="distributed" vertical="center" justifyLastLine="1"/>
    </xf>
    <xf numFmtId="49" fontId="12" fillId="0" borderId="0" xfId="1" applyNumberFormat="1" applyFont="1" applyFill="1" applyAlignment="1"/>
    <xf numFmtId="0" fontId="11" fillId="0" borderId="0" xfId="1" applyNumberFormat="1" applyFont="1" applyFill="1" applyAlignment="1"/>
    <xf numFmtId="177" fontId="12" fillId="0" borderId="0" xfId="3" quotePrefix="1" applyNumberFormat="1" applyFont="1" applyFill="1" applyBorder="1" applyAlignment="1">
      <alignment horizontal="right" vertical="center"/>
    </xf>
    <xf numFmtId="176" fontId="12" fillId="0" borderId="0" xfId="3" quotePrefix="1" applyNumberFormat="1" applyFont="1" applyFill="1" applyBorder="1" applyAlignment="1">
      <alignment horizontal="right" vertical="center"/>
    </xf>
    <xf numFmtId="49" fontId="8" fillId="0" borderId="9" xfId="1" applyNumberFormat="1" applyFont="1" applyFill="1" applyBorder="1" applyAlignment="1">
      <alignment horizontal="distributed" vertical="center" justifyLastLine="1"/>
    </xf>
    <xf numFmtId="49" fontId="8" fillId="0" borderId="8" xfId="3" applyNumberFormat="1" applyFont="1" applyFill="1" applyBorder="1" applyAlignment="1">
      <alignment horizontal="distributed" vertical="center" justifyLastLine="1"/>
    </xf>
    <xf numFmtId="49" fontId="5" fillId="0" borderId="11" xfId="3" applyNumberFormat="1" applyFont="1" applyFill="1" applyBorder="1" applyAlignment="1">
      <alignment vertical="center"/>
    </xf>
    <xf numFmtId="177" fontId="5" fillId="0" borderId="11" xfId="3" quotePrefix="1" applyNumberFormat="1" applyFont="1" applyFill="1" applyBorder="1" applyAlignment="1">
      <alignment horizontal="right" vertical="center"/>
    </xf>
    <xf numFmtId="176" fontId="5" fillId="0" borderId="0" xfId="3" quotePrefix="1" applyNumberFormat="1" applyFont="1" applyFill="1" applyBorder="1" applyAlignment="1">
      <alignment horizontal="right" vertical="center"/>
    </xf>
    <xf numFmtId="49" fontId="8" fillId="0" borderId="11" xfId="3" applyNumberFormat="1" applyFont="1" applyFill="1" applyBorder="1" applyAlignment="1">
      <alignment horizontal="distributed" vertical="center" justifyLastLine="1"/>
    </xf>
    <xf numFmtId="49" fontId="5" fillId="0" borderId="11" xfId="1" applyNumberFormat="1" applyFont="1" applyFill="1" applyBorder="1" applyAlignment="1">
      <alignment vertical="top"/>
    </xf>
    <xf numFmtId="49" fontId="5" fillId="0" borderId="0" xfId="1" applyNumberFormat="1" applyFont="1" applyFill="1" applyBorder="1" applyAlignment="1">
      <alignment vertical="top"/>
    </xf>
    <xf numFmtId="3" fontId="9" fillId="0" borderId="11" xfId="0" quotePrefix="1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49" fontId="12" fillId="0" borderId="11" xfId="3" applyNumberFormat="1" applyFont="1" applyFill="1" applyBorder="1" applyAlignment="1">
      <alignment horizontal="distributed" vertical="center" justifyLastLine="1"/>
    </xf>
    <xf numFmtId="3" fontId="15" fillId="0" borderId="11" xfId="0" quotePrefix="1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3" fontId="9" fillId="0" borderId="0" xfId="0" quotePrefix="1" applyNumberFormat="1" applyFont="1" applyFill="1" applyBorder="1" applyAlignment="1">
      <alignment horizontal="right"/>
    </xf>
    <xf numFmtId="49" fontId="11" fillId="0" borderId="18" xfId="1" applyNumberFormat="1" applyFont="1" applyFill="1" applyBorder="1" applyAlignment="1">
      <alignment vertical="top"/>
    </xf>
    <xf numFmtId="49" fontId="11" fillId="0" borderId="0" xfId="1" applyNumberFormat="1" applyFont="1" applyFill="1" applyBorder="1" applyAlignment="1">
      <alignment vertical="top"/>
    </xf>
    <xf numFmtId="49" fontId="5" fillId="0" borderId="12" xfId="1" applyNumberFormat="1" applyFont="1" applyFill="1" applyBorder="1" applyAlignment="1">
      <alignment vertical="center"/>
    </xf>
    <xf numFmtId="49" fontId="8" fillId="0" borderId="0" xfId="3" applyNumberFormat="1" applyFont="1" applyFill="1" applyBorder="1" applyAlignment="1">
      <alignment horizontal="distributed" vertical="center" justifyLastLine="1"/>
    </xf>
    <xf numFmtId="49" fontId="5" fillId="0" borderId="0" xfId="3" applyNumberFormat="1" applyFont="1" applyFill="1" applyBorder="1" applyAlignment="1">
      <alignment vertical="center"/>
    </xf>
    <xf numFmtId="176" fontId="5" fillId="0" borderId="12" xfId="3" quotePrefix="1" applyNumberFormat="1" applyFont="1" applyFill="1" applyBorder="1" applyAlignment="1">
      <alignment horizontal="right" vertical="center"/>
    </xf>
    <xf numFmtId="49" fontId="5" fillId="0" borderId="1" xfId="3" applyNumberFormat="1" applyFont="1" applyFill="1" applyBorder="1" applyAlignment="1">
      <alignment vertical="center"/>
    </xf>
    <xf numFmtId="49" fontId="11" fillId="0" borderId="19" xfId="1" applyNumberFormat="1" applyFont="1" applyFill="1" applyBorder="1" applyAlignment="1">
      <alignment vertical="top"/>
    </xf>
    <xf numFmtId="49" fontId="11" fillId="0" borderId="1" xfId="1" applyNumberFormat="1" applyFont="1" applyFill="1" applyBorder="1" applyAlignment="1">
      <alignment vertical="top"/>
    </xf>
    <xf numFmtId="49" fontId="4" fillId="0" borderId="0" xfId="1" applyNumberFormat="1" applyFont="1" applyFill="1" applyAlignment="1"/>
    <xf numFmtId="49" fontId="13" fillId="0" borderId="0" xfId="1" applyNumberFormat="1" applyFont="1" applyFill="1" applyBorder="1" applyAlignment="1">
      <alignment horizontal="distributed" vertical="center" justifyLastLine="1"/>
    </xf>
    <xf numFmtId="178" fontId="4" fillId="0" borderId="0" xfId="1" applyNumberFormat="1" applyFont="1" applyFill="1" applyBorder="1" applyAlignment="1">
      <alignment vertical="center"/>
    </xf>
    <xf numFmtId="0" fontId="0" fillId="0" borderId="0" xfId="0" applyFill="1" applyBorder="1"/>
    <xf numFmtId="3" fontId="10" fillId="0" borderId="0" xfId="0" quotePrefix="1" applyNumberFormat="1" applyFont="1" applyFill="1" applyBorder="1" applyAlignment="1">
      <alignment horizontal="right"/>
    </xf>
    <xf numFmtId="49" fontId="13" fillId="0" borderId="15" xfId="1" applyNumberFormat="1" applyFont="1" applyFill="1" applyBorder="1" applyAlignment="1">
      <alignment horizontal="distributed" vertical="center" justifyLastLine="1"/>
    </xf>
    <xf numFmtId="178" fontId="4" fillId="0" borderId="15" xfId="1" applyNumberFormat="1" applyFont="1" applyFill="1" applyBorder="1" applyAlignment="1">
      <alignment vertical="center"/>
    </xf>
    <xf numFmtId="178" fontId="4" fillId="0" borderId="16" xfId="1" applyNumberFormat="1" applyFont="1" applyFill="1" applyBorder="1" applyAlignment="1">
      <alignment vertical="center"/>
    </xf>
    <xf numFmtId="178" fontId="4" fillId="0" borderId="17" xfId="1" applyNumberFormat="1" applyFont="1" applyFill="1" applyBorder="1" applyAlignment="1">
      <alignment vertical="center"/>
    </xf>
    <xf numFmtId="0" fontId="0" fillId="0" borderId="17" xfId="0" applyFill="1" applyBorder="1"/>
    <xf numFmtId="49" fontId="11" fillId="0" borderId="15" xfId="1" applyNumberFormat="1" applyFont="1" applyFill="1" applyBorder="1" applyAlignment="1">
      <alignment horizontal="distributed" vertical="center" justifyLastLine="1"/>
    </xf>
    <xf numFmtId="49" fontId="11" fillId="0" borderId="15" xfId="1" applyNumberFormat="1" applyFont="1" applyFill="1" applyBorder="1" applyAlignment="1">
      <alignment horizontal="center" vertical="center"/>
    </xf>
    <xf numFmtId="49" fontId="11" fillId="0" borderId="16" xfId="1" applyNumberFormat="1" applyFont="1" applyFill="1" applyBorder="1" applyAlignment="1">
      <alignment horizontal="center" vertical="center"/>
    </xf>
    <xf numFmtId="49" fontId="11" fillId="0" borderId="17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right"/>
    </xf>
    <xf numFmtId="49" fontId="5" fillId="0" borderId="2" xfId="1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/>
    <xf numFmtId="0" fontId="5" fillId="0" borderId="2" xfId="1" applyNumberFormat="1" applyFont="1" applyFill="1" applyBorder="1" applyAlignment="1">
      <alignment horizontal="center" vertical="center"/>
    </xf>
    <xf numFmtId="0" fontId="7" fillId="0" borderId="3" xfId="2" applyNumberFormat="1" applyFont="1" applyFill="1" applyBorder="1" applyAlignment="1">
      <alignment horizontal="center" vertical="center"/>
    </xf>
    <xf numFmtId="0" fontId="7" fillId="0" borderId="4" xfId="2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0" fontId="7" fillId="0" borderId="6" xfId="2" applyFont="1" applyFill="1" applyBorder="1" applyAlignment="1"/>
    <xf numFmtId="49" fontId="12" fillId="0" borderId="15" xfId="1" applyNumberFormat="1" applyFont="1" applyFill="1" applyBorder="1" applyAlignment="1">
      <alignment horizontal="distributed" vertical="center" justifyLastLine="1"/>
    </xf>
    <xf numFmtId="179" fontId="5" fillId="0" borderId="16" xfId="1" applyNumberFormat="1" applyFont="1" applyFill="1" applyBorder="1" applyAlignment="1">
      <alignment vertical="center"/>
    </xf>
    <xf numFmtId="179" fontId="0" fillId="0" borderId="17" xfId="0" applyNumberFormat="1" applyFill="1" applyBorder="1" applyAlignment="1"/>
    <xf numFmtId="49" fontId="5" fillId="0" borderId="16" xfId="1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49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Fill="1" applyBorder="1" applyAlignment="1">
      <alignment horizontal="center" vertical="center"/>
    </xf>
    <xf numFmtId="49" fontId="5" fillId="0" borderId="3" xfId="3" applyNumberFormat="1" applyFont="1" applyFill="1" applyBorder="1" applyAlignment="1">
      <alignment horizontal="center" vertical="center"/>
    </xf>
  </cellXfs>
  <cellStyles count="4">
    <cellStyle name="標準" xfId="0" builtinId="0"/>
    <cellStyle name="標準_JB16" xfId="1"/>
    <cellStyle name="標準_JB16_第３表　年齢別・男女別人口" xfId="3"/>
    <cellStyle name="標準_第３表　年齢別・男女別人口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zoomScaleNormal="100" zoomScaleSheetLayoutView="100" workbookViewId="0">
      <selection activeCell="G2" sqref="G2:H2"/>
    </sheetView>
  </sheetViews>
  <sheetFormatPr defaultColWidth="9.875" defaultRowHeight="14.65" customHeight="1"/>
  <cols>
    <col min="1" max="1" width="10.75" style="2" customWidth="1"/>
    <col min="2" max="4" width="11.25" style="2" customWidth="1"/>
    <col min="5" max="5" width="10.75" style="2" customWidth="1"/>
    <col min="6" max="8" width="11.25" style="2" customWidth="1"/>
    <col min="9" max="9" width="9.375" style="2" customWidth="1"/>
    <col min="10" max="16384" width="9.875" style="2"/>
  </cols>
  <sheetData>
    <row r="1" spans="1:8" ht="14.65" customHeight="1">
      <c r="A1" s="1" t="s">
        <v>136</v>
      </c>
      <c r="C1" s="3"/>
      <c r="D1" s="3"/>
    </row>
    <row r="2" spans="1:8" ht="14.65" customHeight="1" thickBot="1">
      <c r="A2" s="1"/>
      <c r="C2" s="3"/>
      <c r="D2" s="3"/>
      <c r="G2" s="75" t="s">
        <v>139</v>
      </c>
      <c r="H2" s="75"/>
    </row>
    <row r="3" spans="1:8" ht="14.65" customHeight="1" thickTop="1">
      <c r="A3" s="76" t="s">
        <v>0</v>
      </c>
      <c r="B3" s="78" t="s">
        <v>1</v>
      </c>
      <c r="C3" s="79"/>
      <c r="D3" s="80"/>
      <c r="E3" s="81" t="s">
        <v>0</v>
      </c>
      <c r="F3" s="78" t="s">
        <v>1</v>
      </c>
      <c r="G3" s="79"/>
      <c r="H3" s="80"/>
    </row>
    <row r="4" spans="1:8" ht="14.65" customHeight="1">
      <c r="A4" s="77"/>
      <c r="B4" s="4" t="s">
        <v>2</v>
      </c>
      <c r="C4" s="5" t="s">
        <v>3</v>
      </c>
      <c r="D4" s="6" t="s">
        <v>4</v>
      </c>
      <c r="E4" s="82"/>
      <c r="F4" s="4" t="s">
        <v>2</v>
      </c>
      <c r="G4" s="5" t="s">
        <v>3</v>
      </c>
      <c r="H4" s="6" t="s">
        <v>4</v>
      </c>
    </row>
    <row r="5" spans="1:8" ht="14.65" customHeight="1">
      <c r="A5" s="7" t="s">
        <v>5</v>
      </c>
      <c r="B5" s="8">
        <f>SUM(B6:B10)</f>
        <v>8667</v>
      </c>
      <c r="C5" s="9">
        <f>SUM(C6:C10)</f>
        <v>4433</v>
      </c>
      <c r="D5" s="10">
        <f>SUM(D6:D10)</f>
        <v>4234</v>
      </c>
      <c r="E5" s="11" t="s">
        <v>6</v>
      </c>
      <c r="F5" s="8">
        <f>SUM(F6:F10)</f>
        <v>10933</v>
      </c>
      <c r="G5" s="9">
        <f>SUM(G6:G10)</f>
        <v>5340</v>
      </c>
      <c r="H5" s="9">
        <f>SUM(H6:H10)</f>
        <v>5593</v>
      </c>
    </row>
    <row r="6" spans="1:8" ht="14.65" customHeight="1">
      <c r="A6" s="12" t="s">
        <v>7</v>
      </c>
      <c r="B6" s="13">
        <v>1577</v>
      </c>
      <c r="C6" s="14">
        <v>800</v>
      </c>
      <c r="D6" s="15">
        <v>777</v>
      </c>
      <c r="E6" s="16" t="s">
        <v>8</v>
      </c>
      <c r="F6" s="13">
        <v>2068</v>
      </c>
      <c r="G6" s="14">
        <v>1013</v>
      </c>
      <c r="H6" s="14">
        <v>1055</v>
      </c>
    </row>
    <row r="7" spans="1:8" ht="14.65" customHeight="1">
      <c r="A7" s="12" t="s">
        <v>9</v>
      </c>
      <c r="B7" s="13">
        <v>1636</v>
      </c>
      <c r="C7" s="14">
        <v>829</v>
      </c>
      <c r="D7" s="15">
        <v>807</v>
      </c>
      <c r="E7" s="16" t="s">
        <v>10</v>
      </c>
      <c r="F7" s="13">
        <v>2129</v>
      </c>
      <c r="G7" s="14">
        <v>1056</v>
      </c>
      <c r="H7" s="14">
        <v>1073</v>
      </c>
    </row>
    <row r="8" spans="1:8" ht="14.65" customHeight="1">
      <c r="A8" s="12" t="s">
        <v>11</v>
      </c>
      <c r="B8" s="13">
        <v>1692</v>
      </c>
      <c r="C8" s="14">
        <v>849</v>
      </c>
      <c r="D8" s="15">
        <v>843</v>
      </c>
      <c r="E8" s="16" t="s">
        <v>12</v>
      </c>
      <c r="F8" s="13">
        <v>2110</v>
      </c>
      <c r="G8" s="14">
        <v>1019</v>
      </c>
      <c r="H8" s="14">
        <v>1091</v>
      </c>
    </row>
    <row r="9" spans="1:8" ht="14.65" customHeight="1">
      <c r="A9" s="12" t="s">
        <v>13</v>
      </c>
      <c r="B9" s="13">
        <v>1814</v>
      </c>
      <c r="C9" s="14">
        <v>956</v>
      </c>
      <c r="D9" s="15">
        <v>858</v>
      </c>
      <c r="E9" s="16" t="s">
        <v>14</v>
      </c>
      <c r="F9" s="13">
        <v>2225</v>
      </c>
      <c r="G9" s="14">
        <v>1084</v>
      </c>
      <c r="H9" s="14">
        <v>1141</v>
      </c>
    </row>
    <row r="10" spans="1:8" ht="14.65" customHeight="1">
      <c r="A10" s="12" t="s">
        <v>15</v>
      </c>
      <c r="B10" s="13">
        <v>1948</v>
      </c>
      <c r="C10" s="14">
        <v>999</v>
      </c>
      <c r="D10" s="15">
        <v>949</v>
      </c>
      <c r="E10" s="16" t="s">
        <v>16</v>
      </c>
      <c r="F10" s="13">
        <v>2401</v>
      </c>
      <c r="G10" s="14">
        <v>1168</v>
      </c>
      <c r="H10" s="14">
        <v>1233</v>
      </c>
    </row>
    <row r="11" spans="1:8" ht="14.65" customHeight="1">
      <c r="A11" s="12"/>
      <c r="B11" s="17"/>
      <c r="C11" s="18"/>
      <c r="D11" s="19"/>
      <c r="E11" s="20"/>
      <c r="F11" s="17"/>
      <c r="G11" s="18"/>
      <c r="H11" s="18"/>
    </row>
    <row r="12" spans="1:8" ht="14.65" customHeight="1">
      <c r="A12" s="7" t="s">
        <v>17</v>
      </c>
      <c r="B12" s="21">
        <f>SUM(B13:B17)</f>
        <v>10518</v>
      </c>
      <c r="C12" s="22">
        <f>SUM(C13:C17)</f>
        <v>5377</v>
      </c>
      <c r="D12" s="23">
        <f>SUM(D13:D17)</f>
        <v>5141</v>
      </c>
      <c r="E12" s="24" t="s">
        <v>18</v>
      </c>
      <c r="F12" s="21">
        <f>SUM(F13:F17)</f>
        <v>13859</v>
      </c>
      <c r="G12" s="22">
        <f>SUM(G13:G17)</f>
        <v>6890</v>
      </c>
      <c r="H12" s="22">
        <f>SUM(H13:H17)</f>
        <v>6969</v>
      </c>
    </row>
    <row r="13" spans="1:8" ht="14.65" customHeight="1">
      <c r="A13" s="12" t="s">
        <v>19</v>
      </c>
      <c r="B13" s="13">
        <v>1973</v>
      </c>
      <c r="C13" s="14">
        <v>995</v>
      </c>
      <c r="D13" s="15">
        <v>978</v>
      </c>
      <c r="E13" s="16" t="s">
        <v>20</v>
      </c>
      <c r="F13" s="13">
        <v>2516</v>
      </c>
      <c r="G13" s="14">
        <v>1294</v>
      </c>
      <c r="H13" s="14">
        <v>1222</v>
      </c>
    </row>
    <row r="14" spans="1:8" ht="14.65" customHeight="1">
      <c r="A14" s="12" t="s">
        <v>21</v>
      </c>
      <c r="B14" s="13">
        <v>2097</v>
      </c>
      <c r="C14" s="14">
        <v>1062</v>
      </c>
      <c r="D14" s="15">
        <v>1035</v>
      </c>
      <c r="E14" s="16" t="s">
        <v>22</v>
      </c>
      <c r="F14" s="13">
        <v>2639</v>
      </c>
      <c r="G14" s="14">
        <v>1337</v>
      </c>
      <c r="H14" s="14">
        <v>1302</v>
      </c>
    </row>
    <row r="15" spans="1:8" ht="14.65" customHeight="1">
      <c r="A15" s="12" t="s">
        <v>23</v>
      </c>
      <c r="B15" s="13">
        <v>2069</v>
      </c>
      <c r="C15" s="14">
        <v>1040</v>
      </c>
      <c r="D15" s="15">
        <v>1029</v>
      </c>
      <c r="E15" s="16" t="s">
        <v>24</v>
      </c>
      <c r="F15" s="13">
        <v>2675</v>
      </c>
      <c r="G15" s="14">
        <v>1316</v>
      </c>
      <c r="H15" s="14">
        <v>1359</v>
      </c>
    </row>
    <row r="16" spans="1:8" ht="14.65" customHeight="1">
      <c r="A16" s="12" t="s">
        <v>25</v>
      </c>
      <c r="B16" s="13">
        <v>2118</v>
      </c>
      <c r="C16" s="14">
        <v>1094</v>
      </c>
      <c r="D16" s="15">
        <v>1024</v>
      </c>
      <c r="E16" s="16" t="s">
        <v>26</v>
      </c>
      <c r="F16" s="13">
        <v>2950</v>
      </c>
      <c r="G16" s="14">
        <v>1377</v>
      </c>
      <c r="H16" s="14">
        <v>1573</v>
      </c>
    </row>
    <row r="17" spans="1:8" ht="14.65" customHeight="1">
      <c r="A17" s="12" t="s">
        <v>27</v>
      </c>
      <c r="B17" s="13">
        <v>2261</v>
      </c>
      <c r="C17" s="14">
        <v>1186</v>
      </c>
      <c r="D17" s="15">
        <v>1075</v>
      </c>
      <c r="E17" s="16" t="s">
        <v>28</v>
      </c>
      <c r="F17" s="13">
        <v>3079</v>
      </c>
      <c r="G17" s="14">
        <v>1566</v>
      </c>
      <c r="H17" s="14">
        <v>1513</v>
      </c>
    </row>
    <row r="18" spans="1:8" ht="14.65" customHeight="1">
      <c r="A18" s="12"/>
      <c r="B18" s="17"/>
      <c r="C18" s="18"/>
      <c r="D18" s="19"/>
      <c r="E18" s="25"/>
      <c r="F18" s="20"/>
      <c r="G18" s="12"/>
      <c r="H18" s="12"/>
    </row>
    <row r="19" spans="1:8" ht="14.65" customHeight="1">
      <c r="A19" s="7" t="s">
        <v>29</v>
      </c>
      <c r="B19" s="21">
        <f>SUM(B20:B24)</f>
        <v>11255</v>
      </c>
      <c r="C19" s="22">
        <f>SUM(C20:C24)</f>
        <v>5679</v>
      </c>
      <c r="D19" s="23">
        <f>SUM(D20:D24)</f>
        <v>5576</v>
      </c>
      <c r="E19" s="24" t="s">
        <v>30</v>
      </c>
      <c r="F19" s="21">
        <f>SUM(F20:F24)</f>
        <v>16530</v>
      </c>
      <c r="G19" s="22">
        <f>SUM(G20:G24)</f>
        <v>8113</v>
      </c>
      <c r="H19" s="22">
        <f>SUM(H20:H24)</f>
        <v>8417</v>
      </c>
    </row>
    <row r="20" spans="1:8" ht="14.65" customHeight="1">
      <c r="A20" s="26" t="s">
        <v>31</v>
      </c>
      <c r="B20" s="13">
        <v>2180</v>
      </c>
      <c r="C20" s="14">
        <v>1109</v>
      </c>
      <c r="D20" s="15">
        <v>1071</v>
      </c>
      <c r="E20" s="16" t="s">
        <v>32</v>
      </c>
      <c r="F20" s="13">
        <v>3081</v>
      </c>
      <c r="G20" s="14">
        <v>1484</v>
      </c>
      <c r="H20" s="14">
        <v>1597</v>
      </c>
    </row>
    <row r="21" spans="1:8" ht="14.65" customHeight="1">
      <c r="A21" s="26" t="s">
        <v>33</v>
      </c>
      <c r="B21" s="13">
        <v>2283</v>
      </c>
      <c r="C21" s="14">
        <v>1163</v>
      </c>
      <c r="D21" s="15">
        <v>1120</v>
      </c>
      <c r="E21" s="16" t="s">
        <v>34</v>
      </c>
      <c r="F21" s="13">
        <v>3145</v>
      </c>
      <c r="G21" s="14">
        <v>1566</v>
      </c>
      <c r="H21" s="14">
        <v>1579</v>
      </c>
    </row>
    <row r="22" spans="1:8" ht="14.65" customHeight="1">
      <c r="A22" s="26" t="s">
        <v>35</v>
      </c>
      <c r="B22" s="13">
        <v>2243</v>
      </c>
      <c r="C22" s="14">
        <v>1129</v>
      </c>
      <c r="D22" s="15">
        <v>1114</v>
      </c>
      <c r="E22" s="16" t="s">
        <v>36</v>
      </c>
      <c r="F22" s="13">
        <v>3256</v>
      </c>
      <c r="G22" s="14">
        <v>1577</v>
      </c>
      <c r="H22" s="14">
        <v>1679</v>
      </c>
    </row>
    <row r="23" spans="1:8" ht="14.65" customHeight="1">
      <c r="A23" s="26" t="s">
        <v>37</v>
      </c>
      <c r="B23" s="13">
        <v>2232</v>
      </c>
      <c r="C23" s="14">
        <v>1089</v>
      </c>
      <c r="D23" s="15">
        <v>1143</v>
      </c>
      <c r="E23" s="16" t="s">
        <v>38</v>
      </c>
      <c r="F23" s="13">
        <v>3468</v>
      </c>
      <c r="G23" s="14">
        <v>1751</v>
      </c>
      <c r="H23" s="14">
        <v>1717</v>
      </c>
    </row>
    <row r="24" spans="1:8" ht="14.65" customHeight="1">
      <c r="A24" s="26" t="s">
        <v>39</v>
      </c>
      <c r="B24" s="13">
        <v>2317</v>
      </c>
      <c r="C24" s="14">
        <v>1189</v>
      </c>
      <c r="D24" s="15">
        <v>1128</v>
      </c>
      <c r="E24" s="16" t="s">
        <v>40</v>
      </c>
      <c r="F24" s="13">
        <v>3580</v>
      </c>
      <c r="G24" s="14">
        <v>1735</v>
      </c>
      <c r="H24" s="14">
        <v>1845</v>
      </c>
    </row>
    <row r="25" spans="1:8" ht="14.65" customHeight="1">
      <c r="A25" s="12"/>
      <c r="B25" s="27"/>
      <c r="C25" s="18"/>
      <c r="D25" s="19"/>
      <c r="E25" s="20"/>
      <c r="F25" s="17"/>
      <c r="G25" s="18"/>
      <c r="H25" s="18"/>
    </row>
    <row r="26" spans="1:8" ht="14.65" customHeight="1">
      <c r="A26" s="7" t="s">
        <v>41</v>
      </c>
      <c r="B26" s="21">
        <f>SUM(B27:B31)</f>
        <v>11368</v>
      </c>
      <c r="C26" s="22">
        <f>SUM(C27:C31)</f>
        <v>5718</v>
      </c>
      <c r="D26" s="23">
        <f>SUM(D27:D31)</f>
        <v>5650</v>
      </c>
      <c r="E26" s="24" t="s">
        <v>42</v>
      </c>
      <c r="F26" s="21">
        <f>SUM(F27:F31)</f>
        <v>19815</v>
      </c>
      <c r="G26" s="22">
        <f>SUM(G27:G31)</f>
        <v>9789</v>
      </c>
      <c r="H26" s="22">
        <f>SUM(H27:H31)</f>
        <v>10026</v>
      </c>
    </row>
    <row r="27" spans="1:8" ht="14.65" customHeight="1">
      <c r="A27" s="26" t="s">
        <v>43</v>
      </c>
      <c r="B27" s="13">
        <v>2361</v>
      </c>
      <c r="C27" s="14">
        <v>1186</v>
      </c>
      <c r="D27" s="15">
        <v>1175</v>
      </c>
      <c r="E27" s="16" t="s">
        <v>44</v>
      </c>
      <c r="F27" s="13">
        <v>3541</v>
      </c>
      <c r="G27" s="14">
        <v>1758</v>
      </c>
      <c r="H27" s="14">
        <v>1783</v>
      </c>
    </row>
    <row r="28" spans="1:8" ht="14.65" customHeight="1">
      <c r="A28" s="26" t="s">
        <v>45</v>
      </c>
      <c r="B28" s="13">
        <v>2189</v>
      </c>
      <c r="C28" s="14">
        <v>1141</v>
      </c>
      <c r="D28" s="15">
        <v>1048</v>
      </c>
      <c r="E28" s="16" t="s">
        <v>46</v>
      </c>
      <c r="F28" s="13">
        <v>3830</v>
      </c>
      <c r="G28" s="14">
        <v>1913</v>
      </c>
      <c r="H28" s="14">
        <v>1917</v>
      </c>
    </row>
    <row r="29" spans="1:8" ht="14.65" customHeight="1">
      <c r="A29" s="26" t="s">
        <v>47</v>
      </c>
      <c r="B29" s="13">
        <v>2245</v>
      </c>
      <c r="C29" s="14">
        <v>1101</v>
      </c>
      <c r="D29" s="15">
        <v>1144</v>
      </c>
      <c r="E29" s="16" t="s">
        <v>48</v>
      </c>
      <c r="F29" s="13">
        <v>3924</v>
      </c>
      <c r="G29" s="14">
        <v>1927</v>
      </c>
      <c r="H29" s="14">
        <v>1997</v>
      </c>
    </row>
    <row r="30" spans="1:8" ht="14.65" customHeight="1">
      <c r="A30" s="26" t="s">
        <v>49</v>
      </c>
      <c r="B30" s="13">
        <v>2213</v>
      </c>
      <c r="C30" s="14">
        <v>1090</v>
      </c>
      <c r="D30" s="15">
        <v>1123</v>
      </c>
      <c r="E30" s="16" t="s">
        <v>50</v>
      </c>
      <c r="F30" s="13">
        <v>4205</v>
      </c>
      <c r="G30" s="14">
        <v>2065</v>
      </c>
      <c r="H30" s="14">
        <v>2140</v>
      </c>
    </row>
    <row r="31" spans="1:8" ht="14.65" customHeight="1">
      <c r="A31" s="26" t="s">
        <v>51</v>
      </c>
      <c r="B31" s="13">
        <v>2360</v>
      </c>
      <c r="C31" s="14">
        <v>1200</v>
      </c>
      <c r="D31" s="15">
        <v>1160</v>
      </c>
      <c r="E31" s="16" t="s">
        <v>52</v>
      </c>
      <c r="F31" s="13">
        <v>4315</v>
      </c>
      <c r="G31" s="14">
        <v>2126</v>
      </c>
      <c r="H31" s="14">
        <v>2189</v>
      </c>
    </row>
    <row r="32" spans="1:8" ht="14.65" customHeight="1">
      <c r="A32" s="12"/>
      <c r="B32" s="17"/>
      <c r="C32" s="18"/>
      <c r="D32" s="19"/>
      <c r="E32" s="20"/>
      <c r="F32" s="17"/>
      <c r="G32" s="18"/>
      <c r="H32" s="18"/>
    </row>
    <row r="33" spans="1:8" ht="14.65" customHeight="1">
      <c r="A33" s="7" t="s">
        <v>53</v>
      </c>
      <c r="B33" s="21">
        <f>SUM(B34:B38)</f>
        <v>11280</v>
      </c>
      <c r="C33" s="22">
        <f>SUM(C34:C38)</f>
        <v>5537</v>
      </c>
      <c r="D33" s="23">
        <f>SUM(D34:D38)</f>
        <v>5743</v>
      </c>
      <c r="E33" s="24" t="s">
        <v>54</v>
      </c>
      <c r="F33" s="21">
        <f>SUM(F34:F38)</f>
        <v>20896</v>
      </c>
      <c r="G33" s="22">
        <f>SUM(G34:G38)</f>
        <v>10505</v>
      </c>
      <c r="H33" s="22">
        <f>SUM(H34:H38)</f>
        <v>10391</v>
      </c>
    </row>
    <row r="34" spans="1:8" ht="14.65" customHeight="1">
      <c r="A34" s="26" t="s">
        <v>55</v>
      </c>
      <c r="B34" s="13">
        <v>2241</v>
      </c>
      <c r="C34" s="14">
        <v>1138</v>
      </c>
      <c r="D34" s="15">
        <v>1103</v>
      </c>
      <c r="E34" s="16" t="s">
        <v>56</v>
      </c>
      <c r="F34" s="13">
        <v>4333</v>
      </c>
      <c r="G34" s="14">
        <v>2108</v>
      </c>
      <c r="H34" s="14">
        <v>2225</v>
      </c>
    </row>
    <row r="35" spans="1:8" ht="14.65" customHeight="1">
      <c r="A35" s="26" t="s">
        <v>57</v>
      </c>
      <c r="B35" s="13">
        <v>2313</v>
      </c>
      <c r="C35" s="14">
        <v>1108</v>
      </c>
      <c r="D35" s="15">
        <v>1205</v>
      </c>
      <c r="E35" s="16" t="s">
        <v>58</v>
      </c>
      <c r="F35" s="13">
        <v>4245</v>
      </c>
      <c r="G35" s="14">
        <v>2158</v>
      </c>
      <c r="H35" s="14">
        <v>2087</v>
      </c>
    </row>
    <row r="36" spans="1:8" ht="14.65" customHeight="1">
      <c r="A36" s="26" t="s">
        <v>59</v>
      </c>
      <c r="B36" s="13">
        <v>2408</v>
      </c>
      <c r="C36" s="14">
        <v>1161</v>
      </c>
      <c r="D36" s="15">
        <v>1247</v>
      </c>
      <c r="E36" s="16" t="s">
        <v>60</v>
      </c>
      <c r="F36" s="13">
        <v>4136</v>
      </c>
      <c r="G36" s="14">
        <v>2095</v>
      </c>
      <c r="H36" s="14">
        <v>2041</v>
      </c>
    </row>
    <row r="37" spans="1:8" ht="14.65" customHeight="1">
      <c r="A37" s="26" t="s">
        <v>61</v>
      </c>
      <c r="B37" s="13">
        <v>2231</v>
      </c>
      <c r="C37" s="14">
        <v>1092</v>
      </c>
      <c r="D37" s="15">
        <v>1139</v>
      </c>
      <c r="E37" s="16" t="s">
        <v>62</v>
      </c>
      <c r="F37" s="13">
        <v>4199</v>
      </c>
      <c r="G37" s="14">
        <v>2097</v>
      </c>
      <c r="H37" s="14">
        <v>2102</v>
      </c>
    </row>
    <row r="38" spans="1:8" ht="14.65" customHeight="1">
      <c r="A38" s="26" t="s">
        <v>63</v>
      </c>
      <c r="B38" s="13">
        <v>2087</v>
      </c>
      <c r="C38" s="14">
        <v>1038</v>
      </c>
      <c r="D38" s="15">
        <v>1049</v>
      </c>
      <c r="E38" s="16" t="s">
        <v>64</v>
      </c>
      <c r="F38" s="13">
        <v>3983</v>
      </c>
      <c r="G38" s="14">
        <v>2047</v>
      </c>
      <c r="H38" s="14">
        <v>1936</v>
      </c>
    </row>
    <row r="39" spans="1:8" ht="14.65" customHeight="1">
      <c r="A39" s="12"/>
      <c r="B39" s="17"/>
      <c r="C39" s="28"/>
      <c r="D39" s="19"/>
      <c r="E39" s="20"/>
      <c r="F39" s="17"/>
      <c r="G39" s="18"/>
      <c r="H39" s="18"/>
    </row>
    <row r="40" spans="1:8" ht="14.65" customHeight="1">
      <c r="A40" s="7" t="s">
        <v>65</v>
      </c>
      <c r="B40" s="21">
        <f>SUM(B41:B45)</f>
        <v>10317</v>
      </c>
      <c r="C40" s="22">
        <f>SUM(C41:C45)</f>
        <v>5133</v>
      </c>
      <c r="D40" s="23">
        <f>SUM(D41:D45)</f>
        <v>5184</v>
      </c>
      <c r="E40" s="24" t="s">
        <v>66</v>
      </c>
      <c r="F40" s="21">
        <f>SUM(F41:F45)</f>
        <v>17204</v>
      </c>
      <c r="G40" s="22">
        <f>SUM(G41:G45)</f>
        <v>8793</v>
      </c>
      <c r="H40" s="22">
        <f>SUM(H41:H45)</f>
        <v>8411</v>
      </c>
    </row>
    <row r="41" spans="1:8" ht="14.65" customHeight="1">
      <c r="A41" s="26" t="s">
        <v>67</v>
      </c>
      <c r="B41" s="13">
        <v>2143</v>
      </c>
      <c r="C41" s="14">
        <v>1044</v>
      </c>
      <c r="D41" s="15">
        <v>1099</v>
      </c>
      <c r="E41" s="16" t="s">
        <v>68</v>
      </c>
      <c r="F41" s="13">
        <v>4007</v>
      </c>
      <c r="G41" s="14">
        <v>2064</v>
      </c>
      <c r="H41" s="14">
        <v>1943</v>
      </c>
    </row>
    <row r="42" spans="1:8" ht="14.65" customHeight="1">
      <c r="A42" s="26" t="s">
        <v>69</v>
      </c>
      <c r="B42" s="13">
        <v>1983</v>
      </c>
      <c r="C42" s="14">
        <v>1031</v>
      </c>
      <c r="D42" s="15">
        <v>952</v>
      </c>
      <c r="E42" s="16" t="s">
        <v>70</v>
      </c>
      <c r="F42" s="13">
        <v>2814</v>
      </c>
      <c r="G42" s="14">
        <v>1416</v>
      </c>
      <c r="H42" s="14">
        <v>1398</v>
      </c>
    </row>
    <row r="43" spans="1:8" ht="14.65" customHeight="1">
      <c r="A43" s="26" t="s">
        <v>71</v>
      </c>
      <c r="B43" s="13">
        <v>2038</v>
      </c>
      <c r="C43" s="14">
        <v>1017</v>
      </c>
      <c r="D43" s="15">
        <v>1021</v>
      </c>
      <c r="E43" s="16" t="s">
        <v>72</v>
      </c>
      <c r="F43" s="13">
        <v>3766</v>
      </c>
      <c r="G43" s="14">
        <v>1910</v>
      </c>
      <c r="H43" s="14">
        <v>1856</v>
      </c>
    </row>
    <row r="44" spans="1:8" ht="14.65" customHeight="1">
      <c r="A44" s="26" t="s">
        <v>73</v>
      </c>
      <c r="B44" s="13">
        <v>2006</v>
      </c>
      <c r="C44" s="14">
        <v>1012</v>
      </c>
      <c r="D44" s="15">
        <v>994</v>
      </c>
      <c r="E44" s="16" t="s">
        <v>74</v>
      </c>
      <c r="F44" s="13">
        <v>3454</v>
      </c>
      <c r="G44" s="14">
        <v>1772</v>
      </c>
      <c r="H44" s="14">
        <v>1682</v>
      </c>
    </row>
    <row r="45" spans="1:8" ht="14.65" customHeight="1" thickBot="1">
      <c r="A45" s="29" t="s">
        <v>75</v>
      </c>
      <c r="B45" s="30">
        <v>2147</v>
      </c>
      <c r="C45" s="31">
        <v>1029</v>
      </c>
      <c r="D45" s="32">
        <v>1118</v>
      </c>
      <c r="E45" s="33" t="s">
        <v>76</v>
      </c>
      <c r="F45" s="30">
        <v>3163</v>
      </c>
      <c r="G45" s="31">
        <v>1631</v>
      </c>
      <c r="H45" s="31">
        <v>1532</v>
      </c>
    </row>
    <row r="46" spans="1:8" ht="14.65" customHeight="1" thickTop="1">
      <c r="A46" s="34" t="s">
        <v>77</v>
      </c>
    </row>
    <row r="47" spans="1:8" ht="14.65" customHeight="1">
      <c r="A47" s="71" t="s">
        <v>78</v>
      </c>
      <c r="B47" s="71"/>
      <c r="C47" s="72" t="s">
        <v>1</v>
      </c>
      <c r="D47" s="72"/>
      <c r="E47" s="73" t="s">
        <v>79</v>
      </c>
      <c r="F47" s="74"/>
      <c r="G47" s="73" t="s">
        <v>80</v>
      </c>
      <c r="H47" s="70"/>
    </row>
    <row r="48" spans="1:8" ht="14.25" customHeight="1">
      <c r="A48" s="66" t="s">
        <v>81</v>
      </c>
      <c r="B48" s="66"/>
      <c r="C48" s="67">
        <f>SUM(E48:H48)</f>
        <v>30440</v>
      </c>
      <c r="D48" s="67"/>
      <c r="E48" s="67">
        <f>SUM(C5)+C12+C19</f>
        <v>15489</v>
      </c>
      <c r="F48" s="67"/>
      <c r="G48" s="67">
        <f>SUM(D5+D12+D19)</f>
        <v>14951</v>
      </c>
      <c r="H48" s="67"/>
    </row>
    <row r="49" spans="1:8" ht="14.65" customHeight="1">
      <c r="A49" s="66" t="s">
        <v>82</v>
      </c>
      <c r="B49" s="66"/>
      <c r="C49" s="67">
        <f>SUM(E49:H49)</f>
        <v>146146</v>
      </c>
      <c r="D49" s="67"/>
      <c r="E49" s="68">
        <f>SUM(C26+C33+C40+G5+G12+G19+G26+G33+G40+'R５.1.1'!C56)</f>
        <v>72816</v>
      </c>
      <c r="F49" s="69"/>
      <c r="G49" s="68">
        <f>SUM(D26+D33+D40+H5+H12+H19+H26+H33+H40+'R５.1.1'!D56)</f>
        <v>73330</v>
      </c>
      <c r="H49" s="69"/>
    </row>
    <row r="50" spans="1:8" ht="14.65" customHeight="1">
      <c r="A50" s="66" t="s">
        <v>83</v>
      </c>
      <c r="B50" s="66"/>
      <c r="C50" s="67">
        <f>SUM(E50:H50)</f>
        <v>65779</v>
      </c>
      <c r="D50" s="67"/>
      <c r="E50" s="68">
        <f>SUM('R５.1.1'!C63+'R５.1.1'!C70+'R５.1.1'!C77+'R５.1.1'!C84+'R５.1.1'!C91+'R５.1.1'!G56+'R５.1.1'!G63+'R５.1.1'!G70)</f>
        <v>28739</v>
      </c>
      <c r="F50" s="69"/>
      <c r="G50" s="68">
        <f>SUM('R５.1.1'!D63+'R５.1.1'!D70+'R５.1.1'!D77+'R５.1.1'!D84+'R５.1.1'!D91+'R５.1.1'!H56+'R５.1.1'!H63+'R５.1.1'!H70)</f>
        <v>37040</v>
      </c>
      <c r="H50" s="70"/>
    </row>
    <row r="51" spans="1:8" ht="14.65" customHeight="1">
      <c r="A51" s="62"/>
      <c r="B51" s="62"/>
      <c r="C51" s="63"/>
      <c r="D51" s="63"/>
      <c r="E51" s="63"/>
      <c r="F51" s="63"/>
      <c r="G51" s="63"/>
      <c r="H51" s="64"/>
    </row>
    <row r="52" spans="1:8" ht="14.65" customHeight="1">
      <c r="A52" s="35"/>
      <c r="B52" s="36"/>
      <c r="C52" s="37"/>
      <c r="D52" s="37"/>
    </row>
    <row r="53" spans="1:8" ht="18.75" customHeight="1" thickBot="1">
      <c r="G53" s="75" t="s">
        <v>140</v>
      </c>
      <c r="H53" s="75"/>
    </row>
    <row r="54" spans="1:8" ht="21" customHeight="1" thickTop="1">
      <c r="A54" s="88" t="s">
        <v>0</v>
      </c>
      <c r="B54" s="89" t="s">
        <v>1</v>
      </c>
      <c r="C54" s="79"/>
      <c r="D54" s="80"/>
      <c r="E54" s="90" t="s">
        <v>0</v>
      </c>
      <c r="F54" s="89" t="s">
        <v>1</v>
      </c>
      <c r="G54" s="79"/>
      <c r="H54" s="80"/>
    </row>
    <row r="55" spans="1:8" ht="21" customHeight="1">
      <c r="A55" s="77"/>
      <c r="B55" s="4" t="s">
        <v>2</v>
      </c>
      <c r="C55" s="5" t="s">
        <v>3</v>
      </c>
      <c r="D55" s="6" t="s">
        <v>4</v>
      </c>
      <c r="E55" s="82"/>
      <c r="F55" s="4" t="s">
        <v>2</v>
      </c>
      <c r="G55" s="5" t="s">
        <v>3</v>
      </c>
      <c r="H55" s="6" t="s">
        <v>4</v>
      </c>
    </row>
    <row r="56" spans="1:8" ht="17.25" customHeight="1">
      <c r="A56" s="38" t="s">
        <v>84</v>
      </c>
      <c r="B56" s="8">
        <f>SUM(B57:B61)</f>
        <v>13944</v>
      </c>
      <c r="C56" s="9">
        <f>SUM(C57:C61)</f>
        <v>6998</v>
      </c>
      <c r="D56" s="10">
        <f>SUM(D57:D61)</f>
        <v>6946</v>
      </c>
      <c r="E56" s="39" t="s">
        <v>85</v>
      </c>
      <c r="F56" s="8">
        <f>SUM(F57:F61)</f>
        <v>3403</v>
      </c>
      <c r="G56" s="9">
        <f>SUM(G57:G61)</f>
        <v>1032</v>
      </c>
      <c r="H56" s="9">
        <f>SUM(H57:H61)</f>
        <v>2371</v>
      </c>
    </row>
    <row r="57" spans="1:8" ht="15.75" customHeight="1">
      <c r="A57" s="26" t="s">
        <v>86</v>
      </c>
      <c r="B57" s="13">
        <v>2923</v>
      </c>
      <c r="C57" s="14">
        <v>1499</v>
      </c>
      <c r="D57" s="15">
        <v>1424</v>
      </c>
      <c r="E57" s="40" t="s">
        <v>87</v>
      </c>
      <c r="F57" s="13">
        <v>923</v>
      </c>
      <c r="G57" s="14">
        <v>302</v>
      </c>
      <c r="H57" s="14">
        <v>621</v>
      </c>
    </row>
    <row r="58" spans="1:8" ht="15.75" customHeight="1">
      <c r="A58" s="26" t="s">
        <v>88</v>
      </c>
      <c r="B58" s="13">
        <v>2936</v>
      </c>
      <c r="C58" s="14">
        <v>1477</v>
      </c>
      <c r="D58" s="15">
        <v>1459</v>
      </c>
      <c r="E58" s="40" t="s">
        <v>89</v>
      </c>
      <c r="F58" s="13">
        <v>849</v>
      </c>
      <c r="G58" s="14">
        <v>272</v>
      </c>
      <c r="H58" s="14">
        <v>577</v>
      </c>
    </row>
    <row r="59" spans="1:8" ht="15.75" customHeight="1">
      <c r="A59" s="26" t="s">
        <v>90</v>
      </c>
      <c r="B59" s="13">
        <v>2714</v>
      </c>
      <c r="C59" s="14">
        <v>1359</v>
      </c>
      <c r="D59" s="15">
        <v>1355</v>
      </c>
      <c r="E59" s="40" t="s">
        <v>91</v>
      </c>
      <c r="F59" s="13">
        <v>632</v>
      </c>
      <c r="G59" s="14">
        <v>173</v>
      </c>
      <c r="H59" s="14">
        <v>459</v>
      </c>
    </row>
    <row r="60" spans="1:8" ht="15.75" customHeight="1">
      <c r="A60" s="26" t="s">
        <v>92</v>
      </c>
      <c r="B60" s="13">
        <v>2649</v>
      </c>
      <c r="C60" s="14">
        <v>1306</v>
      </c>
      <c r="D60" s="15">
        <v>1343</v>
      </c>
      <c r="E60" s="40" t="s">
        <v>93</v>
      </c>
      <c r="F60" s="13">
        <v>557</v>
      </c>
      <c r="G60" s="14">
        <v>161</v>
      </c>
      <c r="H60" s="14">
        <v>396</v>
      </c>
    </row>
    <row r="61" spans="1:8" ht="15.75" customHeight="1">
      <c r="A61" s="26" t="s">
        <v>94</v>
      </c>
      <c r="B61" s="13">
        <v>2722</v>
      </c>
      <c r="C61" s="14">
        <v>1357</v>
      </c>
      <c r="D61" s="15">
        <v>1365</v>
      </c>
      <c r="E61" s="40" t="s">
        <v>95</v>
      </c>
      <c r="F61" s="13">
        <v>442</v>
      </c>
      <c r="G61" s="14">
        <v>124</v>
      </c>
      <c r="H61" s="14">
        <v>318</v>
      </c>
    </row>
    <row r="62" spans="1:8" ht="9" customHeight="1">
      <c r="A62" s="12"/>
      <c r="B62" s="17"/>
      <c r="C62" s="18"/>
      <c r="D62" s="19"/>
      <c r="E62" s="40"/>
      <c r="F62" s="41"/>
      <c r="G62" s="42"/>
      <c r="H62" s="42"/>
    </row>
    <row r="63" spans="1:8" ht="17.25" customHeight="1">
      <c r="A63" s="7" t="s">
        <v>96</v>
      </c>
      <c r="B63" s="21">
        <f>SUM(B64:B68)</f>
        <v>12586</v>
      </c>
      <c r="C63" s="22">
        <f>SUM(C64:C68)</f>
        <v>6152</v>
      </c>
      <c r="D63" s="23">
        <f>SUM(D64:D68)</f>
        <v>6434</v>
      </c>
      <c r="E63" s="43" t="s">
        <v>97</v>
      </c>
      <c r="F63" s="21">
        <f>SUM(F64:F68)</f>
        <v>909</v>
      </c>
      <c r="G63" s="22">
        <f>SUM(G64:G68)</f>
        <v>197</v>
      </c>
      <c r="H63" s="22">
        <f>SUM(H64:H68)</f>
        <v>712</v>
      </c>
    </row>
    <row r="64" spans="1:8" ht="15.75" customHeight="1">
      <c r="A64" s="12" t="s">
        <v>98</v>
      </c>
      <c r="B64" s="13">
        <v>2390</v>
      </c>
      <c r="C64" s="14">
        <v>1206</v>
      </c>
      <c r="D64" s="15">
        <v>1184</v>
      </c>
      <c r="E64" s="40" t="s">
        <v>99</v>
      </c>
      <c r="F64" s="13">
        <v>308</v>
      </c>
      <c r="G64" s="14">
        <v>79</v>
      </c>
      <c r="H64" s="14">
        <v>229</v>
      </c>
    </row>
    <row r="65" spans="1:8" ht="15.75" customHeight="1">
      <c r="A65" s="12" t="s">
        <v>100</v>
      </c>
      <c r="B65" s="13">
        <v>2534</v>
      </c>
      <c r="C65" s="14">
        <v>1217</v>
      </c>
      <c r="D65" s="15">
        <v>1317</v>
      </c>
      <c r="E65" s="40" t="s">
        <v>101</v>
      </c>
      <c r="F65" s="13">
        <v>238</v>
      </c>
      <c r="G65" s="14">
        <v>50</v>
      </c>
      <c r="H65" s="14">
        <v>188</v>
      </c>
    </row>
    <row r="66" spans="1:8" ht="15.75" customHeight="1">
      <c r="A66" s="12" t="s">
        <v>102</v>
      </c>
      <c r="B66" s="13">
        <v>2501</v>
      </c>
      <c r="C66" s="14">
        <v>1193</v>
      </c>
      <c r="D66" s="15">
        <v>1308</v>
      </c>
      <c r="E66" s="40" t="s">
        <v>103</v>
      </c>
      <c r="F66" s="13">
        <v>167</v>
      </c>
      <c r="G66" s="14">
        <v>31</v>
      </c>
      <c r="H66" s="14">
        <v>136</v>
      </c>
    </row>
    <row r="67" spans="1:8" ht="15.75" customHeight="1">
      <c r="A67" s="12" t="s">
        <v>104</v>
      </c>
      <c r="B67" s="13">
        <v>2468</v>
      </c>
      <c r="C67" s="14">
        <v>1234</v>
      </c>
      <c r="D67" s="15">
        <v>1234</v>
      </c>
      <c r="E67" s="40" t="s">
        <v>105</v>
      </c>
      <c r="F67" s="13">
        <v>120</v>
      </c>
      <c r="G67" s="14">
        <v>21</v>
      </c>
      <c r="H67" s="14">
        <v>99</v>
      </c>
    </row>
    <row r="68" spans="1:8" ht="15.75" customHeight="1">
      <c r="A68" s="12" t="s">
        <v>106</v>
      </c>
      <c r="B68" s="13">
        <v>2693</v>
      </c>
      <c r="C68" s="14">
        <v>1302</v>
      </c>
      <c r="D68" s="15">
        <v>1391</v>
      </c>
      <c r="E68" s="40" t="s">
        <v>107</v>
      </c>
      <c r="F68" s="13">
        <v>76</v>
      </c>
      <c r="G68" s="14">
        <v>16</v>
      </c>
      <c r="H68" s="14">
        <v>60</v>
      </c>
    </row>
    <row r="69" spans="1:8" ht="9" customHeight="1">
      <c r="A69" s="12"/>
      <c r="B69" s="17"/>
      <c r="C69" s="18"/>
      <c r="D69" s="19"/>
      <c r="E69" s="25"/>
      <c r="F69" s="44"/>
      <c r="G69" s="45"/>
      <c r="H69" s="45"/>
    </row>
    <row r="70" spans="1:8" ht="17.25" customHeight="1">
      <c r="A70" s="7" t="s">
        <v>108</v>
      </c>
      <c r="B70" s="21">
        <f>SUM(B71:B75)</f>
        <v>16191</v>
      </c>
      <c r="C70" s="22">
        <f>SUM(C71:C75)</f>
        <v>7441</v>
      </c>
      <c r="D70" s="23">
        <f>SUM(D71:D75)</f>
        <v>8750</v>
      </c>
      <c r="E70" s="43" t="s">
        <v>109</v>
      </c>
      <c r="F70" s="46">
        <f>SUM(G70:H70)</f>
        <v>163</v>
      </c>
      <c r="G70" s="47">
        <v>21</v>
      </c>
      <c r="H70" s="47">
        <v>142</v>
      </c>
    </row>
    <row r="71" spans="1:8" ht="15.75" customHeight="1">
      <c r="A71" s="12" t="s">
        <v>110</v>
      </c>
      <c r="B71" s="13">
        <v>2842</v>
      </c>
      <c r="C71" s="14">
        <v>1308</v>
      </c>
      <c r="D71" s="15">
        <v>1534</v>
      </c>
      <c r="E71" s="48" t="s">
        <v>111</v>
      </c>
      <c r="F71" s="49">
        <f>SUM(G71:H71)</f>
        <v>1994</v>
      </c>
      <c r="G71" s="50">
        <v>1236</v>
      </c>
      <c r="H71" s="50">
        <v>758</v>
      </c>
    </row>
    <row r="72" spans="1:8" ht="15.75" customHeight="1">
      <c r="A72" s="12" t="s">
        <v>112</v>
      </c>
      <c r="B72" s="13">
        <v>2988</v>
      </c>
      <c r="C72" s="14">
        <v>1408</v>
      </c>
      <c r="D72" s="15">
        <v>1580</v>
      </c>
      <c r="E72" s="43" t="s">
        <v>1</v>
      </c>
      <c r="F72" s="46">
        <f>SUM(G72:H72)</f>
        <v>244359</v>
      </c>
      <c r="G72" s="51">
        <v>118280</v>
      </c>
      <c r="H72" s="51">
        <v>126079</v>
      </c>
    </row>
    <row r="73" spans="1:8" ht="15.75" customHeight="1">
      <c r="A73" s="12" t="s">
        <v>113</v>
      </c>
      <c r="B73" s="13">
        <v>3142</v>
      </c>
      <c r="C73" s="14">
        <v>1474</v>
      </c>
      <c r="D73" s="15">
        <v>1668</v>
      </c>
      <c r="E73" s="52"/>
      <c r="F73" s="53"/>
      <c r="G73" s="53"/>
      <c r="H73" s="53"/>
    </row>
    <row r="74" spans="1:8" ht="15.75" customHeight="1">
      <c r="A74" s="12" t="s">
        <v>114</v>
      </c>
      <c r="B74" s="13">
        <v>3649</v>
      </c>
      <c r="C74" s="14">
        <v>1700</v>
      </c>
      <c r="D74" s="15">
        <v>1949</v>
      </c>
      <c r="E74" s="52"/>
      <c r="F74" s="53"/>
      <c r="G74" s="53"/>
      <c r="H74" s="53"/>
    </row>
    <row r="75" spans="1:8" ht="15.75" customHeight="1">
      <c r="A75" s="12" t="s">
        <v>115</v>
      </c>
      <c r="B75" s="13">
        <v>3570</v>
      </c>
      <c r="C75" s="14">
        <v>1551</v>
      </c>
      <c r="D75" s="15">
        <v>2019</v>
      </c>
      <c r="E75" s="52"/>
      <c r="F75" s="53"/>
      <c r="G75" s="53"/>
      <c r="H75" s="53"/>
    </row>
    <row r="76" spans="1:8" ht="9" customHeight="1">
      <c r="A76" s="53"/>
      <c r="B76" s="20"/>
      <c r="C76" s="12"/>
      <c r="D76" s="54"/>
      <c r="E76" s="52"/>
      <c r="F76" s="53"/>
      <c r="G76" s="53"/>
      <c r="H76" s="53"/>
    </row>
    <row r="77" spans="1:8" ht="17.25" customHeight="1">
      <c r="A77" s="7" t="s">
        <v>116</v>
      </c>
      <c r="B77" s="21">
        <f>SUM(B78:B82)</f>
        <v>13645</v>
      </c>
      <c r="C77" s="22">
        <f>SUM(C78:C82)</f>
        <v>6056</v>
      </c>
      <c r="D77" s="23">
        <f>SUM(D78:D82)</f>
        <v>7589</v>
      </c>
      <c r="E77" s="52"/>
      <c r="F77" s="53"/>
      <c r="G77" s="53"/>
      <c r="H77" s="53"/>
    </row>
    <row r="78" spans="1:8" ht="15.75" customHeight="1">
      <c r="A78" s="12" t="s">
        <v>117</v>
      </c>
      <c r="B78" s="13">
        <v>3533</v>
      </c>
      <c r="C78" s="14">
        <v>1581</v>
      </c>
      <c r="D78" s="15">
        <v>1952</v>
      </c>
      <c r="E78" s="52"/>
      <c r="F78" s="53"/>
      <c r="G78" s="53"/>
      <c r="H78" s="53"/>
    </row>
    <row r="79" spans="1:8" ht="15.75" customHeight="1">
      <c r="A79" s="12" t="s">
        <v>118</v>
      </c>
      <c r="B79" s="13">
        <v>2531</v>
      </c>
      <c r="C79" s="14">
        <v>1136</v>
      </c>
      <c r="D79" s="15">
        <v>1395</v>
      </c>
      <c r="E79" s="52"/>
      <c r="F79" s="53"/>
      <c r="G79" s="53"/>
      <c r="H79" s="53"/>
    </row>
    <row r="80" spans="1:8" ht="15.75" customHeight="1">
      <c r="A80" s="12" t="s">
        <v>119</v>
      </c>
      <c r="B80" s="13">
        <v>2222</v>
      </c>
      <c r="C80" s="14">
        <v>1001</v>
      </c>
      <c r="D80" s="15">
        <v>1221</v>
      </c>
      <c r="E80" s="52"/>
      <c r="F80" s="53"/>
      <c r="G80" s="53"/>
      <c r="H80" s="53"/>
    </row>
    <row r="81" spans="1:8" ht="15.75" customHeight="1">
      <c r="A81" s="12" t="s">
        <v>120</v>
      </c>
      <c r="B81" s="13">
        <v>2620</v>
      </c>
      <c r="C81" s="14">
        <v>1168</v>
      </c>
      <c r="D81" s="15">
        <v>1452</v>
      </c>
      <c r="E81" s="52"/>
      <c r="F81" s="53"/>
      <c r="G81" s="53"/>
      <c r="H81" s="53"/>
    </row>
    <row r="82" spans="1:8" ht="15.75" customHeight="1">
      <c r="A82" s="12" t="s">
        <v>121</v>
      </c>
      <c r="B82" s="13">
        <v>2739</v>
      </c>
      <c r="C82" s="14">
        <v>1170</v>
      </c>
      <c r="D82" s="15">
        <v>1569</v>
      </c>
      <c r="E82" s="52"/>
      <c r="F82" s="53"/>
      <c r="G82" s="53"/>
      <c r="H82" s="53"/>
    </row>
    <row r="83" spans="1:8" ht="11.25" customHeight="1">
      <c r="A83" s="53"/>
      <c r="B83" s="20"/>
      <c r="C83" s="12"/>
      <c r="D83" s="54"/>
      <c r="E83" s="52"/>
      <c r="F83" s="53"/>
      <c r="G83" s="53"/>
      <c r="H83" s="53"/>
    </row>
    <row r="84" spans="1:8" ht="16.5" customHeight="1">
      <c r="A84" s="55" t="s">
        <v>122</v>
      </c>
      <c r="B84" s="21">
        <f>SUM(B85:B89)</f>
        <v>11363</v>
      </c>
      <c r="C84" s="22">
        <f>SUM(C85:C89)</f>
        <v>4884</v>
      </c>
      <c r="D84" s="23">
        <f>SUM(D85:D89)</f>
        <v>6479</v>
      </c>
      <c r="E84" s="52"/>
      <c r="F84" s="53"/>
      <c r="G84" s="53"/>
      <c r="H84" s="53"/>
    </row>
    <row r="85" spans="1:8" ht="16.5" customHeight="1">
      <c r="A85" s="56" t="s">
        <v>123</v>
      </c>
      <c r="B85" s="13">
        <v>2689</v>
      </c>
      <c r="C85" s="14">
        <v>1183</v>
      </c>
      <c r="D85" s="15">
        <v>1506</v>
      </c>
      <c r="E85" s="52"/>
      <c r="F85" s="53"/>
      <c r="G85" s="53"/>
      <c r="H85" s="53"/>
    </row>
    <row r="86" spans="1:8" ht="16.5" customHeight="1">
      <c r="A86" s="56" t="s">
        <v>124</v>
      </c>
      <c r="B86" s="13">
        <v>2578</v>
      </c>
      <c r="C86" s="14">
        <v>1093</v>
      </c>
      <c r="D86" s="15">
        <v>1485</v>
      </c>
      <c r="E86" s="52"/>
      <c r="F86" s="53"/>
      <c r="G86" s="53"/>
      <c r="H86" s="53"/>
    </row>
    <row r="87" spans="1:8" ht="16.5" customHeight="1">
      <c r="A87" s="56" t="s">
        <v>125</v>
      </c>
      <c r="B87" s="13">
        <v>2381</v>
      </c>
      <c r="C87" s="14">
        <v>1037</v>
      </c>
      <c r="D87" s="15">
        <v>1344</v>
      </c>
      <c r="E87" s="52"/>
      <c r="F87" s="53"/>
      <c r="G87" s="53"/>
      <c r="H87" s="53"/>
    </row>
    <row r="88" spans="1:8" ht="16.5" customHeight="1">
      <c r="A88" s="56" t="s">
        <v>126</v>
      </c>
      <c r="B88" s="13">
        <v>1934</v>
      </c>
      <c r="C88" s="14">
        <v>822</v>
      </c>
      <c r="D88" s="15">
        <v>1112</v>
      </c>
      <c r="E88" s="52"/>
      <c r="F88" s="53"/>
      <c r="G88" s="53"/>
      <c r="H88" s="53"/>
    </row>
    <row r="89" spans="1:8" ht="16.5" customHeight="1">
      <c r="A89" s="56" t="s">
        <v>127</v>
      </c>
      <c r="B89" s="13">
        <v>1781</v>
      </c>
      <c r="C89" s="14">
        <v>749</v>
      </c>
      <c r="D89" s="15">
        <v>1032</v>
      </c>
      <c r="E89" s="52"/>
      <c r="F89" s="25"/>
      <c r="G89" s="65"/>
      <c r="H89" s="53"/>
    </row>
    <row r="90" spans="1:8" ht="9" customHeight="1">
      <c r="A90" s="56"/>
      <c r="B90" s="41"/>
      <c r="C90" s="42"/>
      <c r="D90" s="57"/>
      <c r="E90" s="52"/>
      <c r="F90" s="53"/>
      <c r="G90" s="53"/>
      <c r="H90" s="53"/>
    </row>
    <row r="91" spans="1:8" ht="17.25" customHeight="1">
      <c r="A91" s="55" t="s">
        <v>128</v>
      </c>
      <c r="B91" s="21">
        <f>SUM(B92:B96)</f>
        <v>7519</v>
      </c>
      <c r="C91" s="22">
        <f>SUM(C92:C96)</f>
        <v>2956</v>
      </c>
      <c r="D91" s="23">
        <f>SUM(D92:D96)</f>
        <v>4563</v>
      </c>
      <c r="E91" s="52"/>
      <c r="F91" s="53"/>
      <c r="G91" s="53"/>
      <c r="H91" s="53"/>
    </row>
    <row r="92" spans="1:8" ht="15.75" customHeight="1">
      <c r="A92" s="56" t="s">
        <v>129</v>
      </c>
      <c r="B92" s="13">
        <v>1930</v>
      </c>
      <c r="C92" s="14">
        <v>823</v>
      </c>
      <c r="D92" s="15">
        <v>1107</v>
      </c>
      <c r="E92" s="52"/>
      <c r="F92" s="53"/>
      <c r="G92" s="53"/>
      <c r="H92" s="53"/>
    </row>
    <row r="93" spans="1:8" ht="15.75" customHeight="1">
      <c r="A93" s="56" t="s">
        <v>130</v>
      </c>
      <c r="B93" s="13">
        <v>1668</v>
      </c>
      <c r="C93" s="14">
        <v>667</v>
      </c>
      <c r="D93" s="15">
        <v>1001</v>
      </c>
      <c r="E93" s="52"/>
      <c r="F93" s="53"/>
      <c r="G93" s="53"/>
      <c r="H93" s="53"/>
    </row>
    <row r="94" spans="1:8" ht="15.75" customHeight="1">
      <c r="A94" s="56" t="s">
        <v>131</v>
      </c>
      <c r="B94" s="13">
        <v>1557</v>
      </c>
      <c r="C94" s="14">
        <v>630</v>
      </c>
      <c r="D94" s="15">
        <v>927</v>
      </c>
      <c r="E94" s="52"/>
      <c r="F94" s="53"/>
      <c r="G94" s="53"/>
      <c r="H94" s="53"/>
    </row>
    <row r="95" spans="1:8" ht="15.75" customHeight="1">
      <c r="A95" s="56" t="s">
        <v>132</v>
      </c>
      <c r="B95" s="13">
        <v>1241</v>
      </c>
      <c r="C95" s="14">
        <v>457</v>
      </c>
      <c r="D95" s="15">
        <v>784</v>
      </c>
      <c r="E95" s="52"/>
      <c r="F95" s="53"/>
      <c r="G95" s="53"/>
      <c r="H95" s="53"/>
    </row>
    <row r="96" spans="1:8" ht="15.75" customHeight="1" thickBot="1">
      <c r="A96" s="58" t="s">
        <v>133</v>
      </c>
      <c r="B96" s="30">
        <v>1123</v>
      </c>
      <c r="C96" s="31">
        <v>379</v>
      </c>
      <c r="D96" s="32">
        <v>744</v>
      </c>
      <c r="E96" s="59"/>
      <c r="F96" s="60"/>
      <c r="G96" s="60"/>
      <c r="H96" s="60"/>
    </row>
    <row r="97" spans="1:4" ht="12" customHeight="1" thickTop="1"/>
    <row r="98" spans="1:4" ht="14.65" customHeight="1">
      <c r="A98" s="34" t="s">
        <v>134</v>
      </c>
    </row>
    <row r="99" spans="1:4" ht="14.65" customHeight="1">
      <c r="A99" s="73" t="s">
        <v>78</v>
      </c>
      <c r="B99" s="74"/>
      <c r="C99" s="86" t="s">
        <v>135</v>
      </c>
      <c r="D99" s="87"/>
    </row>
    <row r="100" spans="1:4" ht="14.65" customHeight="1">
      <c r="A100" s="83" t="s">
        <v>81</v>
      </c>
      <c r="B100" s="83"/>
      <c r="C100" s="84">
        <v>12.6</v>
      </c>
      <c r="D100" s="85"/>
    </row>
    <row r="101" spans="1:4" ht="14.65" customHeight="1">
      <c r="A101" s="83" t="s">
        <v>82</v>
      </c>
      <c r="B101" s="83"/>
      <c r="C101" s="84">
        <v>60.3</v>
      </c>
      <c r="D101" s="85"/>
    </row>
    <row r="102" spans="1:4" ht="14.65" customHeight="1">
      <c r="A102" s="83" t="s">
        <v>83</v>
      </c>
      <c r="B102" s="83"/>
      <c r="C102" s="84">
        <v>27.1</v>
      </c>
      <c r="D102" s="85"/>
    </row>
    <row r="103" spans="1:4" ht="18" customHeight="1">
      <c r="A103" s="61"/>
    </row>
    <row r="104" spans="1:4" ht="14.65" customHeight="1">
      <c r="A104" s="2" t="s">
        <v>137</v>
      </c>
    </row>
    <row r="105" spans="1:4" ht="14.65" customHeight="1">
      <c r="A105" s="2" t="s">
        <v>138</v>
      </c>
    </row>
  </sheetData>
  <mergeCells count="34">
    <mergeCell ref="A99:B99"/>
    <mergeCell ref="C99:D99"/>
    <mergeCell ref="G53:H53"/>
    <mergeCell ref="A54:A55"/>
    <mergeCell ref="B54:D54"/>
    <mergeCell ref="E54:E55"/>
    <mergeCell ref="F54:H54"/>
    <mergeCell ref="A100:B100"/>
    <mergeCell ref="C100:D100"/>
    <mergeCell ref="A101:B101"/>
    <mergeCell ref="C101:D101"/>
    <mergeCell ref="A102:B102"/>
    <mergeCell ref="C102:D102"/>
    <mergeCell ref="G2:H2"/>
    <mergeCell ref="A3:A4"/>
    <mergeCell ref="B3:D3"/>
    <mergeCell ref="E3:E4"/>
    <mergeCell ref="F3:H3"/>
    <mergeCell ref="A47:B47"/>
    <mergeCell ref="C47:D47"/>
    <mergeCell ref="E47:F47"/>
    <mergeCell ref="G47:H47"/>
    <mergeCell ref="A48:B48"/>
    <mergeCell ref="C48:D48"/>
    <mergeCell ref="E48:F48"/>
    <mergeCell ref="G48:H48"/>
    <mergeCell ref="A49:B49"/>
    <mergeCell ref="C49:D49"/>
    <mergeCell ref="E49:F49"/>
    <mergeCell ref="G49:H49"/>
    <mergeCell ref="A50:B50"/>
    <mergeCell ref="C50:D50"/>
    <mergeCell ref="E50:F50"/>
    <mergeCell ref="G50:H50"/>
  </mergeCells>
  <phoneticPr fontId="14"/>
  <printOptions horizontalCentered="1"/>
  <pageMargins left="0.23622047244094491" right="0.23622047244094491" top="0.59055118110236227" bottom="0.70866141732283472" header="0.31496062992125984" footer="0.31496062992125984"/>
  <pageSetup paperSize="9" fitToWidth="0" orientation="portrait" blackAndWhite="1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R５.1.1</vt:lpstr>
      <vt:lpstr>R５.1.1!Print_Area</vt:lpstr>
      <vt:lpstr>R５.1.1!Print_Titles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三橋</cp:lastModifiedBy>
  <cp:lastPrinted>2023-07-21T09:46:27Z</cp:lastPrinted>
  <dcterms:created xsi:type="dcterms:W3CDTF">2021-10-26T00:39:17Z</dcterms:created>
  <dcterms:modified xsi:type="dcterms:W3CDTF">2023-08-02T05:51:08Z</dcterms:modified>
</cp:coreProperties>
</file>