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1決算\99_送付用\２回目\"/>
    </mc:Choice>
  </mc:AlternateContent>
  <bookViews>
    <workbookView xWindow="0" yWindow="0" windowWidth="15360" windowHeight="7632"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BY36" i="10"/>
  <c r="BW36" i="10"/>
  <c r="BE36" i="10"/>
  <c r="AM36" i="10"/>
  <c r="W36" i="10"/>
  <c r="U36" i="10"/>
  <c r="E36" i="10"/>
  <c r="C36" i="10"/>
  <c r="DG35" i="10"/>
  <c r="CQ35" i="10"/>
  <c r="BY35" i="10"/>
  <c r="BE35" i="10"/>
  <c r="AO35" i="10"/>
  <c r="AM35" i="10"/>
  <c r="W35" i="10"/>
  <c r="U35" i="10"/>
  <c r="E35" i="10"/>
  <c r="C35" i="10"/>
  <c r="DG34" i="10"/>
  <c r="CQ34" i="10"/>
  <c r="BY34" i="10"/>
  <c r="BW34" i="10"/>
  <c r="BW35" i="10" s="1"/>
  <c r="BE34" i="10"/>
  <c r="AO34" i="10"/>
  <c r="AM34" i="10"/>
  <c r="W34" i="10"/>
  <c r="U34" i="10"/>
  <c r="E34" i="10"/>
  <c r="C34" i="10"/>
  <c r="CO34" i="10" l="1"/>
  <c r="CO35" i="10" s="1"/>
  <c r="CO36" i="10" s="1"/>
</calcChain>
</file>

<file path=xl/sharedStrings.xml><?xml version="1.0" encoding="utf-8"?>
<sst xmlns="http://schemas.openxmlformats.org/spreadsheetml/2006/main" count="1058" uniqueCount="603">
  <si>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</si>
  <si>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</si>
  <si>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</si>
  <si>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</si>
  <si>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</si>
  <si>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</si>
  <si>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</si>
  <si>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</si>
  <si>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</si>
  <si>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</si>
  <si>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</si>
  <si>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</si>
  <si>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</si>
  <si>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</si>
  <si>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</si>
  <si>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</si>
  <si>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</si>
  <si>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</si>
  <si>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</si>
  <si>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</si>
  <si>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</si>
  <si>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</si>
  <si>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</si>
  <si>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</si>
  <si>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</si>
  <si>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</si>
  <si>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</si>
  <si>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</si>
  <si>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</si>
  <si>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</si>
  <si>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</si>
  <si>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</si>
  <si>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</si>
  <si>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</si>
  <si>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</si>
  <si>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</si>
  <si>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</si>
  <si>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</si>
  <si>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</si>
  <si>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</si>
  <si>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</si>
  <si>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</si>
  <si>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</si>
  <si>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</si>
  <si>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</si>
  <si>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</si>
  <si>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</si>
  <si>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</si>
  <si>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</si>
  <si>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</si>
  <si>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</si>
  <si>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</si>
  <si>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</si>
  <si>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</si>
  <si>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</si>
  <si>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</si>
  <si>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</si>
  <si>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</si>
  <si>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</si>
  <si>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</si>
  <si>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</si>
  <si>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</si>
  <si>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</si>
  <si>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</si>
  <si>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</si>
  <si>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</si>
  <si>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</si>
  <si>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</si>
  <si>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</si>
  <si>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</si>
  <si>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</si>
  <si>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</si>
  <si>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</si>
  <si>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</si>
  <si>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</si>
  <si>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</si>
  <si>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</si>
  <si>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</si>
  <si>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</si>
  <si>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</si>
  <si>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</si>
  <si>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</si>
  <si>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</si>
  <si>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</si>
  <si>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</si>
  <si>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</si>
  <si>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</si>
  <si>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</si>
  <si>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</si>
  <si>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</si>
  <si>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</si>
  <si>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</si>
  <si>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</si>
  <si>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</si>
  <si>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</si>
  <si>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</si>
  <si>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</si>
  <si>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</si>
  <si>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</si>
  <si>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</si>
  <si>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</si>
  <si>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</si>
  <si>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</si>
  <si>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</si>
  <si>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</si>
  <si>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</si>
  <si>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</si>
  <si>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</si>
  <si>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</si>
  <si>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</si>
  <si>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</si>
  <si>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</si>
  <si>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</si>
  <si>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</si>
  <si>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</si>
  <si>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</si>
  <si>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</si>
  <si>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</si>
  <si>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</si>
  <si>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</si>
  <si>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</si>
  <si>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</si>
  <si>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</si>
  <si>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</si>
  <si>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</si>
  <si>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</si>
  <si>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</si>
  <si>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</si>
  <si>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</si>
  <si>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</si>
  <si>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</si>
  <si>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</si>
  <si>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</si>
  <si>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</si>
  <si>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</si>
  <si>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</si>
  <si>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</si>
  <si>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</si>
  <si>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</si>
  <si>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</si>
  <si>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</si>
  <si>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</si>
  <si>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</si>
  <si>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</si>
  <si>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</si>
  <si>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</si>
  <si>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</si>
  <si>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</si>
  <si>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</si>
  <si>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</si>
  <si>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</si>
  <si>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</si>
  <si>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</si>
  <si>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</si>
  <si>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</si>
  <si>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</si>
  <si>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</si>
  <si>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</si>
  <si>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</si>
  <si>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</si>
  <si>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</si>
  <si>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</si>
  <si>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</si>
  <si>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</si>
  <si>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</si>
  <si>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</si>
  <si>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</si>
  <si>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</si>
  <si>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</si>
  <si>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</si>
  <si>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</si>
  <si>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</si>
  <si>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</si>
  <si>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</si>
  <si>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</si>
  <si>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</si>
  <si>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</si>
  <si>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</si>
  <si>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</si>
  <si>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</si>
  <si>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</si>
  <si>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</si>
  <si>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</si>
  <si>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</si>
  <si>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</si>
  <si>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</si>
  <si>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</si>
  <si>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</si>
  <si>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</si>
  <si>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</si>
  <si>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</si>
  <si>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</si>
  <si>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</si>
  <si>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</si>
  <si>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</si>
  <si>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</si>
  <si>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</si>
  <si>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</si>
  <si>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</si>
  <si>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</si>
  <si>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</si>
  <si>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</si>
  <si>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</si>
  <si>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</si>
  <si>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</si>
  <si>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</si>
  <si>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</si>
  <si>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</si>
  <si>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</si>
  <si>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</si>
  <si>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</si>
  <si>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</si>
  <si>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</si>
  <si>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</si>
  <si>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神奈川県茅ヶ崎市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</si>
  <si>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</si>
  <si>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</si>
  <si>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</si>
  <si>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</si>
  <si>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</si>
  <si>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</si>
  <si>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</si>
  <si>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</si>
  <si>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</si>
  <si>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</si>
  <si>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</si>
  <si>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</si>
  <si>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</si>
  <si>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</si>
  <si>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</si>
  <si>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</si>
  <si>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</si>
  <si>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</si>
  <si>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</si>
  <si>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</si>
  <si>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</si>
  <si>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</si>
  <si>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</si>
  <si>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</si>
  <si>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</si>
  <si>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</si>
  <si>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</si>
  <si>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</si>
  <si>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</si>
  <si>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</si>
  <si>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</si>
  <si>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</si>
  <si>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</si>
  <si>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</si>
  <si>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</si>
  <si>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</si>
  <si>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</si>
  <si>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</si>
  <si>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</si>
  <si>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</si>
  <si>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</si>
  <si>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</si>
  <si>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</si>
  <si>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</si>
  <si>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</si>
  <si>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</si>
  <si>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</si>
  <si>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</si>
  <si>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</si>
  <si>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</si>
  <si>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</si>
  <si>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</si>
  <si>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</si>
  <si>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</si>
  <si>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</si>
  <si>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</si>
  <si>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</si>
  <si>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</si>
  <si>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</si>
  <si>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</si>
  <si>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</si>
  <si>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</si>
  <si>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</si>
  <si>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</si>
  <si>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</si>
  <si>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</si>
  <si>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</si>
  <si>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</si>
  <si>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</si>
  <si>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</si>
  <si>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</si>
  <si>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</si>
  <si>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</si>
  <si>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</si>
  <si>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</si>
  <si>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</si>
  <si>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</si>
  <si>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</si>
  <si>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</si>
  <si>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</si>
  <si>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</si>
  <si>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</si>
  <si>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</si>
  <si>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</si>
  <si>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</si>
  <si>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</si>
  <si>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</si>
  <si>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</si>
  <si>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</si>
  <si>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</si>
  <si>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</si>
  <si>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</si>
  <si>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</si>
  <si>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</si>
  <si>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</si>
  <si>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</si>
  <si>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</si>
  <si>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</si>
  <si>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</si>
  <si>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</si>
  <si>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</si>
  <si>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</si>
  <si>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</si>
  <si>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</si>
  <si>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</si>
  <si>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</si>
  <si>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</si>
  <si>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</si>
  <si>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</si>
  <si>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</si>
  <si>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</si>
  <si>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</si>
  <si>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</si>
  <si>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</si>
  <si>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</si>
  <si>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</si>
  <si>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</si>
  <si>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</si>
  <si>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</si>
  <si>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</si>
  <si>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</si>
  <si>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</si>
  <si>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</si>
  <si>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</si>
  <si>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</si>
  <si>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</si>
  <si>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</si>
  <si>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</si>
  <si>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</si>
  <si>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</si>
  <si>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</si>
  <si>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</si>
  <si>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</si>
  <si>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</si>
  <si>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</si>
  <si>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</si>
  <si>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</si>
  <si>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</si>
  <si>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</si>
  <si>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</si>
  <si>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</si>
  <si>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</si>
  <si>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</si>
  <si>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</si>
  <si>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</si>
  <si>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</si>
  <si>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</si>
  <si>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</si>
  <si>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</si>
  <si>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</si>
  <si>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</si>
  <si>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</si>
  <si>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神奈川県茅ヶ崎市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</si>
  <si>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</si>
  <si>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</si>
  <si>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</si>
  <si>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</si>
  <si>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</si>
  <si>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</si>
  <si>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</si>
  <si>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</si>
  <si>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</si>
  <si>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</si>
  <si>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</si>
  <si>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</si>
  <si>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</si>
  <si>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</si>
  <si>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</si>
  <si>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</si>
  <si>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</si>
  <si>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</si>
  <si>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</si>
  <si>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</si>
  <si>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</si>
  <si>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</si>
  <si>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</si>
  <si>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</si>
  <si>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</si>
  <si>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</si>
  <si>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</si>
  <si>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</si>
  <si>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</si>
  <si>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</si>
  <si>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</si>
  <si>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</si>
  <si>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</si>
  <si>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</si>
  <si>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</si>
  <si>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</si>
  <si>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</si>
  <si>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</si>
  <si>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公共下水道事業会計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</si>
  <si>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</si>
  <si>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</si>
  <si>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</si>
  <si>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</si>
  <si>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</si>
  <si>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</si>
  <si>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</si>
  <si>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</si>
  <si>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</si>
  <si>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</si>
  <si>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</si>
  <si>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</si>
  <si>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</si>
  <si>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</si>
  <si>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</si>
  <si>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</si>
  <si>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</si>
  <si>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</si>
  <si>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</si>
  <si>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</si>
  <si>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</si>
  <si>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</si>
  <si>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</si>
  <si>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</si>
  <si>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</si>
  <si>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</si>
  <si>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</si>
  <si>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</si>
  <si>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</si>
  <si>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</si>
  <si>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</si>
  <si>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</si>
  <si>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</si>
  <si>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</si>
  <si>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</si>
  <si>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</si>
  <si>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</si>
  <si>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</si>
  <si>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</si>
  <si>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</si>
  <si>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</si>
  <si>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</si>
  <si>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</si>
  <si>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</si>
  <si>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</si>
  <si>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</si>
  <si>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</si>
  <si>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</si>
  <si>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</si>
  <si>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</si>
  <si>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</si>
  <si>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</si>
  <si>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</si>
  <si>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</si>
  <si>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</si>
  <si>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</si>
  <si>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</si>
  <si>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</si>
  <si>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</si>
  <si>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</si>
  <si>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</si>
  <si>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</si>
  <si>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</si>
  <si>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</si>
  <si>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</si>
  <si>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</si>
  <si>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</si>
  <si>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</si>
  <si>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</si>
  <si>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</si>
  <si>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</si>
  <si>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</si>
  <si>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</si>
  <si>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</si>
  <si>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</si>
  <si>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</si>
  <si>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</si>
  <si>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</si>
  <si>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</si>
  <si>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</si>
  <si>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</si>
  <si>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</si>
  <si>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</si>
  <si>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</si>
  <si>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</si>
  <si>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</si>
  <si>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</si>
  <si>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</si>
  <si>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</si>
  <si>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</si>
  <si>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</si>
  <si>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</si>
  <si>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</si>
  <si>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</si>
  <si>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</si>
  <si>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</si>
  <si>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</si>
  <si>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</si>
  <si>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</si>
  <si>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</si>
  <si>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</si>
  <si>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</si>
  <si>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</si>
  <si>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</si>
  <si>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</si>
  <si>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</si>
  <si>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</si>
  <si>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</si>
  <si>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</si>
  <si>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</si>
  <si>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</si>
  <si>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</si>
  <si>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</si>
  <si>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</si>
  <si>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</si>
  <si>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</si>
  <si>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</si>
  <si>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</si>
  <si>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</si>
  <si>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</si>
  <si>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</si>
  <si>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</si>
  <si>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</si>
  <si>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</si>
  <si>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</si>
  <si>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</si>
  <si>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</si>
  <si>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</si>
  <si>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</si>
  <si>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</si>
  <si>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</si>
  <si>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</si>
  <si>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</si>
  <si>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</si>
  <si>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</si>
  <si>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</si>
  <si>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</si>
  <si>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</si>
  <si>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</si>
  <si>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</si>
  <si>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</si>
  <si>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</si>
  <si>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</si>
  <si>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</si>
  <si>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</si>
  <si>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</si>
  <si>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</si>
  <si>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</si>
  <si>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</si>
  <si>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</si>
  <si>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</si>
  <si>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0.60</t>
  </si>
  <si>
    <t>▲ 0.30</t>
  </si>
  <si>
    <t>一般会計</t>
  </si>
  <si>
    <t>病院事業会計</t>
  </si>
  <si>
    <t>公共下水道事業会計</t>
  </si>
  <si>
    <t>介護保険事業特別会計</t>
  </si>
  <si>
    <t>国民健康保険事業特別会計</t>
  </si>
  <si>
    <t>後期高齢者医療事業特別会計</t>
  </si>
  <si>
    <t>公共用地先行取得事業特別会計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</si>
  <si>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</si>
  <si>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</si>
  <si>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</si>
  <si>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</si>
  <si>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</si>
  <si>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</si>
  <si>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</si>
  <si>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</si>
  <si>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公共施設等再編整備基金</t>
    <rPh sb="0" eb="2">
      <t>コウキョウ</t>
    </rPh>
    <rPh sb="2" eb="4">
      <t>シセツ</t>
    </rPh>
    <rPh sb="4" eb="5">
      <t>トウ</t>
    </rPh>
    <rPh sb="5" eb="7">
      <t>サイヘン</t>
    </rPh>
    <rPh sb="7" eb="9">
      <t>セイビ</t>
    </rPh>
    <rPh sb="9" eb="11">
      <t>キキン</t>
    </rPh>
    <phoneticPr fontId="5"/>
  </si>
  <si>
    <t>緑のまちづくり基金</t>
    <rPh sb="0" eb="1">
      <t>ミドリ</t>
    </rPh>
    <rPh sb="7" eb="9">
      <t>キキン</t>
    </rPh>
    <phoneticPr fontId="5"/>
  </si>
  <si>
    <t>ごみ減量化・資源化基金</t>
    <rPh sb="2" eb="5">
      <t>ゲンリョウカ</t>
    </rPh>
    <rPh sb="6" eb="9">
      <t>シゲンカ</t>
    </rPh>
    <rPh sb="9" eb="11">
      <t>キキン</t>
    </rPh>
    <phoneticPr fontId="5"/>
  </si>
  <si>
    <t>ふるさと基金</t>
    <rPh sb="4" eb="6">
      <t>キキン</t>
    </rPh>
    <phoneticPr fontId="5"/>
  </si>
  <si>
    <t>文化振興基金</t>
    <rPh sb="0" eb="2">
      <t>ブンカ</t>
    </rPh>
    <rPh sb="2" eb="4">
      <t>シンコウ</t>
    </rPh>
    <rPh sb="4" eb="6">
      <t>キキン</t>
    </rPh>
    <phoneticPr fontId="5"/>
  </si>
  <si>
    <t>茅ヶ崎市文化・スポーツ振興財団</t>
    <rPh sb="0" eb="4">
      <t>チガサキシ</t>
    </rPh>
    <rPh sb="4" eb="6">
      <t>ブンカ</t>
    </rPh>
    <rPh sb="11" eb="13">
      <t>シンコウ</t>
    </rPh>
    <rPh sb="13" eb="15">
      <t>ザイダン</t>
    </rPh>
    <phoneticPr fontId="2"/>
  </si>
  <si>
    <t>茅ヶ崎市土地開発公社</t>
    <rPh sb="0" eb="4">
      <t>チガサキシ</t>
    </rPh>
    <rPh sb="4" eb="6">
      <t>トチ</t>
    </rPh>
    <rPh sb="6" eb="8">
      <t>カイハツ</t>
    </rPh>
    <rPh sb="8" eb="10">
      <t>コウシャ</t>
    </rPh>
    <phoneticPr fontId="2"/>
  </si>
  <si>
    <t>-</t>
    <phoneticPr fontId="2"/>
  </si>
  <si>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</si>
  <si>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</si>
  <si>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</si>
  <si>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</si>
  <si>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</si>
  <si>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</si>
  <si>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</si>
  <si>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</si>
  <si>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</si>
  <si>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</si>
  <si>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</si>
  <si>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</si>
  <si>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</si>
  <si>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</si>
  <si>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</si>
  <si>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</si>
  <si>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</si>
  <si>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</si>
  <si>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類似団体平均値と比較すると、有形固定資産減価償却率は概ね同水準ではあるが、将来負担比率については高い水準にある。
有形固定資産減価償却率については、公共施設等総合管理計画に基づき、老朽化した施設の予防保全による長寿命化を図っていることから、現在の水準を保ちながら緩やかに変化していくものと考えられるが、将来負担比率については地方債残高の抑制に努めていくものの、基準財政需要額に算入可能な公債費が減少傾向にあるため、比率は上昇傾向にあるものと考えられる。</t>
    <phoneticPr fontId="5"/>
  </si>
  <si>
    <t>将来負担比率については、標準財政規模や充当可能財源等の増等の理由により、前年度４８．９％から０．２ポイント改善し、４８．７％となった。
実質公債費比率（３カ年平均）については、一般会計に係る元利償還金の額、公営企業に要する経費の財源とする地方債の償還の財源に充てたと認められる繰入金及び公債費に準ずる債務負担行為に係るものが増となったこと等により、前年度から０．２ポイント悪化し、０．７％となった。
今後については、近年に発行した大型事業に伴う市債の元金償還が本格化するため、各比率に与える影響は少なくないものと考えているが、地方債残高の抑制に努めながら、財政の健全性を維持していく。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</si>
</sst>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59BA-4C97-B9FC-080EC250F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42976</c:v>
                </c:pt>
                <c:pt idx="1">
                  <c:v>31271</c:v>
                </c:pt>
                <c:pt idx="2">
                  <c:v>35157</c:v>
                </c:pt>
                <c:pt idx="3">
                  <c:v>42875</c:v>
                </c:pt>
                <c:pt idx="4">
                  <c:v>24288</c:v>
                </c:pt>
              </c:numCache>
            </c:numRef>
          </c:val>
          <c:smooth val="0"/>
          <c:extLst xmlns:c16r2="http://schemas.microsoft.com/office/drawing/2015/06/chart">
            <c:ext xmlns:c16="http://schemas.microsoft.com/office/drawing/2014/chart" uri="{C3380CC4-5D6E-409C-BE32-E72D297353CC}">
              <c16:uniqueId val="{00000001-59BA-4C97-B9FC-080EC250FE83}"/>
            </c:ext>
          </c:extLst>
        </c:ser>
        <c:dLbls>
          <c:showLegendKey val="0"/>
          <c:showVal val="0"/>
          <c:showCatName val="0"/>
          <c:showSerName val="0"/>
          <c:showPercent val="0"/>
          <c:showBubbleSize val="0"/>
        </c:dLbls>
        <c:marker val="1"/>
        <c:smooth val="0"/>
        <c:axId val="383329104"/>
        <c:axId val="383331456"/>
      </c:lineChart>
      <c:catAx>
        <c:axId val="38332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331456"/>
        <c:crosses val="autoZero"/>
        <c:auto val="1"/>
        <c:lblAlgn val="ctr"/>
        <c:lblOffset val="100"/>
        <c:tickLblSkip val="1"/>
        <c:tickMarkSkip val="1"/>
        <c:noMultiLvlLbl val="0"/>
      </c:catAx>
      <c:valAx>
        <c:axId val="3833314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32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6.57</c:v>
                </c:pt>
                <c:pt idx="1">
                  <c:v>6.56</c:v>
                </c:pt>
                <c:pt idx="2">
                  <c:v>9.44</c:v>
                </c:pt>
                <c:pt idx="3">
                  <c:v>10.8</c:v>
                </c:pt>
                <c:pt idx="4">
                  <c:v>8.15</c:v>
                </c:pt>
              </c:numCache>
            </c:numRef>
          </c:val>
          <c:extLst xmlns:c16r2="http://schemas.microsoft.com/office/drawing/2015/06/chart">
            <c:ext xmlns:c16="http://schemas.microsoft.com/office/drawing/2014/chart" uri="{C3380CC4-5D6E-409C-BE32-E72D297353CC}">
              <c16:uniqueId val="{00000000-993C-4D7E-938D-30F7BF0E0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10.77</c:v>
                </c:pt>
                <c:pt idx="1">
                  <c:v>10.64</c:v>
                </c:pt>
                <c:pt idx="2">
                  <c:v>10.38</c:v>
                </c:pt>
                <c:pt idx="3">
                  <c:v>10.36</c:v>
                </c:pt>
                <c:pt idx="4">
                  <c:v>12.54</c:v>
                </c:pt>
              </c:numCache>
            </c:numRef>
          </c:val>
          <c:extLst xmlns:c16r2="http://schemas.microsoft.com/office/drawing/2015/06/chart">
            <c:ext xmlns:c16="http://schemas.microsoft.com/office/drawing/2014/chart" uri="{C3380CC4-5D6E-409C-BE32-E72D297353CC}">
              <c16:uniqueId val="{00000001-993C-4D7E-938D-30F7BF0E0768}"/>
            </c:ext>
          </c:extLst>
        </c:ser>
        <c:dLbls>
          <c:showLegendKey val="0"/>
          <c:showVal val="0"/>
          <c:showCatName val="0"/>
          <c:showSerName val="0"/>
          <c:showPercent val="0"/>
          <c:showBubbleSize val="0"/>
        </c:dLbls>
        <c:gapWidth val="250"/>
        <c:overlap val="100"/>
        <c:axId val="383328320"/>
        <c:axId val="383329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c:v>
                </c:pt>
                <c:pt idx="1">
                  <c:v>0.36</c:v>
                </c:pt>
                <c:pt idx="2">
                  <c:v>3.18</c:v>
                </c:pt>
                <c:pt idx="3">
                  <c:v>1.58</c:v>
                </c:pt>
                <c:pt idx="4">
                  <c:v>-0.3</c:v>
                </c:pt>
              </c:numCache>
            </c:numRef>
          </c:val>
          <c:smooth val="0"/>
          <c:extLst xmlns:c16r2="http://schemas.microsoft.com/office/drawing/2015/06/chart">
            <c:ext xmlns:c16="http://schemas.microsoft.com/office/drawing/2014/chart" uri="{C3380CC4-5D6E-409C-BE32-E72D297353CC}">
              <c16:uniqueId val="{00000002-993C-4D7E-938D-30F7BF0E0768}"/>
            </c:ext>
          </c:extLst>
        </c:ser>
        <c:dLbls>
          <c:showLegendKey val="0"/>
          <c:showVal val="0"/>
          <c:showCatName val="0"/>
          <c:showSerName val="0"/>
          <c:showPercent val="0"/>
          <c:showBubbleSize val="0"/>
        </c:dLbls>
        <c:marker val="1"/>
        <c:smooth val="0"/>
        <c:axId val="383328320"/>
        <c:axId val="383329496"/>
      </c:lineChart>
      <c:catAx>
        <c:axId val="3833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329496"/>
        <c:crosses val="autoZero"/>
        <c:auto val="1"/>
        <c:lblAlgn val="ctr"/>
        <c:lblOffset val="100"/>
        <c:tickLblSkip val="1"/>
        <c:tickMarkSkip val="1"/>
        <c:noMultiLvlLbl val="0"/>
      </c:catAx>
      <c:valAx>
        <c:axId val="38332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3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F3B-4D19-9D0C-760817BD0C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3B-4D19-9D0C-760817BD0C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F3B-4D19-9D0C-760817BD0C2D}"/>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F3B-4D19-9D0C-760817BD0C2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F3B-4D19-9D0C-760817BD0C2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1.56</c:v>
                </c:pt>
                <c:pt idx="2">
                  <c:v>#N/A</c:v>
                </c:pt>
                <c:pt idx="3">
                  <c:v>1.63</c:v>
                </c:pt>
                <c:pt idx="4">
                  <c:v>#N/A</c:v>
                </c:pt>
                <c:pt idx="5">
                  <c:v>1.43</c:v>
                </c:pt>
                <c:pt idx="6">
                  <c:v>#N/A</c:v>
                </c:pt>
                <c:pt idx="7">
                  <c:v>0.91</c:v>
                </c:pt>
                <c:pt idx="8">
                  <c:v>#N/A</c:v>
                </c:pt>
                <c:pt idx="9">
                  <c:v>0.42</c:v>
                </c:pt>
              </c:numCache>
            </c:numRef>
          </c:val>
          <c:extLst xmlns:c16r2="http://schemas.microsoft.com/office/drawing/2015/06/chart">
            <c:ext xmlns:c16="http://schemas.microsoft.com/office/drawing/2014/chart" uri="{C3380CC4-5D6E-409C-BE32-E72D297353CC}">
              <c16:uniqueId val="{00000005-8F3B-4D19-9D0C-760817BD0C2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0.67</c:v>
                </c:pt>
                <c:pt idx="2">
                  <c:v>#N/A</c:v>
                </c:pt>
                <c:pt idx="3">
                  <c:v>1.07</c:v>
                </c:pt>
                <c:pt idx="4">
                  <c:v>#N/A</c:v>
                </c:pt>
                <c:pt idx="5">
                  <c:v>1.58</c:v>
                </c:pt>
                <c:pt idx="6">
                  <c:v>#N/A</c:v>
                </c:pt>
                <c:pt idx="7">
                  <c:v>1.43</c:v>
                </c:pt>
                <c:pt idx="8">
                  <c:v>#N/A</c:v>
                </c:pt>
                <c:pt idx="9">
                  <c:v>1.03</c:v>
                </c:pt>
              </c:numCache>
            </c:numRef>
          </c:val>
          <c:extLst xmlns:c16r2="http://schemas.microsoft.com/office/drawing/2015/06/chart">
            <c:ext xmlns:c16="http://schemas.microsoft.com/office/drawing/2014/chart" uri="{C3380CC4-5D6E-409C-BE32-E72D297353CC}">
              <c16:uniqueId val="{00000006-8F3B-4D19-9D0C-760817BD0C2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2.83</c:v>
                </c:pt>
                <c:pt idx="2">
                  <c:v>#N/A</c:v>
                </c:pt>
                <c:pt idx="3">
                  <c:v>2.91</c:v>
                </c:pt>
                <c:pt idx="4">
                  <c:v>#N/A</c:v>
                </c:pt>
                <c:pt idx="5">
                  <c:v>3.34</c:v>
                </c:pt>
                <c:pt idx="6">
                  <c:v>#N/A</c:v>
                </c:pt>
                <c:pt idx="7">
                  <c:v>4.09</c:v>
                </c:pt>
                <c:pt idx="8">
                  <c:v>#N/A</c:v>
                </c:pt>
                <c:pt idx="9">
                  <c:v>4.29</c:v>
                </c:pt>
              </c:numCache>
            </c:numRef>
          </c:val>
          <c:extLst xmlns:c16r2="http://schemas.microsoft.com/office/drawing/2015/06/chart">
            <c:ext xmlns:c16="http://schemas.microsoft.com/office/drawing/2014/chart" uri="{C3380CC4-5D6E-409C-BE32-E72D297353CC}">
              <c16:uniqueId val="{00000007-8F3B-4D19-9D0C-760817BD0C2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14.43</c:v>
                </c:pt>
                <c:pt idx="2">
                  <c:v>#N/A</c:v>
                </c:pt>
                <c:pt idx="3">
                  <c:v>11.34</c:v>
                </c:pt>
                <c:pt idx="4">
                  <c:v>#N/A</c:v>
                </c:pt>
                <c:pt idx="5">
                  <c:v>7.63</c:v>
                </c:pt>
                <c:pt idx="6">
                  <c:v>#N/A</c:v>
                </c:pt>
                <c:pt idx="7">
                  <c:v>6.07</c:v>
                </c:pt>
                <c:pt idx="8">
                  <c:v>#N/A</c:v>
                </c:pt>
                <c:pt idx="9">
                  <c:v>5.79</c:v>
                </c:pt>
              </c:numCache>
            </c:numRef>
          </c:val>
          <c:extLst xmlns:c16r2="http://schemas.microsoft.com/office/drawing/2015/06/chart">
            <c:ext xmlns:c16="http://schemas.microsoft.com/office/drawing/2014/chart" uri="{C3380CC4-5D6E-409C-BE32-E72D297353CC}">
              <c16:uniqueId val="{00000008-8F3B-4D19-9D0C-760817BD0C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6.57</c:v>
                </c:pt>
                <c:pt idx="2">
                  <c:v>#N/A</c:v>
                </c:pt>
                <c:pt idx="3">
                  <c:v>6.55</c:v>
                </c:pt>
                <c:pt idx="4">
                  <c:v>#N/A</c:v>
                </c:pt>
                <c:pt idx="5">
                  <c:v>9.43</c:v>
                </c:pt>
                <c:pt idx="6">
                  <c:v>#N/A</c:v>
                </c:pt>
                <c:pt idx="7">
                  <c:v>10.8</c:v>
                </c:pt>
                <c:pt idx="8">
                  <c:v>#N/A</c:v>
                </c:pt>
                <c:pt idx="9">
                  <c:v>8.15</c:v>
                </c:pt>
              </c:numCache>
            </c:numRef>
          </c:val>
          <c:extLst xmlns:c16r2="http://schemas.microsoft.com/office/drawing/2015/06/chart">
            <c:ext xmlns:c16="http://schemas.microsoft.com/office/drawing/2014/chart" uri="{C3380CC4-5D6E-409C-BE32-E72D297353CC}">
              <c16:uniqueId val="{00000009-8F3B-4D19-9D0C-760817BD0C2D}"/>
            </c:ext>
          </c:extLst>
        </c:ser>
        <c:dLbls>
          <c:showLegendKey val="0"/>
          <c:showVal val="0"/>
          <c:showCatName val="0"/>
          <c:showSerName val="0"/>
          <c:showPercent val="0"/>
          <c:showBubbleSize val="0"/>
        </c:dLbls>
        <c:gapWidth val="150"/>
        <c:overlap val="100"/>
        <c:axId val="383329888"/>
        <c:axId val="383330280"/>
      </c:barChart>
      <c:catAx>
        <c:axId val="3833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330280"/>
        <c:crosses val="autoZero"/>
        <c:auto val="1"/>
        <c:lblAlgn val="ctr"/>
        <c:lblOffset val="100"/>
        <c:tickLblSkip val="1"/>
        <c:tickMarkSkip val="1"/>
        <c:noMultiLvlLbl val="0"/>
      </c:catAx>
      <c:valAx>
        <c:axId val="383330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32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6066</c:v>
                </c:pt>
                <c:pt idx="5">
                  <c:v>5930</c:v>
                </c:pt>
                <c:pt idx="8">
                  <c:v>5948</c:v>
                </c:pt>
                <c:pt idx="11">
                  <c:v>5993</c:v>
                </c:pt>
                <c:pt idx="14">
                  <c:v>5864</c:v>
                </c:pt>
              </c:numCache>
            </c:numRef>
          </c:val>
          <c:extLst xmlns:c16r2="http://schemas.microsoft.com/office/drawing/2015/06/chart">
            <c:ext xmlns:c16="http://schemas.microsoft.com/office/drawing/2014/chart" uri="{C3380CC4-5D6E-409C-BE32-E72D297353CC}">
              <c16:uniqueId val="{00000000-5C7B-4627-A184-41DD23AD6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C7B-4627-A184-41DD23AD6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258</c:v>
                </c:pt>
                <c:pt idx="6">
                  <c:v>31</c:v>
                </c:pt>
                <c:pt idx="9">
                  <c:v>77</c:v>
                </c:pt>
                <c:pt idx="12">
                  <c:v>102</c:v>
                </c:pt>
              </c:numCache>
            </c:numRef>
          </c:val>
          <c:extLst xmlns:c16r2="http://schemas.microsoft.com/office/drawing/2015/06/chart">
            <c:ext xmlns:c16="http://schemas.microsoft.com/office/drawing/2014/chart" uri="{C3380CC4-5D6E-409C-BE32-E72D297353CC}">
              <c16:uniqueId val="{00000002-5C7B-4627-A184-41DD23AD6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C7B-4627-A184-41DD23AD6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1795</c:v>
                </c:pt>
                <c:pt idx="3">
                  <c:v>1732</c:v>
                </c:pt>
                <c:pt idx="6">
                  <c:v>1632</c:v>
                </c:pt>
                <c:pt idx="9">
                  <c:v>1725</c:v>
                </c:pt>
                <c:pt idx="12">
                  <c:v>1773</c:v>
                </c:pt>
              </c:numCache>
            </c:numRef>
          </c:val>
          <c:extLst xmlns:c16r2="http://schemas.microsoft.com/office/drawing/2015/06/chart">
            <c:ext xmlns:c16="http://schemas.microsoft.com/office/drawing/2014/chart" uri="{C3380CC4-5D6E-409C-BE32-E72D297353CC}">
              <c16:uniqueId val="{00000004-5C7B-4627-A184-41DD23AD6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C7B-4627-A184-41DD23AD6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C7B-4627-A184-41DD23AD6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4389</c:v>
                </c:pt>
                <c:pt idx="3">
                  <c:v>4273</c:v>
                </c:pt>
                <c:pt idx="6">
                  <c:v>4404</c:v>
                </c:pt>
                <c:pt idx="9">
                  <c:v>4398</c:v>
                </c:pt>
                <c:pt idx="12">
                  <c:v>4551</c:v>
                </c:pt>
              </c:numCache>
            </c:numRef>
          </c:val>
          <c:extLst xmlns:c16r2="http://schemas.microsoft.com/office/drawing/2015/06/chart">
            <c:ext xmlns:c16="http://schemas.microsoft.com/office/drawing/2014/chart" uri="{C3380CC4-5D6E-409C-BE32-E72D297353CC}">
              <c16:uniqueId val="{00000007-5C7B-4627-A184-41DD23AD67C5}"/>
            </c:ext>
          </c:extLst>
        </c:ser>
        <c:dLbls>
          <c:showLegendKey val="0"/>
          <c:showVal val="0"/>
          <c:showCatName val="0"/>
          <c:showSerName val="0"/>
          <c:showPercent val="0"/>
          <c:showBubbleSize val="0"/>
        </c:dLbls>
        <c:gapWidth val="100"/>
        <c:overlap val="100"/>
        <c:axId val="383331064"/>
        <c:axId val="39371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c:v>
                </c:pt>
                <c:pt idx="2">
                  <c:v>#N/A</c:v>
                </c:pt>
                <c:pt idx="3">
                  <c:v>#N/A</c:v>
                </c:pt>
                <c:pt idx="4">
                  <c:v>333</c:v>
                </c:pt>
                <c:pt idx="5">
                  <c:v>#N/A</c:v>
                </c:pt>
                <c:pt idx="6">
                  <c:v>#N/A</c:v>
                </c:pt>
                <c:pt idx="7">
                  <c:v>119</c:v>
                </c:pt>
                <c:pt idx="8">
                  <c:v>#N/A</c:v>
                </c:pt>
                <c:pt idx="9">
                  <c:v>#N/A</c:v>
                </c:pt>
                <c:pt idx="10">
                  <c:v>207</c:v>
                </c:pt>
                <c:pt idx="11">
                  <c:v>#N/A</c:v>
                </c:pt>
                <c:pt idx="12">
                  <c:v>#N/A</c:v>
                </c:pt>
                <c:pt idx="13">
                  <c:v>562</c:v>
                </c:pt>
                <c:pt idx="14">
                  <c:v>#N/A</c:v>
                </c:pt>
              </c:numCache>
            </c:numRef>
          </c:val>
          <c:smooth val="0"/>
          <c:extLst xmlns:c16r2="http://schemas.microsoft.com/office/drawing/2015/06/chart">
            <c:ext xmlns:c16="http://schemas.microsoft.com/office/drawing/2014/chart" uri="{C3380CC4-5D6E-409C-BE32-E72D297353CC}">
              <c16:uniqueId val="{00000008-5C7B-4627-A184-41DD23AD67C5}"/>
            </c:ext>
          </c:extLst>
        </c:ser>
        <c:dLbls>
          <c:showLegendKey val="0"/>
          <c:showVal val="0"/>
          <c:showCatName val="0"/>
          <c:showSerName val="0"/>
          <c:showPercent val="0"/>
          <c:showBubbleSize val="0"/>
        </c:dLbls>
        <c:marker val="1"/>
        <c:smooth val="0"/>
        <c:axId val="383331064"/>
        <c:axId val="393717728"/>
      </c:lineChart>
      <c:catAx>
        <c:axId val="38333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717728"/>
        <c:crosses val="autoZero"/>
        <c:auto val="1"/>
        <c:lblAlgn val="ctr"/>
        <c:lblOffset val="100"/>
        <c:tickLblSkip val="1"/>
        <c:tickMarkSkip val="1"/>
        <c:noMultiLvlLbl val="0"/>
      </c:catAx>
      <c:valAx>
        <c:axId val="39371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33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51688</c:v>
                </c:pt>
                <c:pt idx="5">
                  <c:v>51248</c:v>
                </c:pt>
                <c:pt idx="8">
                  <c:v>51293</c:v>
                </c:pt>
                <c:pt idx="11">
                  <c:v>50866</c:v>
                </c:pt>
                <c:pt idx="14">
                  <c:v>50012</c:v>
                </c:pt>
              </c:numCache>
            </c:numRef>
          </c:val>
          <c:extLst xmlns:c16r2="http://schemas.microsoft.com/office/drawing/2015/06/chart">
            <c:ext xmlns:c16="http://schemas.microsoft.com/office/drawing/2014/chart" uri="{C3380CC4-5D6E-409C-BE32-E72D297353CC}">
              <c16:uniqueId val="{00000000-CA97-4902-9283-314F1A9EA3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17207</c:v>
                </c:pt>
                <c:pt idx="5">
                  <c:v>17111</c:v>
                </c:pt>
                <c:pt idx="8">
                  <c:v>20021</c:v>
                </c:pt>
                <c:pt idx="11">
                  <c:v>20693</c:v>
                </c:pt>
                <c:pt idx="14">
                  <c:v>20237</c:v>
                </c:pt>
              </c:numCache>
            </c:numRef>
          </c:val>
          <c:extLst xmlns:c16r2="http://schemas.microsoft.com/office/drawing/2015/06/chart">
            <c:ext xmlns:c16="http://schemas.microsoft.com/office/drawing/2014/chart" uri="{C3380CC4-5D6E-409C-BE32-E72D297353CC}">
              <c16:uniqueId val="{00000001-CA97-4902-9283-314F1A9EA3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7135</c:v>
                </c:pt>
                <c:pt idx="5">
                  <c:v>7279</c:v>
                </c:pt>
                <c:pt idx="8">
                  <c:v>7757</c:v>
                </c:pt>
                <c:pt idx="11">
                  <c:v>8308</c:v>
                </c:pt>
                <c:pt idx="14">
                  <c:v>9756</c:v>
                </c:pt>
              </c:numCache>
            </c:numRef>
          </c:val>
          <c:extLst xmlns:c16r2="http://schemas.microsoft.com/office/drawing/2015/06/chart">
            <c:ext xmlns:c16="http://schemas.microsoft.com/office/drawing/2014/chart" uri="{C3380CC4-5D6E-409C-BE32-E72D297353CC}">
              <c16:uniqueId val="{00000002-CA97-4902-9283-314F1A9EA3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97-4902-9283-314F1A9EA3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A97-4902-9283-314F1A9EA3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97-4902-9283-314F1A9EA3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9901</c:v>
                </c:pt>
                <c:pt idx="3">
                  <c:v>9667</c:v>
                </c:pt>
                <c:pt idx="6">
                  <c:v>9435</c:v>
                </c:pt>
                <c:pt idx="9">
                  <c:v>9270</c:v>
                </c:pt>
                <c:pt idx="12">
                  <c:v>8804</c:v>
                </c:pt>
              </c:numCache>
            </c:numRef>
          </c:val>
          <c:extLst xmlns:c16r2="http://schemas.microsoft.com/office/drawing/2015/06/chart">
            <c:ext xmlns:c16="http://schemas.microsoft.com/office/drawing/2014/chart" uri="{C3380CC4-5D6E-409C-BE32-E72D297353CC}">
              <c16:uniqueId val="{00000006-CA97-4902-9283-314F1A9EA3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A97-4902-9283-314F1A9EA3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22175</c:v>
                </c:pt>
                <c:pt idx="3">
                  <c:v>21555</c:v>
                </c:pt>
                <c:pt idx="6">
                  <c:v>20361</c:v>
                </c:pt>
                <c:pt idx="9">
                  <c:v>19968</c:v>
                </c:pt>
                <c:pt idx="12">
                  <c:v>19522</c:v>
                </c:pt>
              </c:numCache>
            </c:numRef>
          </c:val>
          <c:extLst xmlns:c16r2="http://schemas.microsoft.com/office/drawing/2015/06/chart">
            <c:ext xmlns:c16="http://schemas.microsoft.com/office/drawing/2014/chart" uri="{C3380CC4-5D6E-409C-BE32-E72D297353CC}">
              <c16:uniqueId val="{00000008-CA97-4902-9283-314F1A9EA3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7296</c:v>
                </c:pt>
                <c:pt idx="3">
                  <c:v>6010</c:v>
                </c:pt>
                <c:pt idx="6">
                  <c:v>4478</c:v>
                </c:pt>
                <c:pt idx="9">
                  <c:v>4379</c:v>
                </c:pt>
                <c:pt idx="12">
                  <c:v>4279</c:v>
                </c:pt>
              </c:numCache>
            </c:numRef>
          </c:val>
          <c:extLst xmlns:c16r2="http://schemas.microsoft.com/office/drawing/2015/06/chart">
            <c:ext xmlns:c16="http://schemas.microsoft.com/office/drawing/2014/chart" uri="{C3380CC4-5D6E-409C-BE32-E72D297353CC}">
              <c16:uniqueId val="{00000009-CA97-4902-9283-314F1A9EA3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52414</c:v>
                </c:pt>
                <c:pt idx="3">
                  <c:v>54503</c:v>
                </c:pt>
                <c:pt idx="6">
                  <c:v>57717</c:v>
                </c:pt>
                <c:pt idx="9">
                  <c:v>64485</c:v>
                </c:pt>
                <c:pt idx="12">
                  <c:v>65763</c:v>
                </c:pt>
              </c:numCache>
            </c:numRef>
          </c:val>
          <c:extLst xmlns:c16r2="http://schemas.microsoft.com/office/drawing/2015/06/chart">
            <c:ext xmlns:c16="http://schemas.microsoft.com/office/drawing/2014/chart" uri="{C3380CC4-5D6E-409C-BE32-E72D297353CC}">
              <c16:uniqueId val="{0000000A-CA97-4902-9283-314F1A9EA31A}"/>
            </c:ext>
          </c:extLst>
        </c:ser>
        <c:dLbls>
          <c:showLegendKey val="0"/>
          <c:showVal val="0"/>
          <c:showCatName val="0"/>
          <c:showSerName val="0"/>
          <c:showPercent val="0"/>
          <c:showBubbleSize val="0"/>
        </c:dLbls>
        <c:gapWidth val="100"/>
        <c:overlap val="100"/>
        <c:axId val="393719688"/>
        <c:axId val="39372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15756</c:v>
                </c:pt>
                <c:pt idx="2">
                  <c:v>#N/A</c:v>
                </c:pt>
                <c:pt idx="3">
                  <c:v>#N/A</c:v>
                </c:pt>
                <c:pt idx="4">
                  <c:v>16097</c:v>
                </c:pt>
                <c:pt idx="5">
                  <c:v>#N/A</c:v>
                </c:pt>
                <c:pt idx="6">
                  <c:v>#N/A</c:v>
                </c:pt>
                <c:pt idx="7">
                  <c:v>12920</c:v>
                </c:pt>
                <c:pt idx="8">
                  <c:v>#N/A</c:v>
                </c:pt>
                <c:pt idx="9">
                  <c:v>#N/A</c:v>
                </c:pt>
                <c:pt idx="10">
                  <c:v>18237</c:v>
                </c:pt>
                <c:pt idx="11">
                  <c:v>#N/A</c:v>
                </c:pt>
                <c:pt idx="12">
                  <c:v>#N/A</c:v>
                </c:pt>
                <c:pt idx="13">
                  <c:v>18364</c:v>
                </c:pt>
                <c:pt idx="14">
                  <c:v>#N/A</c:v>
                </c:pt>
              </c:numCache>
            </c:numRef>
          </c:val>
          <c:smooth val="0"/>
          <c:extLst xmlns:c16r2="http://schemas.microsoft.com/office/drawing/2015/06/chart">
            <c:ext xmlns:c16="http://schemas.microsoft.com/office/drawing/2014/chart" uri="{C3380CC4-5D6E-409C-BE32-E72D297353CC}">
              <c16:uniqueId val="{0000000B-CA97-4902-9283-314F1A9EA31A}"/>
            </c:ext>
          </c:extLst>
        </c:ser>
        <c:dLbls>
          <c:showLegendKey val="0"/>
          <c:showVal val="0"/>
          <c:showCatName val="0"/>
          <c:showSerName val="0"/>
          <c:showPercent val="0"/>
          <c:showBubbleSize val="0"/>
        </c:dLbls>
        <c:marker val="1"/>
        <c:smooth val="0"/>
        <c:axId val="393719688"/>
        <c:axId val="393720080"/>
      </c:lineChart>
      <c:catAx>
        <c:axId val="39371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720080"/>
        <c:crosses val="autoZero"/>
        <c:auto val="1"/>
        <c:lblAlgn val="ctr"/>
        <c:lblOffset val="100"/>
        <c:tickLblSkip val="1"/>
        <c:tickMarkSkip val="1"/>
        <c:noMultiLvlLbl val="0"/>
      </c:catAx>
      <c:valAx>
        <c:axId val="39372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71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4313</c:v>
                </c:pt>
                <c:pt idx="1">
                  <c:v>4314</c:v>
                </c:pt>
                <c:pt idx="2">
                  <c:v>5264</c:v>
                </c:pt>
              </c:numCache>
            </c:numRef>
          </c:val>
          <c:extLst xmlns:c16r2="http://schemas.microsoft.com/office/drawing/2015/06/chart">
            <c:ext xmlns:c16="http://schemas.microsoft.com/office/drawing/2014/chart" uri="{C3380CC4-5D6E-409C-BE32-E72D297353CC}">
              <c16:uniqueId val="{00000000-9CCE-4B1D-A30E-96E31A5E67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CCE-4B1D-A30E-96E31A5E67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1635</c:v>
                </c:pt>
                <c:pt idx="1">
                  <c:v>2077</c:v>
                </c:pt>
                <c:pt idx="2">
                  <c:v>2309</c:v>
                </c:pt>
              </c:numCache>
            </c:numRef>
          </c:val>
          <c:extLst xmlns:c16r2="http://schemas.microsoft.com/office/drawing/2015/06/chart">
            <c:ext xmlns:c16="http://schemas.microsoft.com/office/drawing/2014/chart" uri="{C3380CC4-5D6E-409C-BE32-E72D297353CC}">
              <c16:uniqueId val="{00000002-9CCE-4B1D-A30E-96E31A5E670F}"/>
            </c:ext>
          </c:extLst>
        </c:ser>
        <c:dLbls>
          <c:showLegendKey val="0"/>
          <c:showVal val="0"/>
          <c:showCatName val="0"/>
          <c:showSerName val="0"/>
          <c:showPercent val="0"/>
          <c:showBubbleSize val="0"/>
        </c:dLbls>
        <c:gapWidth val="120"/>
        <c:overlap val="100"/>
        <c:axId val="393720864"/>
        <c:axId val="393722040"/>
      </c:barChart>
      <c:catAx>
        <c:axId val="39372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722040"/>
        <c:crosses val="autoZero"/>
        <c:auto val="1"/>
        <c:lblAlgn val="ctr"/>
        <c:lblOffset val="100"/>
        <c:tickLblSkip val="1"/>
        <c:tickMarkSkip val="1"/>
        <c:noMultiLvlLbl val="0"/>
      </c:catAx>
      <c:valAx>
        <c:axId val="393722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72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3D-4483-81A3-81685BCC033A}"/>
                </c:ext>
                <c:ext xmlns:c15="http://schemas.microsoft.com/office/drawing/2012/chart" uri="{CE6537A1-D6FC-4f65-9D91-7224C49458BB}">
                  <c15:layout/>
                  <c15:dlblFieldTable>
                    <c15:dlblFTEntry>
                      <c15:txfldGUID>{03EDA4FC-4412-4C95-AC4B-1415CF927872}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3D-4483-81A3-81685BCC033A}"/>
                </c:ext>
                <c:ext xmlns:c15="http://schemas.microsoft.com/office/drawing/2012/chart" uri="{CE6537A1-D6FC-4f65-9D91-7224C49458BB}">
                  <c15:dlblFieldTable>
                    <c15:dlblFTEntry>
                      <c15:txfldGUID>{EC9A5963-3F48-4FF8-8EDB-F111981DBCB2}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3D-4483-81A3-81685BCC033A}"/>
                </c:ext>
                <c:ext xmlns:c15="http://schemas.microsoft.com/office/drawing/2012/chart" uri="{CE6537A1-D6FC-4f65-9D91-7224C49458BB}">
                  <c15:dlblFieldTable>
                    <c15:dlblFTEntry>
                      <c15:txfldGUID>{482DEC0B-7CEB-4474-AE4F-009E0465FBC4}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3D-4483-81A3-81685BCC033A}"/>
                </c:ext>
                <c:ext xmlns:c15="http://schemas.microsoft.com/office/drawing/2012/chart" uri="{CE6537A1-D6FC-4f65-9D91-7224C49458BB}">
                  <c15:dlblFieldTable>
                    <c15:dlblFTEntry>
                      <c15:txfldGUID>{B695C3DC-13BF-4903-8D67-592102E7ACB1}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3D-4483-81A3-81685BCC033A}"/>
                </c:ext>
                <c:ext xmlns:c15="http://schemas.microsoft.com/office/drawing/2012/chart" uri="{CE6537A1-D6FC-4f65-9D91-7224C49458BB}">
                  <c15:dlblFieldTable>
                    <c15:dlblFTEntry>
                      <c15:txfldGUID>{069E53F9-F4EF-4777-AB45-DA645628C7B1}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3D-4483-81A3-81685BCC033A}"/>
                </c:ext>
                <c:ext xmlns:c15="http://schemas.microsoft.com/office/drawing/2012/chart" uri="{CE6537A1-D6FC-4f65-9D91-7224C49458BB}">
                  <c15:layout/>
                  <c15:dlblFieldTable>
                    <c15:dlblFTEntry>
                      <c15:txfldGUID>{75FDEF37-8B55-432D-A54A-254D60CE5D86}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3D-4483-81A3-81685BCC033A}"/>
                </c:ext>
                <c:ext xmlns:c15="http://schemas.microsoft.com/office/drawing/2012/chart" uri="{CE6537A1-D6FC-4f65-9D91-7224C49458BB}">
                  <c15:layout/>
                  <c15:dlblFieldTable>
                    <c15:dlblFTEntry>
                      <c15:txfldGUID>{5F495597-D005-4435-9826-356E3F681AF9}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3D-4483-81A3-81685BCC033A}"/>
                </c:ext>
                <c:ext xmlns:c15="http://schemas.microsoft.com/office/drawing/2012/chart" uri="{CE6537A1-D6FC-4f65-9D91-7224C49458BB}">
                  <c15:layout/>
                  <c15:dlblFieldTable>
                    <c15:dlblFTEntry>
                      <c15:txfldGUID>{96269E61-3AAD-4767-A192-151BD94FE078}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3D-4483-81A3-81685BCC033A}"/>
                </c:ext>
                <c:ext xmlns:c15="http://schemas.microsoft.com/office/drawing/2012/chart" uri="{CE6537A1-D6FC-4f65-9D91-7224C49458BB}">
                  <c15:dlblFieldTable>
                    <c15:dlblFTEntry>
                      <c15:txfldGUID>{2B22A51D-155F-4EE0-85F4-67E7AAC9C758}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65.900000000000006</c:v>
                </c:pt>
                <c:pt idx="16">
                  <c:v>61.7</c:v>
                </c:pt>
                <c:pt idx="24">
                  <c:v>60.2</c:v>
                </c:pt>
              </c:numCache>
            </c:numRef>
          </c:xVal>
          <c:yVal>
            <c:numRef>
              <c:f>公会計指標分析・財政指標組合せ分析表!$BP$51:$DC$51</c:f>
              <c:numCache>
                <c:formatCode>#,##0.0;"▲ "#,##0.0</c:formatCode>
                <c:ptCount val="40"/>
                <c:pt idx="0">
                  <c:v>44.1</c:v>
                </c:pt>
                <c:pt idx="8">
                  <c:v>44.5</c:v>
                </c:pt>
                <c:pt idx="16">
                  <c:v>34.700000000000003</c:v>
                </c:pt>
                <c:pt idx="24">
                  <c:v>48.9</c:v>
                </c:pt>
              </c:numCache>
            </c:numRef>
          </c:yVal>
          <c:smooth val="0"/>
          <c:extLst xmlns:c16r2="http://schemas.microsoft.com/office/drawing/2015/06/chart">
            <c:ext xmlns:c16="http://schemas.microsoft.com/office/drawing/2014/chart" uri="{C3380CC4-5D6E-409C-BE32-E72D297353CC}">
              <c16:uniqueId val="{00000009-FD3D-4483-81A3-81685BCC03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3D-4483-81A3-81685BCC033A}"/>
                </c:ext>
                <c:ext xmlns:c15="http://schemas.microsoft.com/office/drawing/2012/chart" uri="{CE6537A1-D6FC-4f65-9D91-7224C49458BB}">
                  <c15:layout/>
                  <c15:dlblFieldTable>
                    <c15:dlblFTEntry>
                      <c15:txfldGUID>{16CF4464-66AF-46E6-8DAA-4EB0D8B99D38}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3D-4483-81A3-81685BCC033A}"/>
                </c:ext>
                <c:ext xmlns:c15="http://schemas.microsoft.com/office/drawing/2012/chart" uri="{CE6537A1-D6FC-4f65-9D91-7224C49458BB}">
                  <c15:dlblFieldTable>
                    <c15:dlblFTEntry>
                      <c15:txfldGUID>{72B51118-E971-4A2E-82FB-79663F067B7B}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3D-4483-81A3-81685BCC033A}"/>
                </c:ext>
                <c:ext xmlns:c15="http://schemas.microsoft.com/office/drawing/2012/chart" uri="{CE6537A1-D6FC-4f65-9D91-7224C49458BB}">
                  <c15:dlblFieldTable>
                    <c15:dlblFTEntry>
                      <c15:txfldGUID>{411DF3F7-B4B5-4B6D-8D9A-E7ABE26CF5A8}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3D-4483-81A3-81685BCC033A}"/>
                </c:ext>
                <c:ext xmlns:c15="http://schemas.microsoft.com/office/drawing/2012/chart" uri="{CE6537A1-D6FC-4f65-9D91-7224C49458BB}">
                  <c15:dlblFieldTable>
                    <c15:dlblFTEntry>
                      <c15:txfldGUID>{611DD1DE-1660-4FAA-ABD2-A00BA6CB57EB}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3D-4483-81A3-81685BCC033A}"/>
                </c:ext>
                <c:ext xmlns:c15="http://schemas.microsoft.com/office/drawing/2012/chart" uri="{CE6537A1-D6FC-4f65-9D91-7224C49458BB}">
                  <c15:dlblFieldTable>
                    <c15:dlblFTEntry>
                      <c15:txfldGUID>{665C241D-5330-4E82-871F-D3C394DB89A5}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3D-4483-81A3-81685BCC033A}"/>
                </c:ext>
                <c:ext xmlns:c15="http://schemas.microsoft.com/office/drawing/2012/chart" uri="{CE6537A1-D6FC-4f65-9D91-7224C49458BB}">
                  <c15:layout/>
                  <c15:dlblFieldTable>
                    <c15:dlblFTEntry>
                      <c15:txfldGUID>{5C605506-88F8-4128-9837-0C6FF2256836}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3D-4483-81A3-81685BCC033A}"/>
                </c:ext>
                <c:ext xmlns:c15="http://schemas.microsoft.com/office/drawing/2012/chart" uri="{CE6537A1-D6FC-4f65-9D91-7224C49458BB}">
                  <c15:layout/>
                  <c15:dlblFieldTable>
                    <c15:dlblFTEntry>
                      <c15:txfldGUID>{8DD77E98-E733-4DD1-BC41-07956F4CEE25}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3D-4483-81A3-81685BCC033A}"/>
                </c:ext>
                <c:ext xmlns:c15="http://schemas.microsoft.com/office/drawing/2012/chart" uri="{CE6537A1-D6FC-4f65-9D91-7224C49458BB}">
                  <c15:layout/>
                  <c15:dlblFieldTable>
                    <c15:dlblFTEntry>
                      <c15:txfldGUID>{BEB2463C-8DC3-42C0-B8EF-A8D448184456}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3D-4483-81A3-81685BCC033A}"/>
                </c:ext>
                <c:ext xmlns:c15="http://schemas.microsoft.com/office/drawing/2012/chart" uri="{CE6537A1-D6FC-4f65-9D91-7224C49458BB}">
                  <c15:dlblFieldTable>
                    <c15:dlblFTEntry>
                      <c15:txfldGUID>{43C94E3B-76D7-4EDA-A9D7-817DBAD20C54}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numCache>
            </c:numRef>
          </c:xVal>
          <c:yVal>
            <c:numRef>
              <c:f>公会計指標分析・財政指標組合せ分析表!$BP$55:$DC$55</c:f>
              <c:numCache>
                <c:formatCode>#,##0.0;"▲ "#,##0.0</c:formatCode>
                <c:ptCount val="40"/>
                <c:pt idx="0">
                  <c:v>37.4</c:v>
                </c:pt>
                <c:pt idx="8">
                  <c:v>31</c:v>
                </c:pt>
                <c:pt idx="16">
                  <c:v>30</c:v>
                </c:pt>
                <c:pt idx="24">
                  <c:v>23.1</c:v>
                </c:pt>
              </c:numCache>
            </c:numRef>
          </c:yVal>
          <c:smooth val="0"/>
          <c:extLst xmlns:c16r2="http://schemas.microsoft.com/office/drawing/2015/06/chart">
            <c:ext xmlns:c16="http://schemas.microsoft.com/office/drawing/2014/chart" uri="{C3380CC4-5D6E-409C-BE32-E72D297353CC}">
              <c16:uniqueId val="{00000013-FD3D-4483-81A3-81685BCC033A}"/>
            </c:ext>
          </c:extLst>
        </c:ser>
        <c:dLbls>
          <c:showLegendKey val="0"/>
          <c:showVal val="1"/>
          <c:showCatName val="0"/>
          <c:showSerName val="0"/>
          <c:showPercent val="0"/>
          <c:showBubbleSize val="0"/>
        </c:dLbls>
        <c:axId val="393717336"/>
        <c:axId val="393721256"/>
      </c:scatterChart>
      <c:valAx>
        <c:axId val="393717336"/>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721256"/>
        <c:crosses val="autoZero"/>
        <c:crossBetween val="midCat"/>
      </c:valAx>
      <c:valAx>
        <c:axId val="393721256"/>
        <c:scaling>
          <c:orientation val="minMax"/>
          <c:max val="5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717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92509454369353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04-4E9D-9840-E0ED8F1FAA12}"/>
                </c:ext>
                <c:ext xmlns:c15="http://schemas.microsoft.com/office/drawing/2012/chart" uri="{CE6537A1-D6FC-4f65-9D91-7224C49458BB}">
                  <c15:layout/>
                  <c15:dlblFieldTable>
                    <c15:dlblFTEntry>
                      <c15:txfldGUID>{6A9AB755-1C78-4738-9D0F-646E59E1D3A7}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A04-4E9D-9840-E0ED8F1FAA12}"/>
                </c:ext>
                <c:ext xmlns:c15="http://schemas.microsoft.com/office/drawing/2012/chart" uri="{CE6537A1-D6FC-4f65-9D91-7224C49458BB}">
                  <c15:dlblFieldTable>
                    <c15:dlblFTEntry>
                      <c15:txfldGUID>{35F05DB1-B8FF-40F3-B2A6-F6130F1E55F3}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A04-4E9D-9840-E0ED8F1FAA12}"/>
                </c:ext>
                <c:ext xmlns:c15="http://schemas.microsoft.com/office/drawing/2012/chart" uri="{CE6537A1-D6FC-4f65-9D91-7224C49458BB}">
                  <c15:dlblFieldTable>
                    <c15:dlblFTEntry>
                      <c15:txfldGUID>{7E59C808-6876-4D24-A032-7E557D85A86C}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04-4E9D-9840-E0ED8F1FAA12}"/>
                </c:ext>
                <c:ext xmlns:c15="http://schemas.microsoft.com/office/drawing/2012/chart" uri="{CE6537A1-D6FC-4f65-9D91-7224C49458BB}">
                  <c15:dlblFieldTable>
                    <c15:dlblFTEntry>
                      <c15:txfldGUID>{A94C12BC-1020-4BE0-AAD3-55B0894014E6}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A04-4E9D-9840-E0ED8F1FAA12}"/>
                </c:ext>
                <c:ext xmlns:c15="http://schemas.microsoft.com/office/drawing/2012/chart" uri="{CE6537A1-D6FC-4f65-9D91-7224C49458BB}">
                  <c15:dlblFieldTable>
                    <c15:dlblFTEntry>
                      <c15:txfldGUID>{2E3DCF0F-E50C-4FE4-88DB-34A9968942F7}</c15:txfldGUID>
                      <c15:f>#REF!</c15:f>
                      <c15:dlblFieldTableCache>
                        <c:ptCount val="1"/>
                        <c:pt idx="0">
                          <c:v>#REF!</c:v>
                        </c:pt>
                      </c15:dlblFieldTableCache>
                    </c15:dlblFTEntry>
                  </c15:dlblFieldTable>
                  <c15:showDataLabelsRange val="0"/>
                </c:ext>
              </c:extLst>
            </c:dLbl>
            <c:dLbl>
              <c:idx val="8"/>
              <c:layout>
                <c:manualLayout>
                  <c:x val="0"/>
                  <c:y val="-1.492509454369357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04-4E9D-9840-E0ED8F1FAA12}"/>
                </c:ext>
                <c:ext xmlns:c15="http://schemas.microsoft.com/office/drawing/2012/chart" uri="{CE6537A1-D6FC-4f65-9D91-7224C49458BB}">
                  <c15:layout/>
                  <c15:dlblFieldTable>
                    <c15:dlblFTEntry>
                      <c15:txfldGUID>{65DAADA1-DA90-4710-B42C-B18313930EEC}</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04-4E9D-9840-E0ED8F1FAA12}"/>
                </c:ext>
                <c:ext xmlns:c15="http://schemas.microsoft.com/office/drawing/2012/chart" uri="{CE6537A1-D6FC-4f65-9D91-7224C49458BB}">
                  <c15:layout/>
                  <c15:dlblFieldTable>
                    <c15:dlblFTEntry>
                      <c15:txfldGUID>{9D1A8017-5A3F-44CE-A34A-6EBCE8F78397}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1.692282453608346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A04-4E9D-9840-E0ED8F1FAA12}"/>
                </c:ext>
                <c:ext xmlns:c15="http://schemas.microsoft.com/office/drawing/2012/chart" uri="{CE6537A1-D6FC-4f65-9D91-7224C49458BB}">
                  <c15:layout/>
                  <c15:dlblFieldTable>
                    <c15:dlblFTEntry>
                      <c15:txfldGUID>{EDF575D3-7713-414B-9E51-51B309361EE7}</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1.692282453608346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A04-4E9D-9840-E0ED8F1FAA12}"/>
                </c:ext>
                <c:ext xmlns:c15="http://schemas.microsoft.com/office/drawing/2012/chart" uri="{CE6537A1-D6FC-4f65-9D91-7224C49458BB}">
                  <c15:layout/>
                  <c15:dlblFieldTable>
                    <c15:dlblFTEntry>
                      <c15:txfldGUID>{2042C94A-AE2F-495A-B256-1340CE9E09FC}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0.4</c:v>
                </c:pt>
                <c:pt idx="16">
                  <c:v>0.5</c:v>
                </c:pt>
                <c:pt idx="24">
                  <c:v>0.5</c:v>
                </c:pt>
                <c:pt idx="32">
                  <c:v>0.7</c:v>
                </c:pt>
              </c:numCache>
            </c:numRef>
          </c:xVal>
          <c:yVal>
            <c:numRef>
              <c:f>公会計指標分析・財政指標組合せ分析表!$BP$73:$DC$73</c:f>
              <c:numCache>
                <c:formatCode>#,##0.0;"▲ "#,##0.0</c:formatCode>
                <c:ptCount val="40"/>
                <c:pt idx="0">
                  <c:v>44.1</c:v>
                </c:pt>
                <c:pt idx="8">
                  <c:v>44.5</c:v>
                </c:pt>
                <c:pt idx="16">
                  <c:v>34.700000000000003</c:v>
                </c:pt>
                <c:pt idx="24">
                  <c:v>48.9</c:v>
                </c:pt>
                <c:pt idx="32">
                  <c:v>48.7</c:v>
                </c:pt>
              </c:numCache>
            </c:numRef>
          </c:yVal>
          <c:smooth val="0"/>
          <c:extLst xmlns:c16r2="http://schemas.microsoft.com/office/drawing/2015/06/chart">
            <c:ext xmlns:c16="http://schemas.microsoft.com/office/drawing/2014/chart" uri="{C3380CC4-5D6E-409C-BE32-E72D297353CC}">
              <c16:uniqueId val="{00000009-EA04-4E9D-9840-E0ED8F1FAA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A04-4E9D-9840-E0ED8F1FAA12}"/>
                </c:ext>
                <c:ext xmlns:c15="http://schemas.microsoft.com/office/drawing/2012/chart" uri="{CE6537A1-D6FC-4f65-9D91-7224C49458BB}">
                  <c15:layout/>
                  <c15:dlblFieldTable>
                    <c15:dlblFTEntry>
                      <c15:txfldGUID>{99912BEF-1E5F-46DF-9F30-9464AB58CC35}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A04-4E9D-9840-E0ED8F1FAA12}"/>
                </c:ext>
                <c:ext xmlns:c15="http://schemas.microsoft.com/office/drawing/2012/chart" uri="{CE6537A1-D6FC-4f65-9D91-7224C49458BB}">
                  <c15:dlblFieldTable>
                    <c15:dlblFTEntry>
                      <c15:txfldGUID>{6099E396-C46E-49E4-95FD-EFD9993D7F04}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A04-4E9D-9840-E0ED8F1FAA12}"/>
                </c:ext>
                <c:ext xmlns:c15="http://schemas.microsoft.com/office/drawing/2012/chart" uri="{CE6537A1-D6FC-4f65-9D91-7224C49458BB}">
                  <c15:dlblFieldTable>
                    <c15:dlblFTEntry>
                      <c15:txfldGUID>{41DB1E1D-89DB-4807-9117-FF6B18A5152D}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A04-4E9D-9840-E0ED8F1FAA12}"/>
                </c:ext>
                <c:ext xmlns:c15="http://schemas.microsoft.com/office/drawing/2012/chart" uri="{CE6537A1-D6FC-4f65-9D91-7224C49458BB}">
                  <c15:dlblFieldTable>
                    <c15:dlblFTEntry>
                      <c15:txfldGUID>{C6DAE0A2-3752-406C-AB24-4B440B9BA374}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A04-4E9D-9840-E0ED8F1FAA12}"/>
                </c:ext>
                <c:ext xmlns:c15="http://schemas.microsoft.com/office/drawing/2012/chart" uri="{CE6537A1-D6FC-4f65-9D91-7224C49458BB}">
                  <c15:dlblFieldTable>
                    <c15:dlblFTEntry>
                      <c15:txfldGUID>{B1460F42-09BA-41FC-BAE2-2F5BEC5F3CE3}</c15:txfldGUID>
                      <c15:f>#REF!</c15:f>
                      <c15:dlblFieldTableCache>
                        <c:ptCount val="1"/>
                        <c:pt idx="0">
                          <c:v>#REF!</c:v>
                        </c:pt>
                      </c15:dlblFieldTableCache>
                    </c15:dlblFTEntry>
                  </c15:dlblFieldTable>
                  <c15:showDataLabelsRange val="0"/>
                </c:ext>
              </c:extLst>
            </c:dLbl>
            <c:dLbl>
              <c:idx val="8"/>
              <c:layout>
                <c:manualLayout>
                  <c:x val="-3.051878291015369E-2"/>
                  <c:y val="-7.134838041053299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A04-4E9D-9840-E0ED8F1FAA12}"/>
                </c:ext>
                <c:ext xmlns:c15="http://schemas.microsoft.com/office/drawing/2012/chart" uri="{CE6537A1-D6FC-4f65-9D91-7224C49458BB}">
                  <c15:layout/>
                  <c15:dlblFieldTable>
                    <c15:dlblFTEntry>
                      <c15:txfldGUID>{99513C86-99DF-4108-91B0-048F36AA28E5}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2877200328067707E-2"/>
                  <c:y val="-5.34849137650549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A04-4E9D-9840-E0ED8F1FAA12}"/>
                </c:ext>
                <c:ext xmlns:c15="http://schemas.microsoft.com/office/drawing/2012/chart" uri="{CE6537A1-D6FC-4f65-9D91-7224C49458BB}">
                  <c15:layout/>
                  <c15:dlblFieldTable>
                    <c15:dlblFTEntry>
                      <c15:txfldGUID>{854FE89D-7418-4A35-A549-1F375684D971}</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A04-4E9D-9840-E0ED8F1FAA12}"/>
                </c:ext>
                <c:ext xmlns:c15="http://schemas.microsoft.com/office/drawing/2012/chart" uri="{CE6537A1-D6FC-4f65-9D91-7224C49458BB}">
                  <c15:layout/>
                  <c15:dlblFieldTable>
                    <c15:dlblFTEntry>
                      <c15:txfldGUID>{D71A5843-596C-495A-A28A-3C3030ED610A}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A04-4E9D-9840-E0ED8F1FAA12}"/>
                </c:ext>
                <c:ext xmlns:c15="http://schemas.microsoft.com/office/drawing/2012/chart" uri="{CE6537A1-D6FC-4f65-9D91-7224C49458BB}">
                  <c15:layout/>
                  <c15:dlblFieldTable>
                    <c15:dlblFTEntry>
                      <c15:txfldGUID>{D3700A40-9CBC-45E8-B885-4903EC16DE9A}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EA04-4E9D-9840-E0ED8F1FAA12}"/>
            </c:ext>
          </c:extLst>
        </c:ser>
        <c:dLbls>
          <c:showLegendKey val="0"/>
          <c:showVal val="1"/>
          <c:showCatName val="0"/>
          <c:showSerName val="0"/>
          <c:showPercent val="0"/>
          <c:showBubbleSize val="0"/>
        </c:dLbls>
        <c:axId val="393718904"/>
        <c:axId val="393722432"/>
      </c:scatterChart>
      <c:valAx>
        <c:axId val="393718904"/>
        <c:scaling>
          <c:orientation val="minMax"/>
          <c:max val="6.8"/>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722432"/>
        <c:crosses val="autoZero"/>
        <c:crossBetween val="midCat"/>
      </c:valAx>
      <c:valAx>
        <c:axId val="393722432"/>
        <c:scaling>
          <c:orientation val="minMax"/>
          <c:max val="5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718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歳出にあたる元利償還金等</a:t>
          </a:r>
          <a:r>
            <a:rPr kumimoji="1" lang="en-US" altLang="ja-JP" sz="1400">
              <a:latin typeface="ＭＳ ゴシック" pitchFamily="49" charset="-128"/>
              <a:ea typeface="ＭＳ ゴシック" pitchFamily="49" charset="-128"/>
            </a:rPr>
            <a:t>&lt;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&gt;</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百万円増加、地方交付税において理論上“措置”されている算入公債費等</a:t>
          </a:r>
          <a:r>
            <a:rPr kumimoji="1" lang="en-US" altLang="ja-JP" sz="1400">
              <a:latin typeface="ＭＳ ゴシック" pitchFamily="49" charset="-128"/>
              <a:ea typeface="ＭＳ ゴシック" pitchFamily="49" charset="-128"/>
            </a:rPr>
            <a:t>&lt;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&gt;</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百万円減少しました。その結果、実質公債費比率（単年度）は悪化（平成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0.55159⇒</a:t>
          </a:r>
          <a:r>
            <a:rPr kumimoji="1" lang="ja-JP" altLang="en-US" sz="1400">
              <a:latin typeface="ＭＳ ゴシック" pitchFamily="49" charset="-128"/>
              <a:ea typeface="ＭＳ ゴシック" pitchFamily="49" charset="-128"/>
            </a:rPr>
            <a:t>令和元年度：</a:t>
          </a:r>
          <a:r>
            <a:rPr kumimoji="1" lang="en-US" altLang="ja-JP" sz="1400">
              <a:latin typeface="ＭＳ ゴシック" pitchFamily="49" charset="-128"/>
              <a:ea typeface="ＭＳ ゴシック" pitchFamily="49" charset="-128"/>
            </a:rPr>
            <a:t>1.48926</a:t>
          </a:r>
          <a:r>
            <a:rPr kumimoji="1" lang="ja-JP" altLang="en-US" sz="1400">
              <a:latin typeface="ＭＳ ゴシック" pitchFamily="49" charset="-128"/>
              <a:ea typeface="ＭＳ ゴシック" pitchFamily="49" charset="-128"/>
            </a:rPr>
            <a:t>）しました。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令和元年度決算における将来負担額は</a:t>
          </a:r>
          <a:r>
            <a:rPr kumimoji="1" lang="en-US" altLang="ja-JP" sz="1300">
              <a:latin typeface="ＭＳ ゴシック" pitchFamily="49" charset="-128"/>
              <a:ea typeface="ＭＳ ゴシック" pitchFamily="49" charset="-128"/>
            </a:rPr>
            <a:t>98,368</a:t>
          </a:r>
          <a:r>
            <a:rPr kumimoji="1" lang="ja-JP" altLang="en-US" sz="1300">
              <a:latin typeface="ＭＳ ゴシック" pitchFamily="49" charset="-128"/>
              <a:ea typeface="ＭＳ ゴシック" pitchFamily="49" charset="-128"/>
            </a:rPr>
            <a:t>百万円で、一般会計等に係る地方債残高が</a:t>
          </a:r>
          <a:r>
            <a:rPr kumimoji="1" lang="en-US" altLang="ja-JP" sz="1300">
              <a:latin typeface="ＭＳ ゴシック" pitchFamily="49" charset="-128"/>
              <a:ea typeface="ＭＳ ゴシック" pitchFamily="49" charset="-128"/>
            </a:rPr>
            <a:t>1,278</a:t>
          </a:r>
          <a:r>
            <a:rPr kumimoji="1" lang="ja-JP" altLang="en-US" sz="1300">
              <a:latin typeface="ＭＳ ゴシック" pitchFamily="49" charset="-128"/>
              <a:ea typeface="ＭＳ ゴシック" pitchFamily="49" charset="-128"/>
            </a:rPr>
            <a:t>百万円増加し、債務負担行為に基づく支出予定額が</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万円、公営企業債等繰入見込額が</a:t>
          </a:r>
          <a:r>
            <a:rPr kumimoji="1" lang="en-US" altLang="ja-JP" sz="1300">
              <a:latin typeface="ＭＳ ゴシック" pitchFamily="49" charset="-128"/>
              <a:ea typeface="ＭＳ ゴシック" pitchFamily="49" charset="-128"/>
            </a:rPr>
            <a:t>446</a:t>
          </a:r>
          <a:r>
            <a:rPr kumimoji="1" lang="ja-JP" altLang="en-US" sz="1300">
              <a:latin typeface="ＭＳ ゴシック" pitchFamily="49" charset="-128"/>
              <a:ea typeface="ＭＳ ゴシック" pitchFamily="49" charset="-128"/>
            </a:rPr>
            <a:t>百万円、退職手当負担見込額が</a:t>
          </a:r>
          <a:r>
            <a:rPr kumimoji="1" lang="en-US" altLang="ja-JP" sz="1300">
              <a:latin typeface="ＭＳ ゴシック" pitchFamily="49" charset="-128"/>
              <a:ea typeface="ＭＳ ゴシック" pitchFamily="49" charset="-128"/>
            </a:rPr>
            <a:t>466</a:t>
          </a:r>
          <a:r>
            <a:rPr kumimoji="1" lang="ja-JP" altLang="en-US" sz="1300">
              <a:latin typeface="ＭＳ ゴシック" pitchFamily="49" charset="-128"/>
              <a:ea typeface="ＭＳ ゴシック" pitchFamily="49" charset="-128"/>
            </a:rPr>
            <a:t>百万円減少。結果として前年度から</a:t>
          </a:r>
          <a:r>
            <a:rPr kumimoji="1" lang="en-US" altLang="ja-JP" sz="1300">
              <a:latin typeface="ＭＳ ゴシック" pitchFamily="49" charset="-128"/>
              <a:ea typeface="ＭＳ ゴシック" pitchFamily="49" charset="-128"/>
            </a:rPr>
            <a:t>266</a:t>
          </a:r>
          <a:r>
            <a:rPr kumimoji="1" lang="ja-JP" altLang="en-US" sz="1300">
              <a:latin typeface="ＭＳ ゴシック" pitchFamily="49" charset="-128"/>
              <a:ea typeface="ＭＳ ゴシック" pitchFamily="49" charset="-128"/>
            </a:rPr>
            <a:t>百万円の増加になっています。</a:t>
          </a:r>
        </a:p>
        <a:p>
          <a:r>
            <a:rPr kumimoji="1" lang="ja-JP" altLang="en-US" sz="1300">
              <a:latin typeface="ＭＳ ゴシック" pitchFamily="49" charset="-128"/>
              <a:ea typeface="ＭＳ ゴシック" pitchFamily="49" charset="-128"/>
            </a:rPr>
            <a:t>　また、将来負担額の減額要素となる充当可能特定歳入が</a:t>
          </a:r>
          <a:r>
            <a:rPr kumimoji="1" lang="en-US" altLang="ja-JP" sz="1300">
              <a:latin typeface="ＭＳ ゴシック" pitchFamily="49" charset="-128"/>
              <a:ea typeface="ＭＳ ゴシック" pitchFamily="49" charset="-128"/>
            </a:rPr>
            <a:t>456</a:t>
          </a:r>
          <a:r>
            <a:rPr kumimoji="1" lang="ja-JP" altLang="en-US" sz="1300">
              <a:latin typeface="ＭＳ ゴシック" pitchFamily="49" charset="-128"/>
              <a:ea typeface="ＭＳ ゴシック" pitchFamily="49" charset="-128"/>
            </a:rPr>
            <a:t>百万円減少、基準財政需要額算入見込額が</a:t>
          </a:r>
          <a:r>
            <a:rPr kumimoji="1" lang="en-US" altLang="ja-JP" sz="1300">
              <a:latin typeface="ＭＳ ゴシック" pitchFamily="49" charset="-128"/>
              <a:ea typeface="ＭＳ ゴシック" pitchFamily="49" charset="-128"/>
            </a:rPr>
            <a:t>854</a:t>
          </a:r>
          <a:r>
            <a:rPr kumimoji="1" lang="ja-JP" altLang="en-US" sz="1300">
              <a:latin typeface="ＭＳ ゴシック" pitchFamily="49" charset="-128"/>
              <a:ea typeface="ＭＳ ゴシック" pitchFamily="49" charset="-128"/>
            </a:rPr>
            <a:t>百万円減少しましたが、充当可能基金が</a:t>
          </a:r>
          <a:r>
            <a:rPr kumimoji="1" lang="en-US" altLang="ja-JP" sz="1300">
              <a:latin typeface="ＭＳ ゴシック" pitchFamily="49" charset="-128"/>
              <a:ea typeface="ＭＳ ゴシック" pitchFamily="49" charset="-128"/>
            </a:rPr>
            <a:t>1,448</a:t>
          </a:r>
          <a:r>
            <a:rPr kumimoji="1" lang="ja-JP" altLang="en-US" sz="1300">
              <a:latin typeface="ＭＳ ゴシック" pitchFamily="49" charset="-128"/>
              <a:ea typeface="ＭＳ ゴシック" pitchFamily="49" charset="-128"/>
            </a:rPr>
            <a:t>百万円増加したため将来負担額の増を抑制し、将来負担比率算出における分子全体として、前年比で</a:t>
          </a:r>
          <a:r>
            <a:rPr kumimoji="1" lang="en-US" altLang="ja-JP" sz="1300">
              <a:latin typeface="ＭＳ ゴシック" pitchFamily="49" charset="-128"/>
              <a:ea typeface="ＭＳ ゴシック" pitchFamily="49" charset="-128"/>
            </a:rPr>
            <a:t>127</a:t>
          </a:r>
          <a:r>
            <a:rPr kumimoji="1" lang="ja-JP" altLang="en-US" sz="1300">
              <a:latin typeface="ＭＳ ゴシック" pitchFamily="49" charset="-128"/>
              <a:ea typeface="ＭＳ ゴシック" pitchFamily="49" charset="-128"/>
            </a:rPr>
            <a:t>百万円の増加となりました。将来負担比率算出における分母の要素である標準財政規模は前年度より</a:t>
          </a:r>
          <a:r>
            <a:rPr kumimoji="1" lang="en-US" altLang="ja-JP" sz="1300">
              <a:latin typeface="ＭＳ ゴシック" pitchFamily="49" charset="-128"/>
              <a:ea typeface="ＭＳ ゴシック" pitchFamily="49" charset="-128"/>
            </a:rPr>
            <a:t>323</a:t>
          </a:r>
          <a:r>
            <a:rPr kumimoji="1" lang="ja-JP" altLang="en-US" sz="1300">
              <a:latin typeface="ＭＳ ゴシック" pitchFamily="49" charset="-128"/>
              <a:ea typeface="ＭＳ ゴシック" pitchFamily="49" charset="-128"/>
            </a:rPr>
            <a:t>百万円増加しており、令和元年度の将来負担比率は、前年度の</a:t>
          </a:r>
          <a:r>
            <a:rPr kumimoji="1" lang="en-US" altLang="ja-JP" sz="1300">
              <a:latin typeface="ＭＳ ゴシック" pitchFamily="49" charset="-128"/>
              <a:ea typeface="ＭＳ ゴシック" pitchFamily="49" charset="-128"/>
            </a:rPr>
            <a:t>48.9</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48.7</a:t>
          </a:r>
          <a:r>
            <a:rPr kumimoji="1" lang="ja-JP" altLang="en-US" sz="1300">
              <a:latin typeface="ＭＳ ゴシック" pitchFamily="49" charset="-128"/>
              <a:ea typeface="ＭＳ ゴシック" pitchFamily="49" charset="-128"/>
            </a:rPr>
            <a:t>％となりました。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神奈川県茅ヶ崎市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・主な理由として本庁舎跡地整備事業に伴い、「公共施設等再編整備基金」を８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７千万円を取り崩したものの、将来的な公共施設整備のため「公共施設等再編整備基金」に約３億円を積み立てを行った。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・全体的の動きとして、１４．５千万円の取り崩しに対し、１３２．７千万円の積み立てを行ったことにより基金全体の増となっている。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・将来的な公共施設整備のため、「公共施設等再編整備基金」を積み立て活用していくことを予定している。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・公共施設等再編整備基金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⇒文化施設、体育施設、福祉施設、庁舎その他の公共用又は公用に供する施設の再編及び整備を計画的に推進するため活用される基金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・緑のまちづくり基金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⇒本市に存する緑地を市民共有の財産として保全するため、良好な自然環境を形成している緑地の取得費や取得した緑地の維持管理費に活用される基金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・ごみ減量化・資源化基金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⇒増加するごみの減量化及び資源化を促進し、良好な生活環境の保全に資するためごみの減量化及び資源化に関する事業やごみの減量化及び資源化に関する市民活動に活用する基金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⇒ふるさと納税などにより寄附をいただいた際に、寄附者の意向に沿った事業に活用される基金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・文化振興基金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⇒文化の振興を図るため文化の振興に関する事業や文化遺産の保全及び継承に関する事業に活用される基金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・公共施設等再編整備基金：将来的な公共施設整備のため、約３億円を積み立て。</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公共施設等再編整備基金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：本庁舎跡地整備事業に伴い、８</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７千万円を取り崩し。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・将来的な公共施設整備のため、「公共施設等再編整備基金」を積み立て活用していくことを予定している。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・基金利子含め、９．５千万円の積み立ては行ったが、取崩しは行っていない。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・財政調整基金の残高は、標準財政規模の１０％程度になるよう努めることとしている。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・また、災害等の不測の事態に備え、過去の実績等を踏まえ、２４億円を下回らないよう積み立てることとしている。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に策定した公共施設等総合管理計画において、公共施設等の総量を増やさず資産の有効活用を進めること及び老朽化対策を進めているほか、老朽化した施設の予防保全による長寿命化を図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近年においては有形固定資産減価償却率が改善傾向であり、類似団体内平均値と概ね同水準であるが、引き続き、長期的な視点による維持・管理に取り組んでいく必要がある。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4557141"/>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43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455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028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05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49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488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475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30861</xdr:rowOff>
    </xdr:from>
    <xdr:to>
      <xdr:col>19</xdr:col>
      <xdr:colOff>187325</xdr:colOff>
      <xdr:row>29</xdr:row>
      <xdr:rowOff>132461</xdr:rowOff>
    </xdr:to>
    <xdr:sp macro="" textlink="">
      <xdr:nvSpPr>
        <xdr:cNvPr id="79" name="楕円 78"/>
        <xdr:cNvSpPr/>
      </xdr:nvSpPr>
      <xdr:spPr>
        <a:xfrm>
          <a:off x="4000500" y="50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0" name="楕円 79"/>
        <xdr:cNvSpPr/>
      </xdr:nvSpPr>
      <xdr:spPr>
        <a:xfrm>
          <a:off x="3238500" y="50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146431</xdr:rowOff>
    </xdr:to>
    <xdr:cxnSp macro="">
      <xdr:nvCxnSpPr>
        <xdr:cNvPr id="81" name="直線コネクタ 80"/>
        <xdr:cNvCxnSpPr/>
      </xdr:nvCxnSpPr>
      <xdr:spPr>
        <a:xfrm flipV="1">
          <a:off x="3289300" y="5053711"/>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105537</xdr:rowOff>
    </xdr:from>
    <xdr:to>
      <xdr:col>11</xdr:col>
      <xdr:colOff>187325</xdr:colOff>
      <xdr:row>31</xdr:row>
      <xdr:rowOff>35687</xdr:rowOff>
    </xdr:to>
    <xdr:sp macro="" textlink="">
      <xdr:nvSpPr>
        <xdr:cNvPr id="82" name="楕円 81"/>
        <xdr:cNvSpPr/>
      </xdr:nvSpPr>
      <xdr:spPr>
        <a:xfrm>
          <a:off x="2476500" y="52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146431</xdr:rowOff>
    </xdr:from>
    <xdr:to>
      <xdr:col>15</xdr:col>
      <xdr:colOff>136525</xdr:colOff>
      <xdr:row>30</xdr:row>
      <xdr:rowOff>156337</xdr:rowOff>
    </xdr:to>
    <xdr:cxnSp macro="">
      <xdr:nvCxnSpPr>
        <xdr:cNvPr id="83" name="直線コネクタ 82"/>
        <xdr:cNvCxnSpPr/>
      </xdr:nvCxnSpPr>
      <xdr:spPr>
        <a:xfrm flipV="1">
          <a:off x="2527300" y="5118481"/>
          <a:ext cx="762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70993</xdr:rowOff>
    </xdr:from>
    <xdr:to>
      <xdr:col>7</xdr:col>
      <xdr:colOff>187325</xdr:colOff>
      <xdr:row>31</xdr:row>
      <xdr:rowOff>1143</xdr:rowOff>
    </xdr:to>
    <xdr:sp macro="" textlink="">
      <xdr:nvSpPr>
        <xdr:cNvPr id="84" name="楕円 83"/>
        <xdr:cNvSpPr/>
      </xdr:nvSpPr>
      <xdr:spPr>
        <a:xfrm>
          <a:off x="1714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121793</xdr:rowOff>
    </xdr:from>
    <xdr:to>
      <xdr:col>11</xdr:col>
      <xdr:colOff>136525</xdr:colOff>
      <xdr:row>30</xdr:row>
      <xdr:rowOff>156337</xdr:rowOff>
    </xdr:to>
    <xdr:cxnSp macro="">
      <xdr:nvCxnSpPr>
        <xdr:cNvPr id="85" name="直線コネクタ 84"/>
        <xdr:cNvCxnSpPr/>
      </xdr:nvCxnSpPr>
      <xdr:spPr>
        <a:xfrm>
          <a:off x="1765300" y="526529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6" name="n_1aveValue有形固定資産減価償却率"/>
        <xdr:cNvSpPr txBox="1"/>
      </xdr:nvSpPr>
      <xdr:spPr>
        <a:xfrm>
          <a:off x="38360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7" name="n_2aveValue有形固定資産減価償却率"/>
        <xdr:cNvSpPr txBox="1"/>
      </xdr:nvSpPr>
      <xdr:spPr>
        <a:xfrm>
          <a:off x="3086744" y="469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8" name="n_3aveValue有形固定資産減価償却率"/>
        <xdr:cNvSpPr txBox="1"/>
      </xdr:nvSpPr>
      <xdr:spPr>
        <a:xfrm>
          <a:off x="2324744" y="465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89" name="n_4aveValue有形固定資産減価償却率"/>
        <xdr:cNvSpPr txBox="1"/>
      </xdr:nvSpPr>
      <xdr:spPr>
        <a:xfrm>
          <a:off x="1562744" y="452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148988</xdr:rowOff>
    </xdr:from>
    <xdr:ext cx="405111" cy="259045"/>
    <xdr:sp macro="" textlink="">
      <xdr:nvSpPr>
        <xdr:cNvPr id="90" name="n_1main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1" name="n_2mainValue有形固定資産減価償却率"/>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26814</xdr:rowOff>
    </xdr:from>
    <xdr:ext cx="405111" cy="259045"/>
    <xdr:sp macro="" textlink="">
      <xdr:nvSpPr>
        <xdr:cNvPr id="92" name="n_3mainValue有形固定資産減価償却率"/>
        <xdr:cNvSpPr txBox="1"/>
      </xdr:nvSpPr>
      <xdr:spPr>
        <a:xfrm>
          <a:off x="2324744" y="534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163720</xdr:rowOff>
    </xdr:from>
    <xdr:ext cx="405111" cy="259045"/>
    <xdr:sp macro="" textlink="">
      <xdr:nvSpPr>
        <xdr:cNvPr id="93" name="n_4mainValue有形固定資産減価償却率"/>
        <xdr:cNvSpPr txBox="1"/>
      </xdr:nvSpPr>
      <xdr:spPr>
        <a:xfrm>
          <a:off x="1562744" y="530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債務償還比率については、類似団体を大きく上回っている。主な要因としては、公共施設等の更新・整備に伴い、地方債残高が増加していることが考えられる。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xdr:cNvCxnSpPr/>
      </xdr:nvCxnSpPr>
      <xdr:spPr>
        <a:xfrm flipV="1">
          <a:off x="14793595" y="4501470"/>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xdr:cNvSpPr txBox="1"/>
      </xdr:nvSpPr>
      <xdr:spPr>
        <a:xfrm>
          <a:off x="14846300" y="5860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xdr:cNvCxnSpPr/>
      </xdr:nvCxnSpPr>
      <xdr:spPr>
        <a:xfrm>
          <a:off x="14706600" y="585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xdr:cNvSpPr txBox="1"/>
      </xdr:nvSpPr>
      <xdr:spPr>
        <a:xfrm>
          <a:off x="14846300" y="42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xdr:cNvCxnSpPr/>
      </xdr:nvCxnSpPr>
      <xdr:spPr>
        <a:xfrm>
          <a:off x="14706600" y="450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xdr:cNvSpPr txBox="1"/>
      </xdr:nvSpPr>
      <xdr:spPr>
        <a:xfrm>
          <a:off x="14846300" y="4912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xdr:cNvSpPr/>
      </xdr:nvSpPr>
      <xdr:spPr>
        <a:xfrm>
          <a:off x="14744700" y="506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xdr:cNvSpPr/>
      </xdr:nvSpPr>
      <xdr:spPr>
        <a:xfrm>
          <a:off x="14033500" y="506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xdr:cNvSpPr/>
      </xdr:nvSpPr>
      <xdr:spPr>
        <a:xfrm>
          <a:off x="13271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xdr:cNvSpPr/>
      </xdr:nvSpPr>
      <xdr:spPr>
        <a:xfrm>
          <a:off x="125095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xdr:cNvSpPr/>
      </xdr:nvSpPr>
      <xdr:spPr>
        <a:xfrm>
          <a:off x="11747500" y="50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147592</xdr:rowOff>
    </xdr:from>
    <xdr:to>
      <xdr:col>76</xdr:col>
      <xdr:colOff>73025</xdr:colOff>
      <xdr:row>34</xdr:row>
      <xdr:rowOff>77742</xdr:rowOff>
    </xdr:to>
    <xdr:sp macro="" textlink="">
      <xdr:nvSpPr>
        <xdr:cNvPr id="141" name="楕円 140"/>
        <xdr:cNvSpPr/>
      </xdr:nvSpPr>
      <xdr:spPr>
        <a:xfrm>
          <a:off x="14744700" y="58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62519</xdr:rowOff>
    </xdr:from>
    <xdr:ext cx="560923" cy="259045"/>
    <xdr:sp macro="" textlink="">
      <xdr:nvSpPr>
        <xdr:cNvPr id="142" name="債務償還比率該当値テキスト"/>
        <xdr:cNvSpPr txBox="1"/>
      </xdr:nvSpPr>
      <xdr:spPr>
        <a:xfrm>
          <a:off x="14846300" y="5720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43960</xdr:rowOff>
    </xdr:from>
    <xdr:to>
      <xdr:col>72</xdr:col>
      <xdr:colOff>123825</xdr:colOff>
      <xdr:row>33</xdr:row>
      <xdr:rowOff>145560</xdr:rowOff>
    </xdr:to>
    <xdr:sp macro="" textlink="">
      <xdr:nvSpPr>
        <xdr:cNvPr id="143" name="楕円 142"/>
        <xdr:cNvSpPr/>
      </xdr:nvSpPr>
      <xdr:spPr>
        <a:xfrm>
          <a:off x="14033500" y="57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94760</xdr:rowOff>
    </xdr:from>
    <xdr:to>
      <xdr:col>76</xdr:col>
      <xdr:colOff>22225</xdr:colOff>
      <xdr:row>34</xdr:row>
      <xdr:rowOff>26942</xdr:rowOff>
    </xdr:to>
    <xdr:cxnSp macro="">
      <xdr:nvCxnSpPr>
        <xdr:cNvPr id="144" name="直線コネクタ 143"/>
        <xdr:cNvCxnSpPr/>
      </xdr:nvCxnSpPr>
      <xdr:spPr>
        <a:xfrm>
          <a:off x="14084300" y="5752610"/>
          <a:ext cx="711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85562</xdr:rowOff>
    </xdr:from>
    <xdr:to>
      <xdr:col>68</xdr:col>
      <xdr:colOff>123825</xdr:colOff>
      <xdr:row>33</xdr:row>
      <xdr:rowOff>15712</xdr:rowOff>
    </xdr:to>
    <xdr:sp macro="" textlink="">
      <xdr:nvSpPr>
        <xdr:cNvPr id="145" name="楕円 144"/>
        <xdr:cNvSpPr/>
      </xdr:nvSpPr>
      <xdr:spPr>
        <a:xfrm>
          <a:off x="13271500" y="55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136362</xdr:rowOff>
    </xdr:from>
    <xdr:to>
      <xdr:col>72</xdr:col>
      <xdr:colOff>73025</xdr:colOff>
      <xdr:row>33</xdr:row>
      <xdr:rowOff>94760</xdr:rowOff>
    </xdr:to>
    <xdr:cxnSp macro="">
      <xdr:nvCxnSpPr>
        <xdr:cNvPr id="146" name="直線コネクタ 145"/>
        <xdr:cNvCxnSpPr/>
      </xdr:nvCxnSpPr>
      <xdr:spPr>
        <a:xfrm>
          <a:off x="13322300" y="5622762"/>
          <a:ext cx="762000" cy="1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83439</xdr:rowOff>
    </xdr:from>
    <xdr:to>
      <xdr:col>64</xdr:col>
      <xdr:colOff>123825</xdr:colOff>
      <xdr:row>34</xdr:row>
      <xdr:rowOff>13589</xdr:rowOff>
    </xdr:to>
    <xdr:sp macro="" textlink="">
      <xdr:nvSpPr>
        <xdr:cNvPr id="147" name="楕円 146"/>
        <xdr:cNvSpPr/>
      </xdr:nvSpPr>
      <xdr:spPr>
        <a:xfrm>
          <a:off x="12509500" y="57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136362</xdr:rowOff>
    </xdr:from>
    <xdr:to>
      <xdr:col>68</xdr:col>
      <xdr:colOff>73025</xdr:colOff>
      <xdr:row>33</xdr:row>
      <xdr:rowOff>134239</xdr:rowOff>
    </xdr:to>
    <xdr:cxnSp macro="">
      <xdr:nvCxnSpPr>
        <xdr:cNvPr id="148" name="直線コネクタ 147"/>
        <xdr:cNvCxnSpPr/>
      </xdr:nvCxnSpPr>
      <xdr:spPr>
        <a:xfrm flipV="1">
          <a:off x="12560300" y="5622762"/>
          <a:ext cx="762000" cy="1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37637</xdr:rowOff>
    </xdr:from>
    <xdr:to>
      <xdr:col>60</xdr:col>
      <xdr:colOff>123825</xdr:colOff>
      <xdr:row>33</xdr:row>
      <xdr:rowOff>139237</xdr:rowOff>
    </xdr:to>
    <xdr:sp macro="" textlink="">
      <xdr:nvSpPr>
        <xdr:cNvPr id="149" name="楕円 148"/>
        <xdr:cNvSpPr/>
      </xdr:nvSpPr>
      <xdr:spPr>
        <a:xfrm>
          <a:off x="11747500" y="569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88437</xdr:rowOff>
    </xdr:from>
    <xdr:to>
      <xdr:col>64</xdr:col>
      <xdr:colOff>73025</xdr:colOff>
      <xdr:row>33</xdr:row>
      <xdr:rowOff>134239</xdr:rowOff>
    </xdr:to>
    <xdr:cxnSp macro="">
      <xdr:nvCxnSpPr>
        <xdr:cNvPr id="150" name="直線コネクタ 149"/>
        <xdr:cNvCxnSpPr/>
      </xdr:nvCxnSpPr>
      <xdr:spPr>
        <a:xfrm>
          <a:off x="11798300" y="5746287"/>
          <a:ext cx="762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xdr:cNvSpPr txBox="1"/>
      </xdr:nvSpPr>
      <xdr:spPr>
        <a:xfrm>
          <a:off x="13836727" y="484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2" name="n_2aveValue債務償還比率"/>
        <xdr:cNvSpPr txBox="1"/>
      </xdr:nvSpPr>
      <xdr:spPr>
        <a:xfrm>
          <a:off x="13087427" y="488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xdr:cNvSpPr txBox="1"/>
      </xdr:nvSpPr>
      <xdr:spPr>
        <a:xfrm>
          <a:off x="12325427" y="4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xdr:cNvSpPr txBox="1"/>
      </xdr:nvSpPr>
      <xdr:spPr>
        <a:xfrm>
          <a:off x="11563427" y="48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136687</xdr:rowOff>
    </xdr:from>
    <xdr:ext cx="560923" cy="259045"/>
    <xdr:sp macro="" textlink="">
      <xdr:nvSpPr>
        <xdr:cNvPr id="155" name="n_1mainValue債務償還比率"/>
        <xdr:cNvSpPr txBox="1"/>
      </xdr:nvSpPr>
      <xdr:spPr>
        <a:xfrm>
          <a:off x="13791138" y="5794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6839</xdr:rowOff>
    </xdr:from>
    <xdr:ext cx="469744" cy="259045"/>
    <xdr:sp macro="" textlink="">
      <xdr:nvSpPr>
        <xdr:cNvPr id="156" name="n_2mainValue債務償還比率"/>
        <xdr:cNvSpPr txBox="1"/>
      </xdr:nvSpPr>
      <xdr:spPr>
        <a:xfrm>
          <a:off x="13087427" y="566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4716</xdr:rowOff>
    </xdr:from>
    <xdr:ext cx="560923" cy="259045"/>
    <xdr:sp macro="" textlink="">
      <xdr:nvSpPr>
        <xdr:cNvPr id="157" name="n_3mainValue債務償還比率"/>
        <xdr:cNvSpPr txBox="1"/>
      </xdr:nvSpPr>
      <xdr:spPr>
        <a:xfrm>
          <a:off x="12279838" y="5834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130364</xdr:rowOff>
    </xdr:from>
    <xdr:ext cx="560923" cy="259045"/>
    <xdr:sp macro="" textlink="">
      <xdr:nvSpPr>
        <xdr:cNvPr id="158" name="n_4mainValue債務償還比率"/>
        <xdr:cNvSpPr txBox="1"/>
      </xdr:nvSpPr>
      <xdr:spPr>
        <a:xfrm>
          <a:off x="11517838" y="578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61595</xdr:rowOff>
    </xdr:from>
    <xdr:to>
      <xdr:col>20</xdr:col>
      <xdr:colOff>38100</xdr:colOff>
      <xdr:row>39</xdr:row>
      <xdr:rowOff>163195</xdr:rowOff>
    </xdr:to>
    <xdr:sp macro="" textlink="">
      <xdr:nvSpPr>
        <xdr:cNvPr id="73" name="楕円 72"/>
        <xdr:cNvSpPr/>
      </xdr:nvSpPr>
      <xdr:spPr>
        <a:xfrm>
          <a:off x="3746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86360</xdr:rowOff>
    </xdr:from>
    <xdr:to>
      <xdr:col>15</xdr:col>
      <xdr:colOff>101600</xdr:colOff>
      <xdr:row>40</xdr:row>
      <xdr:rowOff>16510</xdr:rowOff>
    </xdr:to>
    <xdr:sp macro="" textlink="">
      <xdr:nvSpPr>
        <xdr:cNvPr id="74" name="楕円 73"/>
        <xdr:cNvSpPr/>
      </xdr:nvSpPr>
      <xdr:spPr>
        <a:xfrm>
          <a:off x="2857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112395</xdr:rowOff>
    </xdr:from>
    <xdr:to>
      <xdr:col>19</xdr:col>
      <xdr:colOff>177800</xdr:colOff>
      <xdr:row>39</xdr:row>
      <xdr:rowOff>137160</xdr:rowOff>
    </xdr:to>
    <xdr:cxnSp macro="">
      <xdr:nvCxnSpPr>
        <xdr:cNvPr id="75" name="直線コネクタ 74"/>
        <xdr:cNvCxnSpPr/>
      </xdr:nvCxnSpPr>
      <xdr:spPr>
        <a:xfrm flipV="1">
          <a:off x="2908300" y="6798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86360</xdr:rowOff>
    </xdr:from>
    <xdr:to>
      <xdr:col>10</xdr:col>
      <xdr:colOff>165100</xdr:colOff>
      <xdr:row>40</xdr:row>
      <xdr:rowOff>16510</xdr:rowOff>
    </xdr:to>
    <xdr:sp macro="" textlink="">
      <xdr:nvSpPr>
        <xdr:cNvPr id="76" name="楕円 75"/>
        <xdr:cNvSpPr/>
      </xdr:nvSpPr>
      <xdr:spPr>
        <a:xfrm>
          <a:off x="196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137160</xdr:rowOff>
    </xdr:from>
    <xdr:to>
      <xdr:col>15</xdr:col>
      <xdr:colOff>50800</xdr:colOff>
      <xdr:row>39</xdr:row>
      <xdr:rowOff>137160</xdr:rowOff>
    </xdr:to>
    <xdr:cxnSp macro="">
      <xdr:nvCxnSpPr>
        <xdr:cNvPr id="77" name="直線コネクタ 76"/>
        <xdr:cNvCxnSpPr/>
      </xdr:nvCxnSpPr>
      <xdr:spPr>
        <a:xfrm>
          <a:off x="2019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86360</xdr:rowOff>
    </xdr:from>
    <xdr:to>
      <xdr:col>6</xdr:col>
      <xdr:colOff>38100</xdr:colOff>
      <xdr:row>40</xdr:row>
      <xdr:rowOff>16510</xdr:rowOff>
    </xdr:to>
    <xdr:sp macro="" textlink="">
      <xdr:nvSpPr>
        <xdr:cNvPr id="78" name="楕円 77"/>
        <xdr:cNvSpPr/>
      </xdr:nvSpPr>
      <xdr:spPr>
        <a:xfrm>
          <a:off x="107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137160</xdr:rowOff>
    </xdr:from>
    <xdr:to>
      <xdr:col>10</xdr:col>
      <xdr:colOff>114300</xdr:colOff>
      <xdr:row>39</xdr:row>
      <xdr:rowOff>137160</xdr:rowOff>
    </xdr:to>
    <xdr:cxnSp macro="">
      <xdr:nvCxnSpPr>
        <xdr:cNvPr id="79" name="直線コネクタ 78"/>
        <xdr:cNvCxnSpPr/>
      </xdr:nvCxnSpPr>
      <xdr:spPr>
        <a:xfrm>
          <a:off x="1130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0" name="n_1ave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1" name="n_2ave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2" name="n_3aveValue【道路】&#10;有形固定資産減価償却率"/>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3"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154322</xdr:rowOff>
    </xdr:from>
    <xdr:ext cx="405111" cy="259045"/>
    <xdr:sp macro="" textlink="">
      <xdr:nvSpPr>
        <xdr:cNvPr id="84" name="n_1mainValue【道路】&#10;有形固定資産減価償却率"/>
        <xdr:cNvSpPr txBox="1"/>
      </xdr:nvSpPr>
      <xdr:spPr>
        <a:xfrm>
          <a:off x="3582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7637</xdr:rowOff>
    </xdr:from>
    <xdr:ext cx="405111" cy="259045"/>
    <xdr:sp macro="" textlink="">
      <xdr:nvSpPr>
        <xdr:cNvPr id="85" name="n_2mainValue【道路】&#10;有形固定資産減価償却率"/>
        <xdr:cNvSpPr txBox="1"/>
      </xdr:nvSpPr>
      <xdr:spPr>
        <a:xfrm>
          <a:off x="2705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7637</xdr:rowOff>
    </xdr:from>
    <xdr:ext cx="405111" cy="259045"/>
    <xdr:sp macro="" textlink="">
      <xdr:nvSpPr>
        <xdr:cNvPr id="86" name="n_3mainValue【道路】&#10;有形固定資産減価償却率"/>
        <xdr:cNvSpPr txBox="1"/>
      </xdr:nvSpPr>
      <xdr:spPr>
        <a:xfrm>
          <a:off x="1816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7637</xdr:rowOff>
    </xdr:from>
    <xdr:ext cx="405111" cy="259045"/>
    <xdr:sp macro="" textlink="">
      <xdr:nvSpPr>
        <xdr:cNvPr id="87" name="n_4mainValue【道路】&#10;有形固定資産減価償却率"/>
        <xdr:cNvSpPr txBox="1"/>
      </xdr:nvSpPr>
      <xdr:spPr>
        <a:xfrm>
          <a:off x="927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127630</xdr:rowOff>
    </xdr:from>
    <xdr:to>
      <xdr:col>50</xdr:col>
      <xdr:colOff>165100</xdr:colOff>
      <xdr:row>41</xdr:row>
      <xdr:rowOff>57780</xdr:rowOff>
    </xdr:to>
    <xdr:sp macro="" textlink="">
      <xdr:nvSpPr>
        <xdr:cNvPr id="125" name="楕円 124"/>
        <xdr:cNvSpPr/>
      </xdr:nvSpPr>
      <xdr:spPr>
        <a:xfrm>
          <a:off x="9588500" y="69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127219</xdr:rowOff>
    </xdr:from>
    <xdr:to>
      <xdr:col>46</xdr:col>
      <xdr:colOff>38100</xdr:colOff>
      <xdr:row>41</xdr:row>
      <xdr:rowOff>57369</xdr:rowOff>
    </xdr:to>
    <xdr:sp macro="" textlink="">
      <xdr:nvSpPr>
        <xdr:cNvPr id="126" name="楕円 125"/>
        <xdr:cNvSpPr/>
      </xdr:nvSpPr>
      <xdr:spPr>
        <a:xfrm>
          <a:off x="8699500" y="69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6569</xdr:rowOff>
    </xdr:from>
    <xdr:to>
      <xdr:col>50</xdr:col>
      <xdr:colOff>114300</xdr:colOff>
      <xdr:row>41</xdr:row>
      <xdr:rowOff>6980</xdr:rowOff>
    </xdr:to>
    <xdr:cxnSp macro="">
      <xdr:nvCxnSpPr>
        <xdr:cNvPr id="127" name="直線コネクタ 126"/>
        <xdr:cNvCxnSpPr/>
      </xdr:nvCxnSpPr>
      <xdr:spPr>
        <a:xfrm>
          <a:off x="8750300" y="703601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127584</xdr:rowOff>
    </xdr:from>
    <xdr:to>
      <xdr:col>41</xdr:col>
      <xdr:colOff>101600</xdr:colOff>
      <xdr:row>41</xdr:row>
      <xdr:rowOff>57734</xdr:rowOff>
    </xdr:to>
    <xdr:sp macro="" textlink="">
      <xdr:nvSpPr>
        <xdr:cNvPr id="128" name="楕円 127"/>
        <xdr:cNvSpPr/>
      </xdr:nvSpPr>
      <xdr:spPr>
        <a:xfrm>
          <a:off x="7810500" y="6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6569</xdr:rowOff>
    </xdr:from>
    <xdr:to>
      <xdr:col>45</xdr:col>
      <xdr:colOff>177800</xdr:colOff>
      <xdr:row>41</xdr:row>
      <xdr:rowOff>6934</xdr:rowOff>
    </xdr:to>
    <xdr:cxnSp macro="">
      <xdr:nvCxnSpPr>
        <xdr:cNvPr id="129" name="直線コネクタ 128"/>
        <xdr:cNvCxnSpPr/>
      </xdr:nvCxnSpPr>
      <xdr:spPr>
        <a:xfrm flipV="1">
          <a:off x="7861300" y="703601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127676</xdr:rowOff>
    </xdr:from>
    <xdr:to>
      <xdr:col>36</xdr:col>
      <xdr:colOff>165100</xdr:colOff>
      <xdr:row>41</xdr:row>
      <xdr:rowOff>57826</xdr:rowOff>
    </xdr:to>
    <xdr:sp macro="" textlink="">
      <xdr:nvSpPr>
        <xdr:cNvPr id="130" name="楕円 129"/>
        <xdr:cNvSpPr/>
      </xdr:nvSpPr>
      <xdr:spPr>
        <a:xfrm>
          <a:off x="6921500" y="69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6934</xdr:rowOff>
    </xdr:from>
    <xdr:to>
      <xdr:col>41</xdr:col>
      <xdr:colOff>50800</xdr:colOff>
      <xdr:row>41</xdr:row>
      <xdr:rowOff>7026</xdr:rowOff>
    </xdr:to>
    <xdr:cxnSp macro="">
      <xdr:nvCxnSpPr>
        <xdr:cNvPr id="131" name="直線コネクタ 130"/>
        <xdr:cNvCxnSpPr/>
      </xdr:nvCxnSpPr>
      <xdr:spPr>
        <a:xfrm flipV="1">
          <a:off x="6972300" y="703638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2"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3"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4"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5"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48907</xdr:rowOff>
    </xdr:from>
    <xdr:ext cx="469744" cy="259045"/>
    <xdr:sp macro="" textlink="">
      <xdr:nvSpPr>
        <xdr:cNvPr id="136" name="n_1mainValue【道路】&#10;一人当たり延長"/>
        <xdr:cNvSpPr txBox="1"/>
      </xdr:nvSpPr>
      <xdr:spPr>
        <a:xfrm>
          <a:off x="9391727" y="70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48496</xdr:rowOff>
    </xdr:from>
    <xdr:ext cx="469744" cy="259045"/>
    <xdr:sp macro="" textlink="">
      <xdr:nvSpPr>
        <xdr:cNvPr id="137" name="n_2mainValue【道路】&#10;一人当たり延長"/>
        <xdr:cNvSpPr txBox="1"/>
      </xdr:nvSpPr>
      <xdr:spPr>
        <a:xfrm>
          <a:off x="8515427" y="707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48861</xdr:rowOff>
    </xdr:from>
    <xdr:ext cx="469744" cy="259045"/>
    <xdr:sp macro="" textlink="">
      <xdr:nvSpPr>
        <xdr:cNvPr id="138" name="n_3mainValue【道路】&#10;一人当たり延長"/>
        <xdr:cNvSpPr txBox="1"/>
      </xdr:nvSpPr>
      <xdr:spPr>
        <a:xfrm>
          <a:off x="7626427" y="70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48953</xdr:rowOff>
    </xdr:from>
    <xdr:ext cx="469744" cy="259045"/>
    <xdr:sp macro="" textlink="">
      <xdr:nvSpPr>
        <xdr:cNvPr id="139" name="n_4mainValue【道路】&#10;一人当たり延長"/>
        <xdr:cNvSpPr txBox="1"/>
      </xdr:nvSpPr>
      <xdr:spPr>
        <a:xfrm>
          <a:off x="6737427" y="70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80" name="楕円 179"/>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113030</xdr:rowOff>
    </xdr:from>
    <xdr:to>
      <xdr:col>15</xdr:col>
      <xdr:colOff>101600</xdr:colOff>
      <xdr:row>58</xdr:row>
      <xdr:rowOff>43180</xdr:rowOff>
    </xdr:to>
    <xdr:sp macro="" textlink="">
      <xdr:nvSpPr>
        <xdr:cNvPr id="181" name="楕円 180"/>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68580</xdr:rowOff>
    </xdr:to>
    <xdr:cxnSp macro="">
      <xdr:nvCxnSpPr>
        <xdr:cNvPr id="182" name="直線コネクタ 181"/>
        <xdr:cNvCxnSpPr/>
      </xdr:nvCxnSpPr>
      <xdr:spPr>
        <a:xfrm>
          <a:off x="2908300" y="9936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44450</xdr:rowOff>
    </xdr:from>
    <xdr:to>
      <xdr:col>10</xdr:col>
      <xdr:colOff>165100</xdr:colOff>
      <xdr:row>57</xdr:row>
      <xdr:rowOff>146050</xdr:rowOff>
    </xdr:to>
    <xdr:sp macro="" textlink="">
      <xdr:nvSpPr>
        <xdr:cNvPr id="183" name="楕円 182"/>
        <xdr:cNvSpPr/>
      </xdr:nvSpPr>
      <xdr:spPr>
        <a:xfrm>
          <a:off x="196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95250</xdr:rowOff>
    </xdr:from>
    <xdr:to>
      <xdr:col>15</xdr:col>
      <xdr:colOff>50800</xdr:colOff>
      <xdr:row>57</xdr:row>
      <xdr:rowOff>163830</xdr:rowOff>
    </xdr:to>
    <xdr:cxnSp macro="">
      <xdr:nvCxnSpPr>
        <xdr:cNvPr id="184" name="直線コネクタ 183"/>
        <xdr:cNvCxnSpPr/>
      </xdr:nvCxnSpPr>
      <xdr:spPr>
        <a:xfrm>
          <a:off x="2019300" y="9867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135890</xdr:rowOff>
    </xdr:from>
    <xdr:to>
      <xdr:col>6</xdr:col>
      <xdr:colOff>38100</xdr:colOff>
      <xdr:row>57</xdr:row>
      <xdr:rowOff>66040</xdr:rowOff>
    </xdr:to>
    <xdr:sp macro="" textlink="">
      <xdr:nvSpPr>
        <xdr:cNvPr id="185" name="楕円 184"/>
        <xdr:cNvSpPr/>
      </xdr:nvSpPr>
      <xdr:spPr>
        <a:xfrm>
          <a:off x="107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xdr:rowOff>
    </xdr:from>
    <xdr:to>
      <xdr:col>10</xdr:col>
      <xdr:colOff>114300</xdr:colOff>
      <xdr:row>57</xdr:row>
      <xdr:rowOff>95250</xdr:rowOff>
    </xdr:to>
    <xdr:cxnSp macro="">
      <xdr:nvCxnSpPr>
        <xdr:cNvPr id="186" name="直線コネクタ 185"/>
        <xdr:cNvCxnSpPr/>
      </xdr:nvCxnSpPr>
      <xdr:spPr>
        <a:xfrm>
          <a:off x="1130300" y="97878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7"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8"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9"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0"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91"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192" name="n_2mainValue【橋りょう・トンネル】&#10;有形固定資産減価償却率"/>
        <xdr:cNvSpPr txBox="1"/>
      </xdr:nvSpPr>
      <xdr:spPr>
        <a:xfrm>
          <a:off x="2705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162577</xdr:rowOff>
    </xdr:from>
    <xdr:ext cx="405111" cy="259045"/>
    <xdr:sp macro="" textlink="">
      <xdr:nvSpPr>
        <xdr:cNvPr id="193" name="n_3mainValue【橋りょう・トンネル】&#10;有形固定資産減価償却率"/>
        <xdr:cNvSpPr txBox="1"/>
      </xdr:nvSpPr>
      <xdr:spPr>
        <a:xfrm>
          <a:off x="1816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82567</xdr:rowOff>
    </xdr:from>
    <xdr:ext cx="405111" cy="259045"/>
    <xdr:sp macro="" textlink="">
      <xdr:nvSpPr>
        <xdr:cNvPr id="194" name="n_4mainValue【橋りょう・トンネル】&#10;有形固定資産減価償却率"/>
        <xdr:cNvSpPr txBox="1"/>
      </xdr:nvSpPr>
      <xdr:spPr>
        <a:xfrm>
          <a:off x="927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19" name="【橋りょう・トンネル】&#10;一人当たり有形固定資産（償却資産）額平均値テキスト"/>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150059</xdr:rowOff>
    </xdr:from>
    <xdr:to>
      <xdr:col>50</xdr:col>
      <xdr:colOff>165100</xdr:colOff>
      <xdr:row>62</xdr:row>
      <xdr:rowOff>80209</xdr:rowOff>
    </xdr:to>
    <xdr:sp macro="" textlink="">
      <xdr:nvSpPr>
        <xdr:cNvPr id="230" name="楕円 229"/>
        <xdr:cNvSpPr/>
      </xdr:nvSpPr>
      <xdr:spPr>
        <a:xfrm>
          <a:off x="9588500" y="106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150808</xdr:rowOff>
    </xdr:from>
    <xdr:to>
      <xdr:col>46</xdr:col>
      <xdr:colOff>38100</xdr:colOff>
      <xdr:row>62</xdr:row>
      <xdr:rowOff>80958</xdr:rowOff>
    </xdr:to>
    <xdr:sp macro="" textlink="">
      <xdr:nvSpPr>
        <xdr:cNvPr id="231" name="楕円 230"/>
        <xdr:cNvSpPr/>
      </xdr:nvSpPr>
      <xdr:spPr>
        <a:xfrm>
          <a:off x="8699500" y="106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29409</xdr:rowOff>
    </xdr:from>
    <xdr:to>
      <xdr:col>50</xdr:col>
      <xdr:colOff>114300</xdr:colOff>
      <xdr:row>62</xdr:row>
      <xdr:rowOff>30158</xdr:rowOff>
    </xdr:to>
    <xdr:cxnSp macro="">
      <xdr:nvCxnSpPr>
        <xdr:cNvPr id="232" name="直線コネクタ 231"/>
        <xdr:cNvCxnSpPr/>
      </xdr:nvCxnSpPr>
      <xdr:spPr>
        <a:xfrm flipV="1">
          <a:off x="8750300" y="10659309"/>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150482</xdr:rowOff>
    </xdr:from>
    <xdr:to>
      <xdr:col>41</xdr:col>
      <xdr:colOff>101600</xdr:colOff>
      <xdr:row>62</xdr:row>
      <xdr:rowOff>80632</xdr:rowOff>
    </xdr:to>
    <xdr:sp macro="" textlink="">
      <xdr:nvSpPr>
        <xdr:cNvPr id="233" name="楕円 232"/>
        <xdr:cNvSpPr/>
      </xdr:nvSpPr>
      <xdr:spPr>
        <a:xfrm>
          <a:off x="7810500" y="106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29832</xdr:rowOff>
    </xdr:from>
    <xdr:to>
      <xdr:col>45</xdr:col>
      <xdr:colOff>177800</xdr:colOff>
      <xdr:row>62</xdr:row>
      <xdr:rowOff>30158</xdr:rowOff>
    </xdr:to>
    <xdr:cxnSp macro="">
      <xdr:nvCxnSpPr>
        <xdr:cNvPr id="234" name="直線コネクタ 233"/>
        <xdr:cNvCxnSpPr/>
      </xdr:nvCxnSpPr>
      <xdr:spPr>
        <a:xfrm>
          <a:off x="7861300" y="1065973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149894</xdr:rowOff>
    </xdr:from>
    <xdr:to>
      <xdr:col>36</xdr:col>
      <xdr:colOff>165100</xdr:colOff>
      <xdr:row>62</xdr:row>
      <xdr:rowOff>80044</xdr:rowOff>
    </xdr:to>
    <xdr:sp macro="" textlink="">
      <xdr:nvSpPr>
        <xdr:cNvPr id="235" name="楕円 234"/>
        <xdr:cNvSpPr/>
      </xdr:nvSpPr>
      <xdr:spPr>
        <a:xfrm>
          <a:off x="6921500" y="106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29244</xdr:rowOff>
    </xdr:from>
    <xdr:to>
      <xdr:col>41</xdr:col>
      <xdr:colOff>50800</xdr:colOff>
      <xdr:row>62</xdr:row>
      <xdr:rowOff>29832</xdr:rowOff>
    </xdr:to>
    <xdr:cxnSp macro="">
      <xdr:nvCxnSpPr>
        <xdr:cNvPr id="236" name="直線コネクタ 235"/>
        <xdr:cNvCxnSpPr/>
      </xdr:nvCxnSpPr>
      <xdr:spPr>
        <a:xfrm>
          <a:off x="6972300" y="1065914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7"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8"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39"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0"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71336</xdr:rowOff>
    </xdr:from>
    <xdr:ext cx="534377" cy="259045"/>
    <xdr:sp macro="" textlink="">
      <xdr:nvSpPr>
        <xdr:cNvPr id="241" name="n_1mainValue【橋りょう・トンネル】&#10;一人当たり有形固定資産（償却資産）額"/>
        <xdr:cNvSpPr txBox="1"/>
      </xdr:nvSpPr>
      <xdr:spPr>
        <a:xfrm>
          <a:off x="9359411" y="107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72085</xdr:rowOff>
    </xdr:from>
    <xdr:ext cx="534377" cy="259045"/>
    <xdr:sp macro="" textlink="">
      <xdr:nvSpPr>
        <xdr:cNvPr id="242" name="n_2mainValue【橋りょう・トンネル】&#10;一人当たり有形固定資産（償却資産）額"/>
        <xdr:cNvSpPr txBox="1"/>
      </xdr:nvSpPr>
      <xdr:spPr>
        <a:xfrm>
          <a:off x="8483111" y="107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71759</xdr:rowOff>
    </xdr:from>
    <xdr:ext cx="534377" cy="259045"/>
    <xdr:sp macro="" textlink="">
      <xdr:nvSpPr>
        <xdr:cNvPr id="243" name="n_3mainValue【橋りょう・トンネル】&#10;一人当たり有形固定資産（償却資産）額"/>
        <xdr:cNvSpPr txBox="1"/>
      </xdr:nvSpPr>
      <xdr:spPr>
        <a:xfrm>
          <a:off x="7594111" y="107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71171</xdr:rowOff>
    </xdr:from>
    <xdr:ext cx="534377" cy="259045"/>
    <xdr:sp macro="" textlink="">
      <xdr:nvSpPr>
        <xdr:cNvPr id="244" name="n_4mainValue【橋りょう・トンネル】&#10;一人当たり有形固定資産（償却資産）額"/>
        <xdr:cNvSpPr txBox="1"/>
      </xdr:nvSpPr>
      <xdr:spPr>
        <a:xfrm>
          <a:off x="6705111" y="107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2"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85598</xdr:rowOff>
    </xdr:from>
    <xdr:to>
      <xdr:col>20</xdr:col>
      <xdr:colOff>38100</xdr:colOff>
      <xdr:row>84</xdr:row>
      <xdr:rowOff>15748</xdr:rowOff>
    </xdr:to>
    <xdr:sp macro="" textlink="">
      <xdr:nvSpPr>
        <xdr:cNvPr id="283" name="楕円 282"/>
        <xdr:cNvSpPr/>
      </xdr:nvSpPr>
      <xdr:spPr>
        <a:xfrm>
          <a:off x="3746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4" name="楕円 283"/>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136398</xdr:rowOff>
    </xdr:to>
    <xdr:cxnSp macro="">
      <xdr:nvCxnSpPr>
        <xdr:cNvPr id="285" name="直線コネクタ 284"/>
        <xdr:cNvCxnSpPr/>
      </xdr:nvCxnSpPr>
      <xdr:spPr>
        <a:xfrm>
          <a:off x="2908300" y="143370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62737</xdr:rowOff>
    </xdr:from>
    <xdr:to>
      <xdr:col>10</xdr:col>
      <xdr:colOff>165100</xdr:colOff>
      <xdr:row>83</xdr:row>
      <xdr:rowOff>164337</xdr:rowOff>
    </xdr:to>
    <xdr:sp macro="" textlink="">
      <xdr:nvSpPr>
        <xdr:cNvPr id="286" name="楕円 285"/>
        <xdr:cNvSpPr/>
      </xdr:nvSpPr>
      <xdr:spPr>
        <a:xfrm>
          <a:off x="196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113537</xdr:rowOff>
    </xdr:to>
    <xdr:cxnSp macro="">
      <xdr:nvCxnSpPr>
        <xdr:cNvPr id="287" name="直線コネクタ 286"/>
        <xdr:cNvCxnSpPr/>
      </xdr:nvCxnSpPr>
      <xdr:spPr>
        <a:xfrm flipV="1">
          <a:off x="2019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58165</xdr:rowOff>
    </xdr:from>
    <xdr:to>
      <xdr:col>6</xdr:col>
      <xdr:colOff>38100</xdr:colOff>
      <xdr:row>83</xdr:row>
      <xdr:rowOff>159765</xdr:rowOff>
    </xdr:to>
    <xdr:sp macro="" textlink="">
      <xdr:nvSpPr>
        <xdr:cNvPr id="288" name="楕円 287"/>
        <xdr:cNvSpPr/>
      </xdr:nvSpPr>
      <xdr:spPr>
        <a:xfrm>
          <a:off x="1079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108965</xdr:rowOff>
    </xdr:from>
    <xdr:to>
      <xdr:col>10</xdr:col>
      <xdr:colOff>114300</xdr:colOff>
      <xdr:row>83</xdr:row>
      <xdr:rowOff>113537</xdr:rowOff>
    </xdr:to>
    <xdr:cxnSp macro="">
      <xdr:nvCxnSpPr>
        <xdr:cNvPr id="289" name="直線コネクタ 288"/>
        <xdr:cNvCxnSpPr/>
      </xdr:nvCxnSpPr>
      <xdr:spPr>
        <a:xfrm>
          <a:off x="1130300" y="1433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0"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1"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2"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3"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6875</xdr:rowOff>
    </xdr:from>
    <xdr:ext cx="405111" cy="259045"/>
    <xdr:sp macro="" textlink="">
      <xdr:nvSpPr>
        <xdr:cNvPr id="294" name="n_1mainValue【公営住宅】&#10;有形固定資産減価償却率"/>
        <xdr:cNvSpPr txBox="1"/>
      </xdr:nvSpPr>
      <xdr:spPr>
        <a:xfrm>
          <a:off x="35820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95" name="n_2main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155464</xdr:rowOff>
    </xdr:from>
    <xdr:ext cx="405111" cy="259045"/>
    <xdr:sp macro="" textlink="">
      <xdr:nvSpPr>
        <xdr:cNvPr id="296" name="n_3mainValue【公営住宅】&#10;有形固定資産減価償却率"/>
        <xdr:cNvSpPr txBox="1"/>
      </xdr:nvSpPr>
      <xdr:spPr>
        <a:xfrm>
          <a:off x="1816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150892</xdr:rowOff>
    </xdr:from>
    <xdr:ext cx="405111" cy="259045"/>
    <xdr:sp macro="" textlink="">
      <xdr:nvSpPr>
        <xdr:cNvPr id="297" name="n_4mainValue【公営住宅】&#10;有形固定資産減価償却率"/>
        <xdr:cNvSpPr txBox="1"/>
      </xdr:nvSpPr>
      <xdr:spPr>
        <a:xfrm>
          <a:off x="9277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28" name="【公営住宅】&#10;一人当たり面積平均値テキスト"/>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166914</xdr:rowOff>
    </xdr:from>
    <xdr:to>
      <xdr:col>50</xdr:col>
      <xdr:colOff>165100</xdr:colOff>
      <xdr:row>86</xdr:row>
      <xdr:rowOff>97064</xdr:rowOff>
    </xdr:to>
    <xdr:sp macro="" textlink="">
      <xdr:nvSpPr>
        <xdr:cNvPr id="339" name="楕円 338"/>
        <xdr:cNvSpPr/>
      </xdr:nvSpPr>
      <xdr:spPr>
        <a:xfrm>
          <a:off x="9588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166914</xdr:rowOff>
    </xdr:from>
    <xdr:to>
      <xdr:col>46</xdr:col>
      <xdr:colOff>38100</xdr:colOff>
      <xdr:row>86</xdr:row>
      <xdr:rowOff>97064</xdr:rowOff>
    </xdr:to>
    <xdr:sp macro="" textlink="">
      <xdr:nvSpPr>
        <xdr:cNvPr id="340" name="楕円 339"/>
        <xdr:cNvSpPr/>
      </xdr:nvSpPr>
      <xdr:spPr>
        <a:xfrm>
          <a:off x="8699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46264</xdr:rowOff>
    </xdr:from>
    <xdr:to>
      <xdr:col>50</xdr:col>
      <xdr:colOff>114300</xdr:colOff>
      <xdr:row>86</xdr:row>
      <xdr:rowOff>46264</xdr:rowOff>
    </xdr:to>
    <xdr:cxnSp macro="">
      <xdr:nvCxnSpPr>
        <xdr:cNvPr id="341" name="直線コネクタ 340"/>
        <xdr:cNvCxnSpPr/>
      </xdr:nvCxnSpPr>
      <xdr:spPr>
        <a:xfrm>
          <a:off x="8750300" y="14790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42" name="楕円 341"/>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46264</xdr:rowOff>
    </xdr:to>
    <xdr:cxnSp macro="">
      <xdr:nvCxnSpPr>
        <xdr:cNvPr id="343" name="直線コネクタ 342"/>
        <xdr:cNvCxnSpPr/>
      </xdr:nvCxnSpPr>
      <xdr:spPr>
        <a:xfrm>
          <a:off x="7861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165281</xdr:rowOff>
    </xdr:from>
    <xdr:to>
      <xdr:col>36</xdr:col>
      <xdr:colOff>165100</xdr:colOff>
      <xdr:row>86</xdr:row>
      <xdr:rowOff>95431</xdr:rowOff>
    </xdr:to>
    <xdr:sp macro="" textlink="">
      <xdr:nvSpPr>
        <xdr:cNvPr id="344" name="楕円 343"/>
        <xdr:cNvSpPr/>
      </xdr:nvSpPr>
      <xdr:spPr>
        <a:xfrm>
          <a:off x="692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44631</xdr:rowOff>
    </xdr:from>
    <xdr:to>
      <xdr:col>41</xdr:col>
      <xdr:colOff>50800</xdr:colOff>
      <xdr:row>86</xdr:row>
      <xdr:rowOff>44631</xdr:rowOff>
    </xdr:to>
    <xdr:cxnSp macro="">
      <xdr:nvCxnSpPr>
        <xdr:cNvPr id="345" name="直線コネクタ 344"/>
        <xdr:cNvCxnSpPr/>
      </xdr:nvCxnSpPr>
      <xdr:spPr>
        <a:xfrm>
          <a:off x="6972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6"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7"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8"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9"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88191</xdr:rowOff>
    </xdr:from>
    <xdr:ext cx="469744" cy="259045"/>
    <xdr:sp macro="" textlink="">
      <xdr:nvSpPr>
        <xdr:cNvPr id="350" name="n_1mainValue【公営住宅】&#10;一人当たり面積"/>
        <xdr:cNvSpPr txBox="1"/>
      </xdr:nvSpPr>
      <xdr:spPr>
        <a:xfrm>
          <a:off x="93917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88191</xdr:rowOff>
    </xdr:from>
    <xdr:ext cx="469744" cy="259045"/>
    <xdr:sp macro="" textlink="">
      <xdr:nvSpPr>
        <xdr:cNvPr id="351" name="n_2mainValue【公営住宅】&#10;一人当たり面積"/>
        <xdr:cNvSpPr txBox="1"/>
      </xdr:nvSpPr>
      <xdr:spPr>
        <a:xfrm>
          <a:off x="85154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52" name="n_3mainValue【公営住宅】&#10;一人当たり面積"/>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86558</xdr:rowOff>
    </xdr:from>
    <xdr:ext cx="469744" cy="259045"/>
    <xdr:sp macro="" textlink="">
      <xdr:nvSpPr>
        <xdr:cNvPr id="353" name="n_4mainValue【公営住宅】&#10;一人当たり面積"/>
        <xdr:cNvSpPr txBox="1"/>
      </xdr:nvSpPr>
      <xdr:spPr>
        <a:xfrm>
          <a:off x="6737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6" name="テキスト ボックス 36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4" name="テキスト ボックス 37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108</xdr:row>
      <xdr:rowOff>22861</xdr:rowOff>
    </xdr:to>
    <xdr:cxnSp macro="">
      <xdr:nvCxnSpPr>
        <xdr:cNvPr id="378" name="直線コネクタ 377"/>
        <xdr:cNvCxnSpPr/>
      </xdr:nvCxnSpPr>
      <xdr:spPr>
        <a:xfrm flipV="1">
          <a:off x="4634865" y="172021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26688</xdr:rowOff>
    </xdr:from>
    <xdr:ext cx="405111" cy="259045"/>
    <xdr:sp macro="" textlink="">
      <xdr:nvSpPr>
        <xdr:cNvPr id="379" name="【港湾・漁港】&#10;有形固定資産減価償却率最小値テキスト"/>
        <xdr:cNvSpPr txBox="1"/>
      </xdr:nvSpPr>
      <xdr:spPr>
        <a:xfrm>
          <a:off x="46736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80" name="直線コネクタ 379"/>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81" name="【港湾・漁港】&#10;有形固定資産減価償却率最大値テキスト"/>
        <xdr:cNvSpPr txBox="1"/>
      </xdr:nvSpPr>
      <xdr:spPr>
        <a:xfrm>
          <a:off x="4673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382" name="直線コネクタ 381"/>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38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84" name="フローチャート: 判断 38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85" name="フローチャート: 判断 384"/>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386" name="フローチャート: 判断 385"/>
        <xdr:cNvSpPr/>
      </xdr:nvSpPr>
      <xdr:spPr>
        <a:xfrm>
          <a:off x="2857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87" name="フローチャート: 判断 386"/>
        <xdr:cNvSpPr/>
      </xdr:nvSpPr>
      <xdr:spPr>
        <a:xfrm>
          <a:off x="196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88" name="フローチャート: 判断 387"/>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120650</xdr:rowOff>
    </xdr:from>
    <xdr:to>
      <xdr:col>20</xdr:col>
      <xdr:colOff>38100</xdr:colOff>
      <xdr:row>103</xdr:row>
      <xdr:rowOff>50800</xdr:rowOff>
    </xdr:to>
    <xdr:sp macro="" textlink="">
      <xdr:nvSpPr>
        <xdr:cNvPr id="394" name="楕円 393"/>
        <xdr:cNvSpPr/>
      </xdr:nvSpPr>
      <xdr:spPr>
        <a:xfrm>
          <a:off x="3746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48261</xdr:rowOff>
    </xdr:from>
    <xdr:to>
      <xdr:col>15</xdr:col>
      <xdr:colOff>101600</xdr:colOff>
      <xdr:row>102</xdr:row>
      <xdr:rowOff>149861</xdr:rowOff>
    </xdr:to>
    <xdr:sp macro="" textlink="">
      <xdr:nvSpPr>
        <xdr:cNvPr id="395" name="楕円 394"/>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103</xdr:row>
      <xdr:rowOff>0</xdr:rowOff>
    </xdr:to>
    <xdr:cxnSp macro="">
      <xdr:nvCxnSpPr>
        <xdr:cNvPr id="396" name="直線コネクタ 395"/>
        <xdr:cNvCxnSpPr/>
      </xdr:nvCxnSpPr>
      <xdr:spPr>
        <a:xfrm>
          <a:off x="2908300" y="175869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17780</xdr:rowOff>
    </xdr:from>
    <xdr:to>
      <xdr:col>10</xdr:col>
      <xdr:colOff>165100</xdr:colOff>
      <xdr:row>102</xdr:row>
      <xdr:rowOff>119380</xdr:rowOff>
    </xdr:to>
    <xdr:sp macro="" textlink="">
      <xdr:nvSpPr>
        <xdr:cNvPr id="397" name="楕円 396"/>
        <xdr:cNvSpPr/>
      </xdr:nvSpPr>
      <xdr:spPr>
        <a:xfrm>
          <a:off x="1968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68580</xdr:rowOff>
    </xdr:from>
    <xdr:to>
      <xdr:col>15</xdr:col>
      <xdr:colOff>50800</xdr:colOff>
      <xdr:row>102</xdr:row>
      <xdr:rowOff>99061</xdr:rowOff>
    </xdr:to>
    <xdr:cxnSp macro="">
      <xdr:nvCxnSpPr>
        <xdr:cNvPr id="398" name="直線コネクタ 397"/>
        <xdr:cNvCxnSpPr/>
      </xdr:nvCxnSpPr>
      <xdr:spPr>
        <a:xfrm>
          <a:off x="2019300" y="17556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399" name="楕円 398"/>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102</xdr:row>
      <xdr:rowOff>68580</xdr:rowOff>
    </xdr:to>
    <xdr:cxnSp macro="">
      <xdr:nvCxnSpPr>
        <xdr:cNvPr id="400" name="直線コネクタ 399"/>
        <xdr:cNvCxnSpPr/>
      </xdr:nvCxnSpPr>
      <xdr:spPr>
        <a:xfrm>
          <a:off x="1130300" y="17537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01" name="n_1aveValue【港湾・漁港】&#10;有形固定資産減価償却率"/>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02" name="n_2aveValue【港湾・漁港】&#10;有形固定資産減価償却率"/>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03" name="n_3aveValue【港湾・漁港】&#10;有形固定資産減価償却率"/>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04" name="n_4aveValue【港湾・漁港】&#10;有形固定資産減価償却率"/>
        <xdr:cNvSpPr txBox="1"/>
      </xdr:nvSpPr>
      <xdr:spPr>
        <a:xfrm>
          <a:off x="927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67327</xdr:rowOff>
    </xdr:from>
    <xdr:ext cx="405111" cy="259045"/>
    <xdr:sp macro="" textlink="">
      <xdr:nvSpPr>
        <xdr:cNvPr id="405" name="n_1mainValue【港湾・漁港】&#10;有形固定資産減価償却率"/>
        <xdr:cNvSpPr txBox="1"/>
      </xdr:nvSpPr>
      <xdr:spPr>
        <a:xfrm>
          <a:off x="3582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406" name="n_2mainValue【港湾・漁港】&#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135907</xdr:rowOff>
    </xdr:from>
    <xdr:ext cx="405111" cy="259045"/>
    <xdr:sp macro="" textlink="">
      <xdr:nvSpPr>
        <xdr:cNvPr id="407" name="n_3mainValue【港湾・漁港】&#10;有形固定資産減価償却率"/>
        <xdr:cNvSpPr txBox="1"/>
      </xdr:nvSpPr>
      <xdr:spPr>
        <a:xfrm>
          <a:off x="1816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08" name="n_4mainValue【港湾・漁港】&#10;有形固定資産減価償却率"/>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0" name="テキスト ボックス 41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2" name="テキスト ボックス 42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24" name="テキスト ボックス 42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6" name="テキスト ボックス 425"/>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8" name="テキスト ボックス 427"/>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2191</xdr:rowOff>
    </xdr:from>
    <xdr:to>
      <xdr:col>54</xdr:col>
      <xdr:colOff>189865</xdr:colOff>
      <xdr:row>107</xdr:row>
      <xdr:rowOff>118111</xdr:rowOff>
    </xdr:to>
    <xdr:cxnSp macro="">
      <xdr:nvCxnSpPr>
        <xdr:cNvPr id="432" name="直線コネクタ 431"/>
        <xdr:cNvCxnSpPr/>
      </xdr:nvCxnSpPr>
      <xdr:spPr>
        <a:xfrm flipV="1">
          <a:off x="10476865" y="17318641"/>
          <a:ext cx="0" cy="114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121938</xdr:rowOff>
    </xdr:from>
    <xdr:ext cx="534377" cy="259045"/>
    <xdr:sp macro="" textlink="">
      <xdr:nvSpPr>
        <xdr:cNvPr id="433" name="【港湾・漁港】&#10;一人当たり有形固定資産（償却資産）額最小値テキスト"/>
        <xdr:cNvSpPr txBox="1"/>
      </xdr:nvSpPr>
      <xdr:spPr>
        <a:xfrm>
          <a:off x="10515600" y="18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118111</xdr:rowOff>
    </xdr:from>
    <xdr:to>
      <xdr:col>55</xdr:col>
      <xdr:colOff>88900</xdr:colOff>
      <xdr:row>107</xdr:row>
      <xdr:rowOff>118111</xdr:rowOff>
    </xdr:to>
    <xdr:cxnSp macro="">
      <xdr:nvCxnSpPr>
        <xdr:cNvPr id="434" name="直線コネクタ 433"/>
        <xdr:cNvCxnSpPr/>
      </xdr:nvCxnSpPr>
      <xdr:spPr>
        <a:xfrm>
          <a:off x="10388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120318</xdr:rowOff>
    </xdr:from>
    <xdr:ext cx="534377" cy="259045"/>
    <xdr:sp macro="" textlink="">
      <xdr:nvSpPr>
        <xdr:cNvPr id="435" name="【港湾・漁港】&#10;一人当たり有形固定資産（償却資産）額最大値テキスト"/>
        <xdr:cNvSpPr txBox="1"/>
      </xdr:nvSpPr>
      <xdr:spPr>
        <a:xfrm>
          <a:off x="10515600" y="17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2191</xdr:rowOff>
    </xdr:from>
    <xdr:to>
      <xdr:col>55</xdr:col>
      <xdr:colOff>88900</xdr:colOff>
      <xdr:row>101</xdr:row>
      <xdr:rowOff>2191</xdr:rowOff>
    </xdr:to>
    <xdr:cxnSp macro="">
      <xdr:nvCxnSpPr>
        <xdr:cNvPr id="436" name="直線コネクタ 435"/>
        <xdr:cNvCxnSpPr/>
      </xdr:nvCxnSpPr>
      <xdr:spPr>
        <a:xfrm>
          <a:off x="10388600" y="1731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22382</xdr:rowOff>
    </xdr:from>
    <xdr:ext cx="534377" cy="259045"/>
    <xdr:sp macro="" textlink="">
      <xdr:nvSpPr>
        <xdr:cNvPr id="437" name="【港湾・漁港】&#10;一人当たり有形固定資産（償却資産）額平均値テキスト"/>
        <xdr:cNvSpPr txBox="1"/>
      </xdr:nvSpPr>
      <xdr:spPr>
        <a:xfrm>
          <a:off x="10515600" y="1802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43955</xdr:rowOff>
    </xdr:from>
    <xdr:to>
      <xdr:col>55</xdr:col>
      <xdr:colOff>50800</xdr:colOff>
      <xdr:row>105</xdr:row>
      <xdr:rowOff>145555</xdr:rowOff>
    </xdr:to>
    <xdr:sp macro="" textlink="">
      <xdr:nvSpPr>
        <xdr:cNvPr id="438" name="フローチャート: 判断 437"/>
        <xdr:cNvSpPr/>
      </xdr:nvSpPr>
      <xdr:spPr>
        <a:xfrm>
          <a:off x="10426700" y="1804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96419</xdr:rowOff>
    </xdr:from>
    <xdr:to>
      <xdr:col>50</xdr:col>
      <xdr:colOff>165100</xdr:colOff>
      <xdr:row>106</xdr:row>
      <xdr:rowOff>26569</xdr:rowOff>
    </xdr:to>
    <xdr:sp macro="" textlink="">
      <xdr:nvSpPr>
        <xdr:cNvPr id="439" name="フローチャート: 判断 438"/>
        <xdr:cNvSpPr/>
      </xdr:nvSpPr>
      <xdr:spPr>
        <a:xfrm>
          <a:off x="9588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54947</xdr:rowOff>
    </xdr:from>
    <xdr:to>
      <xdr:col>46</xdr:col>
      <xdr:colOff>38100</xdr:colOff>
      <xdr:row>103</xdr:row>
      <xdr:rowOff>156547</xdr:rowOff>
    </xdr:to>
    <xdr:sp macro="" textlink="">
      <xdr:nvSpPr>
        <xdr:cNvPr id="440" name="フローチャート: 判断 439"/>
        <xdr:cNvSpPr/>
      </xdr:nvSpPr>
      <xdr:spPr>
        <a:xfrm>
          <a:off x="8699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21685</xdr:rowOff>
    </xdr:from>
    <xdr:to>
      <xdr:col>41</xdr:col>
      <xdr:colOff>101600</xdr:colOff>
      <xdr:row>103</xdr:row>
      <xdr:rowOff>123285</xdr:rowOff>
    </xdr:to>
    <xdr:sp macro="" textlink="">
      <xdr:nvSpPr>
        <xdr:cNvPr id="441" name="フローチャート: 判断 440"/>
        <xdr:cNvSpPr/>
      </xdr:nvSpPr>
      <xdr:spPr>
        <a:xfrm>
          <a:off x="7810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124440</xdr:rowOff>
    </xdr:from>
    <xdr:to>
      <xdr:col>36</xdr:col>
      <xdr:colOff>165100</xdr:colOff>
      <xdr:row>103</xdr:row>
      <xdr:rowOff>54590</xdr:rowOff>
    </xdr:to>
    <xdr:sp macro="" textlink="">
      <xdr:nvSpPr>
        <xdr:cNvPr id="442" name="フローチャート: 判断 441"/>
        <xdr:cNvSpPr/>
      </xdr:nvSpPr>
      <xdr:spPr>
        <a:xfrm>
          <a:off x="6921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167512</xdr:rowOff>
    </xdr:from>
    <xdr:to>
      <xdr:col>50</xdr:col>
      <xdr:colOff>165100</xdr:colOff>
      <xdr:row>107</xdr:row>
      <xdr:rowOff>97662</xdr:rowOff>
    </xdr:to>
    <xdr:sp macro="" textlink="">
      <xdr:nvSpPr>
        <xdr:cNvPr id="448" name="楕円 447"/>
        <xdr:cNvSpPr/>
      </xdr:nvSpPr>
      <xdr:spPr>
        <a:xfrm>
          <a:off x="95885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166466</xdr:rowOff>
    </xdr:from>
    <xdr:to>
      <xdr:col>46</xdr:col>
      <xdr:colOff>38100</xdr:colOff>
      <xdr:row>107</xdr:row>
      <xdr:rowOff>96616</xdr:rowOff>
    </xdr:to>
    <xdr:sp macro="" textlink="">
      <xdr:nvSpPr>
        <xdr:cNvPr id="449" name="楕円 448"/>
        <xdr:cNvSpPr/>
      </xdr:nvSpPr>
      <xdr:spPr>
        <a:xfrm>
          <a:off x="8699500" y="183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45816</xdr:rowOff>
    </xdr:from>
    <xdr:to>
      <xdr:col>50</xdr:col>
      <xdr:colOff>114300</xdr:colOff>
      <xdr:row>107</xdr:row>
      <xdr:rowOff>46862</xdr:rowOff>
    </xdr:to>
    <xdr:cxnSp macro="">
      <xdr:nvCxnSpPr>
        <xdr:cNvPr id="450" name="直線コネクタ 449"/>
        <xdr:cNvCxnSpPr/>
      </xdr:nvCxnSpPr>
      <xdr:spPr>
        <a:xfrm>
          <a:off x="8750300" y="18390966"/>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xdr:rowOff>
    </xdr:from>
    <xdr:to>
      <xdr:col>41</xdr:col>
      <xdr:colOff>101600</xdr:colOff>
      <xdr:row>107</xdr:row>
      <xdr:rowOff>102082</xdr:rowOff>
    </xdr:to>
    <xdr:sp macro="" textlink="">
      <xdr:nvSpPr>
        <xdr:cNvPr id="451" name="楕円 450"/>
        <xdr:cNvSpPr/>
      </xdr:nvSpPr>
      <xdr:spPr>
        <a:xfrm>
          <a:off x="7810500" y="18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45816</xdr:rowOff>
    </xdr:from>
    <xdr:to>
      <xdr:col>45</xdr:col>
      <xdr:colOff>177800</xdr:colOff>
      <xdr:row>107</xdr:row>
      <xdr:rowOff>51282</xdr:rowOff>
    </xdr:to>
    <xdr:cxnSp macro="">
      <xdr:nvCxnSpPr>
        <xdr:cNvPr id="452" name="直線コネクタ 451"/>
        <xdr:cNvCxnSpPr/>
      </xdr:nvCxnSpPr>
      <xdr:spPr>
        <a:xfrm flipV="1">
          <a:off x="7861300" y="18390966"/>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7113</xdr:rowOff>
    </xdr:from>
    <xdr:to>
      <xdr:col>36</xdr:col>
      <xdr:colOff>165100</xdr:colOff>
      <xdr:row>107</xdr:row>
      <xdr:rowOff>108713</xdr:rowOff>
    </xdr:to>
    <xdr:sp macro="" textlink="">
      <xdr:nvSpPr>
        <xdr:cNvPr id="453" name="楕円 452"/>
        <xdr:cNvSpPr/>
      </xdr:nvSpPr>
      <xdr:spPr>
        <a:xfrm>
          <a:off x="6921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51282</xdr:rowOff>
    </xdr:from>
    <xdr:to>
      <xdr:col>41</xdr:col>
      <xdr:colOff>50800</xdr:colOff>
      <xdr:row>107</xdr:row>
      <xdr:rowOff>57913</xdr:rowOff>
    </xdr:to>
    <xdr:cxnSp macro="">
      <xdr:nvCxnSpPr>
        <xdr:cNvPr id="454" name="直線コネクタ 453"/>
        <xdr:cNvCxnSpPr/>
      </xdr:nvCxnSpPr>
      <xdr:spPr>
        <a:xfrm flipV="1">
          <a:off x="6972300" y="1839643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43096</xdr:rowOff>
    </xdr:from>
    <xdr:ext cx="534377" cy="259045"/>
    <xdr:sp macro="" textlink="">
      <xdr:nvSpPr>
        <xdr:cNvPr id="455" name="n_1aveValue【港湾・漁港】&#10;一人当たり有形固定資産（償却資産）額"/>
        <xdr:cNvSpPr txBox="1"/>
      </xdr:nvSpPr>
      <xdr:spPr>
        <a:xfrm>
          <a:off x="9359411" y="17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1624</xdr:rowOff>
    </xdr:from>
    <xdr:ext cx="534377" cy="259045"/>
    <xdr:sp macro="" textlink="">
      <xdr:nvSpPr>
        <xdr:cNvPr id="456" name="n_2aveValue【港湾・漁港】&#10;一人当たり有形固定資産（償却資産）額"/>
        <xdr:cNvSpPr txBox="1"/>
      </xdr:nvSpPr>
      <xdr:spPr>
        <a:xfrm>
          <a:off x="8483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139812</xdr:rowOff>
    </xdr:from>
    <xdr:ext cx="534377" cy="259045"/>
    <xdr:sp macro="" textlink="">
      <xdr:nvSpPr>
        <xdr:cNvPr id="457" name="n_3aveValue【港湾・漁港】&#10;一人当たり有形固定資産（償却資産）額"/>
        <xdr:cNvSpPr txBox="1"/>
      </xdr:nvSpPr>
      <xdr:spPr>
        <a:xfrm>
          <a:off x="7594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71117</xdr:rowOff>
    </xdr:from>
    <xdr:ext cx="534377" cy="259045"/>
    <xdr:sp macro="" textlink="">
      <xdr:nvSpPr>
        <xdr:cNvPr id="458" name="n_4aveValue【港湾・漁港】&#10;一人当たり有形固定資産（償却資産）額"/>
        <xdr:cNvSpPr txBox="1"/>
      </xdr:nvSpPr>
      <xdr:spPr>
        <a:xfrm>
          <a:off x="6705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88789</xdr:rowOff>
    </xdr:from>
    <xdr:ext cx="534377" cy="259045"/>
    <xdr:sp macro="" textlink="">
      <xdr:nvSpPr>
        <xdr:cNvPr id="459" name="n_1mainValue【港湾・漁港】&#10;一人当たり有形固定資産（償却資産）額"/>
        <xdr:cNvSpPr txBox="1"/>
      </xdr:nvSpPr>
      <xdr:spPr>
        <a:xfrm>
          <a:off x="9359411" y="184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87743</xdr:rowOff>
    </xdr:from>
    <xdr:ext cx="534377" cy="259045"/>
    <xdr:sp macro="" textlink="">
      <xdr:nvSpPr>
        <xdr:cNvPr id="460" name="n_2mainValue【港湾・漁港】&#10;一人当たり有形固定資産（償却資産）額"/>
        <xdr:cNvSpPr txBox="1"/>
      </xdr:nvSpPr>
      <xdr:spPr>
        <a:xfrm>
          <a:off x="8483111" y="184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93209</xdr:rowOff>
    </xdr:from>
    <xdr:ext cx="534377" cy="259045"/>
    <xdr:sp macro="" textlink="">
      <xdr:nvSpPr>
        <xdr:cNvPr id="461" name="n_3mainValue【港湾・漁港】&#10;一人当たり有形固定資産（償却資産）額"/>
        <xdr:cNvSpPr txBox="1"/>
      </xdr:nvSpPr>
      <xdr:spPr>
        <a:xfrm>
          <a:off x="7594111" y="18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99840</xdr:rowOff>
    </xdr:from>
    <xdr:ext cx="534377" cy="259045"/>
    <xdr:sp macro="" textlink="">
      <xdr:nvSpPr>
        <xdr:cNvPr id="462" name="n_4mainValue【港湾・漁港】&#10;一人当たり有形固定資産（償却資産）額"/>
        <xdr:cNvSpPr txBox="1"/>
      </xdr:nvSpPr>
      <xdr:spPr>
        <a:xfrm>
          <a:off x="6705111" y="184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3" name="テキスト ボックス 4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5" name="テキスト ボックス 47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5" name="テキスト ボックス 48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89" name="直線コネクタ 488"/>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0"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1" name="直線コネクタ 490"/>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92"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93" name="直線コネクタ 49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94" name="【認定こども園・幼稚園・保育所】&#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95" name="フローチャート: 判断 494"/>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96" name="フローチャート: 判断 495"/>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97" name="フローチャート: 判断 496"/>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98" name="フローチャート: 判断 497"/>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99" name="フローチャート: 判断 498"/>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05" name="楕円 504"/>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162560</xdr:rowOff>
    </xdr:from>
    <xdr:to>
      <xdr:col>76</xdr:col>
      <xdr:colOff>165100</xdr:colOff>
      <xdr:row>39</xdr:row>
      <xdr:rowOff>92710</xdr:rowOff>
    </xdr:to>
    <xdr:sp macro="" textlink="">
      <xdr:nvSpPr>
        <xdr:cNvPr id="506" name="楕円 505"/>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156210</xdr:rowOff>
    </xdr:to>
    <xdr:cxnSp macro="">
      <xdr:nvCxnSpPr>
        <xdr:cNvPr id="507" name="直線コネクタ 506"/>
        <xdr:cNvCxnSpPr/>
      </xdr:nvCxnSpPr>
      <xdr:spPr>
        <a:xfrm>
          <a:off x="14592300" y="6728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xdr:rowOff>
    </xdr:from>
    <xdr:to>
      <xdr:col>72</xdr:col>
      <xdr:colOff>38100</xdr:colOff>
      <xdr:row>39</xdr:row>
      <xdr:rowOff>109038</xdr:rowOff>
    </xdr:to>
    <xdr:sp macro="" textlink="">
      <xdr:nvSpPr>
        <xdr:cNvPr id="508" name="楕円 507"/>
        <xdr:cNvSpPr/>
      </xdr:nvSpPr>
      <xdr:spPr>
        <a:xfrm>
          <a:off x="13652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58238</xdr:rowOff>
    </xdr:to>
    <xdr:cxnSp macro="">
      <xdr:nvCxnSpPr>
        <xdr:cNvPr id="509" name="直線コネクタ 508"/>
        <xdr:cNvCxnSpPr/>
      </xdr:nvCxnSpPr>
      <xdr:spPr>
        <a:xfrm flipV="1">
          <a:off x="13703300" y="67284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142966</xdr:rowOff>
    </xdr:from>
    <xdr:to>
      <xdr:col>67</xdr:col>
      <xdr:colOff>101600</xdr:colOff>
      <xdr:row>39</xdr:row>
      <xdr:rowOff>73116</xdr:rowOff>
    </xdr:to>
    <xdr:sp macro="" textlink="">
      <xdr:nvSpPr>
        <xdr:cNvPr id="510" name="楕円 509"/>
        <xdr:cNvSpPr/>
      </xdr:nvSpPr>
      <xdr:spPr>
        <a:xfrm>
          <a:off x="12763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22316</xdr:rowOff>
    </xdr:from>
    <xdr:to>
      <xdr:col>71</xdr:col>
      <xdr:colOff>177800</xdr:colOff>
      <xdr:row>39</xdr:row>
      <xdr:rowOff>58238</xdr:rowOff>
    </xdr:to>
    <xdr:cxnSp macro="">
      <xdr:nvCxnSpPr>
        <xdr:cNvPr id="511" name="直線コネクタ 510"/>
        <xdr:cNvCxnSpPr/>
      </xdr:nvCxnSpPr>
      <xdr:spPr>
        <a:xfrm>
          <a:off x="12814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512"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513"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14"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15"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16" name="n_1main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517" name="n_2mainValue【認定こども園・幼稚園・保育所】&#10;有形固定資産減価償却率"/>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100165</xdr:rowOff>
    </xdr:from>
    <xdr:ext cx="405111" cy="259045"/>
    <xdr:sp macro="" textlink="">
      <xdr:nvSpPr>
        <xdr:cNvPr id="518" name="n_3mainValue【認定こども園・幼稚園・保育所】&#10;有形固定資産減価償却率"/>
        <xdr:cNvSpPr txBox="1"/>
      </xdr:nvSpPr>
      <xdr:spPr>
        <a:xfrm>
          <a:off x="13500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64243</xdr:rowOff>
    </xdr:from>
    <xdr:ext cx="405111" cy="259045"/>
    <xdr:sp macro="" textlink="">
      <xdr:nvSpPr>
        <xdr:cNvPr id="519" name="n_4mainValue【認定こども園・幼稚園・保育所】&#10;有形固定資産減価償却率"/>
        <xdr:cNvSpPr txBox="1"/>
      </xdr:nvSpPr>
      <xdr:spPr>
        <a:xfrm>
          <a:off x="12611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1" name="テキスト ボックス 5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3" name="テキスト ボックス 5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5" name="テキスト ボックス 5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7" name="テキスト ボックス 5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541" name="直線コネクタ 540"/>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4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43" name="直線コネクタ 54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544"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545" name="直線コネクタ 544"/>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546" name="【認定こども園・幼稚園・保育所】&#10;一人当たり面積平均値テキスト"/>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47" name="フローチャート: 判断 546"/>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548" name="フローチャート: 判断 547"/>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549" name="フローチャート: 判断 548"/>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50" name="フローチャート: 判断 549"/>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51" name="フローチャート: 判断 550"/>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57" name="楕円 556"/>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558" name="楕円 557"/>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559" name="直線コネクタ 558"/>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60" name="楕円 559"/>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561" name="直線コネクタ 560"/>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xdr:rowOff>
    </xdr:from>
    <xdr:to>
      <xdr:col>98</xdr:col>
      <xdr:colOff>38100</xdr:colOff>
      <xdr:row>41</xdr:row>
      <xdr:rowOff>106426</xdr:rowOff>
    </xdr:to>
    <xdr:sp macro="" textlink="">
      <xdr:nvSpPr>
        <xdr:cNvPr id="562" name="楕円 561"/>
        <xdr:cNvSpPr/>
      </xdr:nvSpPr>
      <xdr:spPr>
        <a:xfrm>
          <a:off x="18605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55626</xdr:rowOff>
    </xdr:to>
    <xdr:cxnSp macro="">
      <xdr:nvCxnSpPr>
        <xdr:cNvPr id="563" name="直線コネクタ 562"/>
        <xdr:cNvCxnSpPr/>
      </xdr:nvCxnSpPr>
      <xdr:spPr>
        <a:xfrm flipV="1">
          <a:off x="18656300" y="7048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564"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65"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566"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67"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68"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69"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70"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97553</xdr:rowOff>
    </xdr:from>
    <xdr:ext cx="469744" cy="259045"/>
    <xdr:sp macro="" textlink="">
      <xdr:nvSpPr>
        <xdr:cNvPr id="571" name="n_4mainValue【認定こども園・幼稚園・保育所】&#10;一人当たり面積"/>
        <xdr:cNvSpPr txBox="1"/>
      </xdr:nvSpPr>
      <xdr:spPr>
        <a:xfrm>
          <a:off x="18421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4" name="テキスト ボックス 5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4" name="テキスト ボックス 5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98" name="直線コネクタ 597"/>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99"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00" name="直線コネクタ 599"/>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601"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602" name="直線コネクタ 601"/>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603"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604" name="フローチャート: 判断 603"/>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05" name="フローチャート: 判断 604"/>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06" name="フローチャート: 判断 60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07" name="フローチャート: 判断 606"/>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08" name="フローチャート: 判断 607"/>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14" name="楕円 613"/>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5" name="楕円 614"/>
        <xdr:cNvSpPr/>
      </xdr:nvSpPr>
      <xdr:spPr>
        <a:xfrm>
          <a:off x="14541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164919</xdr:rowOff>
    </xdr:from>
    <xdr:to>
      <xdr:col>81</xdr:col>
      <xdr:colOff>50800</xdr:colOff>
      <xdr:row>60</xdr:row>
      <xdr:rowOff>52251</xdr:rowOff>
    </xdr:to>
    <xdr:cxnSp macro="">
      <xdr:nvCxnSpPr>
        <xdr:cNvPr id="616" name="直線コネクタ 615"/>
        <xdr:cNvCxnSpPr/>
      </xdr:nvCxnSpPr>
      <xdr:spPr>
        <a:xfrm>
          <a:off x="14592300" y="102804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617" name="楕円 616"/>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164919</xdr:rowOff>
    </xdr:from>
    <xdr:to>
      <xdr:col>76</xdr:col>
      <xdr:colOff>114300</xdr:colOff>
      <xdr:row>61</xdr:row>
      <xdr:rowOff>31024</xdr:rowOff>
    </xdr:to>
    <xdr:cxnSp macro="">
      <xdr:nvCxnSpPr>
        <xdr:cNvPr id="618" name="直線コネクタ 617"/>
        <xdr:cNvCxnSpPr/>
      </xdr:nvCxnSpPr>
      <xdr:spPr>
        <a:xfrm flipV="1">
          <a:off x="13703300" y="1028046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19" name="楕円 618"/>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31024</xdr:rowOff>
    </xdr:to>
    <xdr:cxnSp macro="">
      <xdr:nvCxnSpPr>
        <xdr:cNvPr id="620" name="直線コネクタ 619"/>
        <xdr:cNvCxnSpPr/>
      </xdr:nvCxnSpPr>
      <xdr:spPr>
        <a:xfrm>
          <a:off x="12814300" y="104829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21"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2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23"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24"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625" name="n_1main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26" name="n_2main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627" name="n_3mainValue【学校施設】&#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28" name="n_4mainValue【学校施設】&#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653" name="直線コネクタ 652"/>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654"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655" name="直線コネクタ 654"/>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656"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657" name="直線コネクタ 656"/>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658"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659" name="フローチャート: 判断 658"/>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60" name="フローチャート: 判断 659"/>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61" name="フローチャート: 判断 660"/>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62" name="フローチャート: 判断 661"/>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63" name="フローチャート: 判断 662"/>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87630</xdr:rowOff>
    </xdr:from>
    <xdr:to>
      <xdr:col>112</xdr:col>
      <xdr:colOff>38100</xdr:colOff>
      <xdr:row>64</xdr:row>
      <xdr:rowOff>17780</xdr:rowOff>
    </xdr:to>
    <xdr:sp macro="" textlink="">
      <xdr:nvSpPr>
        <xdr:cNvPr id="669" name="楕円 668"/>
        <xdr:cNvSpPr/>
      </xdr:nvSpPr>
      <xdr:spPr>
        <a:xfrm>
          <a:off x="21272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86360</xdr:rowOff>
    </xdr:from>
    <xdr:to>
      <xdr:col>107</xdr:col>
      <xdr:colOff>101600</xdr:colOff>
      <xdr:row>64</xdr:row>
      <xdr:rowOff>16510</xdr:rowOff>
    </xdr:to>
    <xdr:sp macro="" textlink="">
      <xdr:nvSpPr>
        <xdr:cNvPr id="670" name="楕円 669"/>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138430</xdr:rowOff>
    </xdr:to>
    <xdr:cxnSp macro="">
      <xdr:nvCxnSpPr>
        <xdr:cNvPr id="671" name="直線コネクタ 670"/>
        <xdr:cNvCxnSpPr/>
      </xdr:nvCxnSpPr>
      <xdr:spPr>
        <a:xfrm>
          <a:off x="20434300" y="109385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72" name="楕円 671"/>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137160</xdr:rowOff>
    </xdr:to>
    <xdr:cxnSp macro="">
      <xdr:nvCxnSpPr>
        <xdr:cNvPr id="673" name="直線コネクタ 672"/>
        <xdr:cNvCxnSpPr/>
      </xdr:nvCxnSpPr>
      <xdr:spPr>
        <a:xfrm>
          <a:off x="19545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74" name="楕円 673"/>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133350</xdr:rowOff>
    </xdr:to>
    <xdr:cxnSp macro="">
      <xdr:nvCxnSpPr>
        <xdr:cNvPr id="675" name="直線コネクタ 674"/>
        <xdr:cNvCxnSpPr/>
      </xdr:nvCxnSpPr>
      <xdr:spPr>
        <a:xfrm>
          <a:off x="18656300" y="10885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76"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77"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78"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79" name="n_4aveValue【学校施設】&#10;一人当たり面積"/>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8907</xdr:rowOff>
    </xdr:from>
    <xdr:ext cx="469744" cy="259045"/>
    <xdr:sp macro="" textlink="">
      <xdr:nvSpPr>
        <xdr:cNvPr id="680" name="n_1mainValue【学校施設】&#10;一人当たり面積"/>
        <xdr:cNvSpPr txBox="1"/>
      </xdr:nvSpPr>
      <xdr:spPr>
        <a:xfrm>
          <a:off x="210757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681" name="n_2mainValue【学校施設】&#10;一人当たり面積"/>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82" name="n_3mainValue【学校施設】&#10;一人当たり面積"/>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683" name="n_4mainValue【学校施設】&#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27" name="【公民館】&#10;有形固定資産減価償却率平均値テキスト"/>
        <xdr:cNvSpPr txBox="1"/>
      </xdr:nvSpPr>
      <xdr:spPr>
        <a:xfrm>
          <a:off x="16357600"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157987</xdr:rowOff>
    </xdr:from>
    <xdr:to>
      <xdr:col>81</xdr:col>
      <xdr:colOff>101600</xdr:colOff>
      <xdr:row>101</xdr:row>
      <xdr:rowOff>88137</xdr:rowOff>
    </xdr:to>
    <xdr:sp macro="" textlink="">
      <xdr:nvSpPr>
        <xdr:cNvPr id="738" name="楕円 737"/>
        <xdr:cNvSpPr/>
      </xdr:nvSpPr>
      <xdr:spPr>
        <a:xfrm>
          <a:off x="15430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20828</xdr:rowOff>
    </xdr:from>
    <xdr:to>
      <xdr:col>76</xdr:col>
      <xdr:colOff>165100</xdr:colOff>
      <xdr:row>106</xdr:row>
      <xdr:rowOff>122428</xdr:rowOff>
    </xdr:to>
    <xdr:sp macro="" textlink="">
      <xdr:nvSpPr>
        <xdr:cNvPr id="739" name="楕円 738"/>
        <xdr:cNvSpPr/>
      </xdr:nvSpPr>
      <xdr:spPr>
        <a:xfrm>
          <a:off x="14541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37337</xdr:rowOff>
    </xdr:from>
    <xdr:to>
      <xdr:col>81</xdr:col>
      <xdr:colOff>50800</xdr:colOff>
      <xdr:row>106</xdr:row>
      <xdr:rowOff>71628</xdr:rowOff>
    </xdr:to>
    <xdr:cxnSp macro="">
      <xdr:nvCxnSpPr>
        <xdr:cNvPr id="740" name="直線コネクタ 739"/>
        <xdr:cNvCxnSpPr/>
      </xdr:nvCxnSpPr>
      <xdr:spPr>
        <a:xfrm flipV="1">
          <a:off x="14592300" y="17353787"/>
          <a:ext cx="889000" cy="8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155702</xdr:rowOff>
    </xdr:from>
    <xdr:to>
      <xdr:col>72</xdr:col>
      <xdr:colOff>38100</xdr:colOff>
      <xdr:row>106</xdr:row>
      <xdr:rowOff>85852</xdr:rowOff>
    </xdr:to>
    <xdr:sp macro="" textlink="">
      <xdr:nvSpPr>
        <xdr:cNvPr id="741" name="楕円 740"/>
        <xdr:cNvSpPr/>
      </xdr:nvSpPr>
      <xdr:spPr>
        <a:xfrm>
          <a:off x="1365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35052</xdr:rowOff>
    </xdr:from>
    <xdr:to>
      <xdr:col>76</xdr:col>
      <xdr:colOff>114300</xdr:colOff>
      <xdr:row>106</xdr:row>
      <xdr:rowOff>71628</xdr:rowOff>
    </xdr:to>
    <xdr:cxnSp macro="">
      <xdr:nvCxnSpPr>
        <xdr:cNvPr id="742" name="直線コネクタ 741"/>
        <xdr:cNvCxnSpPr/>
      </xdr:nvCxnSpPr>
      <xdr:spPr>
        <a:xfrm>
          <a:off x="13703300" y="18208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743" name="楕円 742"/>
        <xdr:cNvSpPr/>
      </xdr:nvSpPr>
      <xdr:spPr>
        <a:xfrm>
          <a:off x="1276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19050</xdr:rowOff>
    </xdr:from>
    <xdr:to>
      <xdr:col>71</xdr:col>
      <xdr:colOff>177800</xdr:colOff>
      <xdr:row>106</xdr:row>
      <xdr:rowOff>35052</xdr:rowOff>
    </xdr:to>
    <xdr:cxnSp macro="">
      <xdr:nvCxnSpPr>
        <xdr:cNvPr id="744" name="直線コネクタ 743"/>
        <xdr:cNvCxnSpPr/>
      </xdr:nvCxnSpPr>
      <xdr:spPr>
        <a:xfrm>
          <a:off x="12814300" y="181927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45" name="n_1ave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46"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7"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8"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104664</xdr:rowOff>
    </xdr:from>
    <xdr:ext cx="405111" cy="259045"/>
    <xdr:sp macro="" textlink="">
      <xdr:nvSpPr>
        <xdr:cNvPr id="749" name="n_1mainValue【公民館】&#10;有形固定資産減価償却率"/>
        <xdr:cNvSpPr txBox="1"/>
      </xdr:nvSpPr>
      <xdr:spPr>
        <a:xfrm>
          <a:off x="152660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113555</xdr:rowOff>
    </xdr:from>
    <xdr:ext cx="405111" cy="259045"/>
    <xdr:sp macro="" textlink="">
      <xdr:nvSpPr>
        <xdr:cNvPr id="750" name="n_2mainValue【公民館】&#10;有形固定資産減価償却率"/>
        <xdr:cNvSpPr txBox="1"/>
      </xdr:nvSpPr>
      <xdr:spPr>
        <a:xfrm>
          <a:off x="14389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76979</xdr:rowOff>
    </xdr:from>
    <xdr:ext cx="405111" cy="259045"/>
    <xdr:sp macro="" textlink="">
      <xdr:nvSpPr>
        <xdr:cNvPr id="751" name="n_3mainValue【公民館】&#10;有形固定資産減価償却率"/>
        <xdr:cNvSpPr txBox="1"/>
      </xdr:nvSpPr>
      <xdr:spPr>
        <a:xfrm>
          <a:off x="13500744" y="1825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752" name="n_4mainValue【公民館】&#10;有形固定資産減価償却率"/>
        <xdr:cNvSpPr txBox="1"/>
      </xdr:nvSpPr>
      <xdr:spPr>
        <a:xfrm>
          <a:off x="12611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3" name="直線コネクタ 7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4" name="テキスト ボックス 7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5" name="直線コネクタ 7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6" name="テキスト ボックス 7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9" name="直線コネクタ 7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0" name="テキスト ボックス 7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1" name="直線コネクタ 7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2" name="テキスト ボックス 7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3811</xdr:rowOff>
    </xdr:from>
    <xdr:to>
      <xdr:col>116</xdr:col>
      <xdr:colOff>62864</xdr:colOff>
      <xdr:row>107</xdr:row>
      <xdr:rowOff>87630</xdr:rowOff>
    </xdr:to>
    <xdr:cxnSp macro="">
      <xdr:nvCxnSpPr>
        <xdr:cNvPr id="776" name="直線コネクタ 775"/>
        <xdr:cNvCxnSpPr/>
      </xdr:nvCxnSpPr>
      <xdr:spPr>
        <a:xfrm flipV="1">
          <a:off x="22160864" y="17320261"/>
          <a:ext cx="0" cy="1112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91457</xdr:rowOff>
    </xdr:from>
    <xdr:ext cx="469744" cy="259045"/>
    <xdr:sp macro="" textlink="">
      <xdr:nvSpPr>
        <xdr:cNvPr id="777" name="【公民館】&#10;一人当たり面積最小値テキスト"/>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87630</xdr:rowOff>
    </xdr:from>
    <xdr:to>
      <xdr:col>116</xdr:col>
      <xdr:colOff>152400</xdr:colOff>
      <xdr:row>107</xdr:row>
      <xdr:rowOff>87630</xdr:rowOff>
    </xdr:to>
    <xdr:cxnSp macro="">
      <xdr:nvCxnSpPr>
        <xdr:cNvPr id="778" name="直線コネクタ 777"/>
        <xdr:cNvCxnSpPr/>
      </xdr:nvCxnSpPr>
      <xdr:spPr>
        <a:xfrm>
          <a:off x="22072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121938</xdr:rowOff>
    </xdr:from>
    <xdr:ext cx="469744" cy="259045"/>
    <xdr:sp macro="" textlink="">
      <xdr:nvSpPr>
        <xdr:cNvPr id="779" name="【公民館】&#10;一人当たり面積最大値テキスト"/>
        <xdr:cNvSpPr txBox="1"/>
      </xdr:nvSpPr>
      <xdr:spPr>
        <a:xfrm>
          <a:off x="22199600" y="170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3811</xdr:rowOff>
    </xdr:from>
    <xdr:to>
      <xdr:col>116</xdr:col>
      <xdr:colOff>152400</xdr:colOff>
      <xdr:row>101</xdr:row>
      <xdr:rowOff>3811</xdr:rowOff>
    </xdr:to>
    <xdr:cxnSp macro="">
      <xdr:nvCxnSpPr>
        <xdr:cNvPr id="780" name="直線コネクタ 779"/>
        <xdr:cNvCxnSpPr/>
      </xdr:nvCxnSpPr>
      <xdr:spPr>
        <a:xfrm>
          <a:off x="22072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81" name="【公民館】&#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82" name="フローチャート: 判断 781"/>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83" name="フローチャート: 判断 782"/>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784" name="フローチャート: 判断 783"/>
        <xdr:cNvSpPr/>
      </xdr:nvSpPr>
      <xdr:spPr>
        <a:xfrm>
          <a:off x="20383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85" name="フローチャート: 判断 784"/>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786" name="フローチャート: 判断 785"/>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92" name="楕円 791"/>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93" name="楕円 792"/>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94" name="直線コネクタ 793"/>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95" name="楕円 794"/>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796" name="直線コネクタ 795"/>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797" name="楕円 796"/>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30480</xdr:rowOff>
    </xdr:to>
    <xdr:cxnSp macro="">
      <xdr:nvCxnSpPr>
        <xdr:cNvPr id="798" name="直線コネクタ 797"/>
        <xdr:cNvCxnSpPr/>
      </xdr:nvCxnSpPr>
      <xdr:spPr>
        <a:xfrm>
          <a:off x="18656300" y="1853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9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00" name="n_2ave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01" name="n_3ave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02" name="n_4aveValue【公民館】&#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03"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04"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05"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06" name="n_4mainValue【公民館】&#10;一人当たり面積"/>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類似団体内平均値と比較して有形固定資産減価償却率が特に高い「公営住宅」については、令和２年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月に市営小和田住宅が竣工することから、改善傾向を見込んでいる。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港湾・漁港」については、類似団体内平均値と比較して低い水準ではあるものの、近年は増加傾向であることから、引き続き、公共施設等総合管理計画に基づいて順次老朽化対策に取り組む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4" name="楕円 73"/>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907</xdr:rowOff>
    </xdr:from>
    <xdr:to>
      <xdr:col>15</xdr:col>
      <xdr:colOff>101600</xdr:colOff>
      <xdr:row>39</xdr:row>
      <xdr:rowOff>102507</xdr:rowOff>
    </xdr:to>
    <xdr:sp macro="" textlink="">
      <xdr:nvSpPr>
        <xdr:cNvPr id="75" name="楕円 74"/>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6" name="直線コネクタ 75"/>
        <xdr:cNvCxnSpPr/>
      </xdr:nvCxnSpPr>
      <xdr:spPr>
        <a:xfrm>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7" name="楕円 76"/>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78" name="直線コネクタ 77"/>
        <xdr:cNvCxnSpPr/>
      </xdr:nvCxnSpPr>
      <xdr:spPr>
        <a:xfrm>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79" name="楕円 78"/>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0" name="直線コネクタ 79"/>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1"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2"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3"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4"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5"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6"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7"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88"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6" name="楕円 125"/>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7" name="楕円 126"/>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8" name="直線コネクタ 127"/>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9" name="楕円 128"/>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0" name="直線コネクタ 129"/>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1" name="楕円 130"/>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2" name="直線コネクタ 131"/>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3"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4"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5"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6" name="n_4ave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7"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8"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9"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0" name="n_4mainValue【図書館】&#10;一人当たり面積"/>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0" name="【体育館・プール】&#10;有形固定資産減価償却率平均値テキスト"/>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81" name="楕円 180"/>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23495</xdr:rowOff>
    </xdr:from>
    <xdr:to>
      <xdr:col>15</xdr:col>
      <xdr:colOff>101600</xdr:colOff>
      <xdr:row>56</xdr:row>
      <xdr:rowOff>125095</xdr:rowOff>
    </xdr:to>
    <xdr:sp macro="" textlink="">
      <xdr:nvSpPr>
        <xdr:cNvPr id="182" name="楕円 181"/>
        <xdr:cNvSpPr/>
      </xdr:nvSpPr>
      <xdr:spPr>
        <a:xfrm>
          <a:off x="2857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74295</xdr:rowOff>
    </xdr:to>
    <xdr:cxnSp macro="">
      <xdr:nvCxnSpPr>
        <xdr:cNvPr id="183" name="直線コネクタ 182"/>
        <xdr:cNvCxnSpPr/>
      </xdr:nvCxnSpPr>
      <xdr:spPr>
        <a:xfrm flipV="1">
          <a:off x="2908300" y="9658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84" name="楕円 183"/>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74295</xdr:rowOff>
    </xdr:from>
    <xdr:to>
      <xdr:col>15</xdr:col>
      <xdr:colOff>50800</xdr:colOff>
      <xdr:row>59</xdr:row>
      <xdr:rowOff>41910</xdr:rowOff>
    </xdr:to>
    <xdr:cxnSp macro="">
      <xdr:nvCxnSpPr>
        <xdr:cNvPr id="185" name="直線コネクタ 184"/>
        <xdr:cNvCxnSpPr/>
      </xdr:nvCxnSpPr>
      <xdr:spPr>
        <a:xfrm flipV="1">
          <a:off x="2019300" y="9675495"/>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86" name="楕円 185"/>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41910</xdr:rowOff>
    </xdr:to>
    <xdr:cxnSp macro="">
      <xdr:nvCxnSpPr>
        <xdr:cNvPr id="187" name="直線コネクタ 186"/>
        <xdr:cNvCxnSpPr/>
      </xdr:nvCxnSpPr>
      <xdr:spPr>
        <a:xfrm>
          <a:off x="1130300" y="10107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88" name="n_1aveValue【体育館・プール】&#10;有形固定資産減価償却率"/>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89"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0"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1"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192" name="n_1mainValue【体育館・プール】&#10;有形固定資産減価償却率"/>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141622</xdr:rowOff>
    </xdr:from>
    <xdr:ext cx="405111" cy="259045"/>
    <xdr:sp macro="" textlink="">
      <xdr:nvSpPr>
        <xdr:cNvPr id="193" name="n_2mainValue【体育館・プール】&#10;有形固定資産減価償却率"/>
        <xdr:cNvSpPr txBox="1"/>
      </xdr:nvSpPr>
      <xdr:spPr>
        <a:xfrm>
          <a:off x="2705744"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83837</xdr:rowOff>
    </xdr:from>
    <xdr:ext cx="405111" cy="259045"/>
    <xdr:sp macro="" textlink="">
      <xdr:nvSpPr>
        <xdr:cNvPr id="194" name="n_3mainValue【体育館・プール】&#10;有形固定資産減価償却率"/>
        <xdr:cNvSpPr txBox="1"/>
      </xdr:nvSpPr>
      <xdr:spPr>
        <a:xfrm>
          <a:off x="1816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34307</xdr:rowOff>
    </xdr:from>
    <xdr:ext cx="405111" cy="259045"/>
    <xdr:sp macro="" textlink="">
      <xdr:nvSpPr>
        <xdr:cNvPr id="195" name="n_4mainValue【体育館・プール】&#10;有形固定資産減価償却率"/>
        <xdr:cNvSpPr txBox="1"/>
      </xdr:nvSpPr>
      <xdr:spPr>
        <a:xfrm>
          <a:off x="927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24"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74930</xdr:rowOff>
    </xdr:from>
    <xdr:to>
      <xdr:col>50</xdr:col>
      <xdr:colOff>165100</xdr:colOff>
      <xdr:row>58</xdr:row>
      <xdr:rowOff>5080</xdr:rowOff>
    </xdr:to>
    <xdr:sp macro="" textlink="">
      <xdr:nvSpPr>
        <xdr:cNvPr id="235" name="楕円 234"/>
        <xdr:cNvSpPr/>
      </xdr:nvSpPr>
      <xdr:spPr>
        <a:xfrm>
          <a:off x="958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71120</xdr:rowOff>
    </xdr:from>
    <xdr:to>
      <xdr:col>46</xdr:col>
      <xdr:colOff>38100</xdr:colOff>
      <xdr:row>58</xdr:row>
      <xdr:rowOff>1270</xdr:rowOff>
    </xdr:to>
    <xdr:sp macro="" textlink="">
      <xdr:nvSpPr>
        <xdr:cNvPr id="236" name="楕円 235"/>
        <xdr:cNvSpPr/>
      </xdr:nvSpPr>
      <xdr:spPr>
        <a:xfrm>
          <a:off x="8699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121920</xdr:rowOff>
    </xdr:from>
    <xdr:to>
      <xdr:col>50</xdr:col>
      <xdr:colOff>114300</xdr:colOff>
      <xdr:row>57</xdr:row>
      <xdr:rowOff>125730</xdr:rowOff>
    </xdr:to>
    <xdr:cxnSp macro="">
      <xdr:nvCxnSpPr>
        <xdr:cNvPr id="237" name="直線コネクタ 236"/>
        <xdr:cNvCxnSpPr/>
      </xdr:nvCxnSpPr>
      <xdr:spPr>
        <a:xfrm>
          <a:off x="8750300" y="9894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116840</xdr:rowOff>
    </xdr:from>
    <xdr:to>
      <xdr:col>41</xdr:col>
      <xdr:colOff>101600</xdr:colOff>
      <xdr:row>60</xdr:row>
      <xdr:rowOff>46990</xdr:rowOff>
    </xdr:to>
    <xdr:sp macro="" textlink="">
      <xdr:nvSpPr>
        <xdr:cNvPr id="238" name="楕円 237"/>
        <xdr:cNvSpPr/>
      </xdr:nvSpPr>
      <xdr:spPr>
        <a:xfrm>
          <a:off x="781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121920</xdr:rowOff>
    </xdr:from>
    <xdr:to>
      <xdr:col>45</xdr:col>
      <xdr:colOff>177800</xdr:colOff>
      <xdr:row>59</xdr:row>
      <xdr:rowOff>167640</xdr:rowOff>
    </xdr:to>
    <xdr:cxnSp macro="">
      <xdr:nvCxnSpPr>
        <xdr:cNvPr id="239" name="直線コネクタ 238"/>
        <xdr:cNvCxnSpPr/>
      </xdr:nvCxnSpPr>
      <xdr:spPr>
        <a:xfrm flipV="1">
          <a:off x="7861300" y="989457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29210</xdr:rowOff>
    </xdr:from>
    <xdr:to>
      <xdr:col>36</xdr:col>
      <xdr:colOff>165100</xdr:colOff>
      <xdr:row>62</xdr:row>
      <xdr:rowOff>130810</xdr:rowOff>
    </xdr:to>
    <xdr:sp macro="" textlink="">
      <xdr:nvSpPr>
        <xdr:cNvPr id="240" name="楕円 239"/>
        <xdr:cNvSpPr/>
      </xdr:nvSpPr>
      <xdr:spPr>
        <a:xfrm>
          <a:off x="692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167640</xdr:rowOff>
    </xdr:from>
    <xdr:to>
      <xdr:col>41</xdr:col>
      <xdr:colOff>50800</xdr:colOff>
      <xdr:row>62</xdr:row>
      <xdr:rowOff>80010</xdr:rowOff>
    </xdr:to>
    <xdr:cxnSp macro="">
      <xdr:nvCxnSpPr>
        <xdr:cNvPr id="241" name="直線コネクタ 240"/>
        <xdr:cNvCxnSpPr/>
      </xdr:nvCxnSpPr>
      <xdr:spPr>
        <a:xfrm flipV="1">
          <a:off x="6972300" y="1028319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42"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243" name="n_2aveValue【体育館・プール】&#10;一人当たり面積"/>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44" name="n_3aveValue【体育館・プール】&#10;一人当たり面積"/>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5"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21607</xdr:rowOff>
    </xdr:from>
    <xdr:ext cx="469744" cy="259045"/>
    <xdr:sp macro="" textlink="">
      <xdr:nvSpPr>
        <xdr:cNvPr id="246" name="n_1mainValue【体育館・プール】&#10;一人当たり面積"/>
        <xdr:cNvSpPr txBox="1"/>
      </xdr:nvSpPr>
      <xdr:spPr>
        <a:xfrm>
          <a:off x="9391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17797</xdr:rowOff>
    </xdr:from>
    <xdr:ext cx="469744" cy="259045"/>
    <xdr:sp macro="" textlink="">
      <xdr:nvSpPr>
        <xdr:cNvPr id="247" name="n_2mainValue【体育館・プール】&#10;一人当たり面積"/>
        <xdr:cNvSpPr txBox="1"/>
      </xdr:nvSpPr>
      <xdr:spPr>
        <a:xfrm>
          <a:off x="8515427"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48" name="n_3mainValue【体育館・プール】&#10;一人当たり面積"/>
        <xdr:cNvSpPr txBox="1"/>
      </xdr:nvSpPr>
      <xdr:spPr>
        <a:xfrm>
          <a:off x="7626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121937</xdr:rowOff>
    </xdr:from>
    <xdr:ext cx="469744" cy="259045"/>
    <xdr:sp macro="" textlink="">
      <xdr:nvSpPr>
        <xdr:cNvPr id="249" name="n_4mainValue【体育館・プール】&#10;一人当たり面積"/>
        <xdr:cNvSpPr txBox="1"/>
      </xdr:nvSpPr>
      <xdr:spPr>
        <a:xfrm>
          <a:off x="6737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79"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90" name="楕円 289"/>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71120</xdr:rowOff>
    </xdr:from>
    <xdr:to>
      <xdr:col>15</xdr:col>
      <xdr:colOff>101600</xdr:colOff>
      <xdr:row>83</xdr:row>
      <xdr:rowOff>1270</xdr:rowOff>
    </xdr:to>
    <xdr:sp macro="" textlink="">
      <xdr:nvSpPr>
        <xdr:cNvPr id="291" name="楕円 290"/>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64770</xdr:rowOff>
    </xdr:to>
    <xdr:cxnSp macro="">
      <xdr:nvCxnSpPr>
        <xdr:cNvPr id="292" name="直線コネクタ 291"/>
        <xdr:cNvCxnSpPr/>
      </xdr:nvCxnSpPr>
      <xdr:spPr>
        <a:xfrm>
          <a:off x="2908300" y="14180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3" name="楕円 292"/>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121920</xdr:rowOff>
    </xdr:to>
    <xdr:cxnSp macro="">
      <xdr:nvCxnSpPr>
        <xdr:cNvPr id="294" name="直線コネクタ 293"/>
        <xdr:cNvCxnSpPr/>
      </xdr:nvCxnSpPr>
      <xdr:spPr>
        <a:xfrm>
          <a:off x="2019300" y="14119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93980</xdr:rowOff>
    </xdr:from>
    <xdr:to>
      <xdr:col>6</xdr:col>
      <xdr:colOff>38100</xdr:colOff>
      <xdr:row>82</xdr:row>
      <xdr:rowOff>24130</xdr:rowOff>
    </xdr:to>
    <xdr:sp macro="" textlink="">
      <xdr:nvSpPr>
        <xdr:cNvPr id="295" name="楕円 294"/>
        <xdr:cNvSpPr/>
      </xdr:nvSpPr>
      <xdr:spPr>
        <a:xfrm>
          <a:off x="1079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82</xdr:row>
      <xdr:rowOff>60961</xdr:rowOff>
    </xdr:to>
    <xdr:cxnSp macro="">
      <xdr:nvCxnSpPr>
        <xdr:cNvPr id="296" name="直線コネクタ 295"/>
        <xdr:cNvCxnSpPr/>
      </xdr:nvCxnSpPr>
      <xdr:spPr>
        <a:xfrm>
          <a:off x="1130300" y="140322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7" name="n_1aveValue【福祉施設】&#10;有形固定資産減価償却率"/>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8" name="n_2ave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9"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0"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01" name="n_1mainValue【福祉施設】&#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302" name="n_2mainValue【福祉施設】&#10;有形固定資産減価償却率"/>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03" name="n_3main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304" name="n_4mainValue【福祉施設】&#10;有形固定資産減価償却率"/>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44" name="楕円 343"/>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45" name="楕円 344"/>
        <xdr:cNvSpPr/>
      </xdr:nvSpPr>
      <xdr:spPr>
        <a:xfrm>
          <a:off x="8699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69850</xdr:rowOff>
    </xdr:from>
    <xdr:to>
      <xdr:col>50</xdr:col>
      <xdr:colOff>114300</xdr:colOff>
      <xdr:row>83</xdr:row>
      <xdr:rowOff>69850</xdr:rowOff>
    </xdr:to>
    <xdr:cxnSp macro="">
      <xdr:nvCxnSpPr>
        <xdr:cNvPr id="346" name="直線コネクタ 345"/>
        <xdr:cNvCxnSpPr/>
      </xdr:nvCxnSpPr>
      <xdr:spPr>
        <a:xfrm>
          <a:off x="8750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19050</xdr:rowOff>
    </xdr:from>
    <xdr:to>
      <xdr:col>41</xdr:col>
      <xdr:colOff>101600</xdr:colOff>
      <xdr:row>83</xdr:row>
      <xdr:rowOff>120650</xdr:rowOff>
    </xdr:to>
    <xdr:sp macro="" textlink="">
      <xdr:nvSpPr>
        <xdr:cNvPr id="347" name="楕円 346"/>
        <xdr:cNvSpPr/>
      </xdr:nvSpPr>
      <xdr:spPr>
        <a:xfrm>
          <a:off x="7810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69850</xdr:rowOff>
    </xdr:from>
    <xdr:to>
      <xdr:col>45</xdr:col>
      <xdr:colOff>177800</xdr:colOff>
      <xdr:row>83</xdr:row>
      <xdr:rowOff>69850</xdr:rowOff>
    </xdr:to>
    <xdr:cxnSp macro="">
      <xdr:nvCxnSpPr>
        <xdr:cNvPr id="348" name="直線コネクタ 347"/>
        <xdr:cNvCxnSpPr/>
      </xdr:nvCxnSpPr>
      <xdr:spPr>
        <a:xfrm>
          <a:off x="7861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19050</xdr:rowOff>
    </xdr:from>
    <xdr:to>
      <xdr:col>36</xdr:col>
      <xdr:colOff>165100</xdr:colOff>
      <xdr:row>83</xdr:row>
      <xdr:rowOff>120650</xdr:rowOff>
    </xdr:to>
    <xdr:sp macro="" textlink="">
      <xdr:nvSpPr>
        <xdr:cNvPr id="349" name="楕円 348"/>
        <xdr:cNvSpPr/>
      </xdr:nvSpPr>
      <xdr:spPr>
        <a:xfrm>
          <a:off x="6921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69850</xdr:rowOff>
    </xdr:from>
    <xdr:to>
      <xdr:col>41</xdr:col>
      <xdr:colOff>50800</xdr:colOff>
      <xdr:row>83</xdr:row>
      <xdr:rowOff>69850</xdr:rowOff>
    </xdr:to>
    <xdr:cxnSp macro="">
      <xdr:nvCxnSpPr>
        <xdr:cNvPr id="350" name="直線コネクタ 349"/>
        <xdr:cNvCxnSpPr/>
      </xdr:nvCxnSpPr>
      <xdr:spPr>
        <a:xfrm>
          <a:off x="6972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2"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3"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54" name="n_4aveValue【福祉施設】&#10;一人当たり面積"/>
        <xdr:cNvSpPr txBox="1"/>
      </xdr:nvSpPr>
      <xdr:spPr>
        <a:xfrm>
          <a:off x="6737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55"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56" name="n_2mainValue【福祉施設】&#10;一人当たり面積"/>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111777</xdr:rowOff>
    </xdr:from>
    <xdr:ext cx="469744" cy="259045"/>
    <xdr:sp macro="" textlink="">
      <xdr:nvSpPr>
        <xdr:cNvPr id="357" name="n_3mainValue【福祉施設】&#10;一人当たり面積"/>
        <xdr:cNvSpPr txBox="1"/>
      </xdr:nvSpPr>
      <xdr:spPr>
        <a:xfrm>
          <a:off x="7626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137177</xdr:rowOff>
    </xdr:from>
    <xdr:ext cx="469744" cy="259045"/>
    <xdr:sp macro="" textlink="">
      <xdr:nvSpPr>
        <xdr:cNvPr id="358" name="n_4mainValue【福祉施設】&#10;一人当たり面積"/>
        <xdr:cNvSpPr txBox="1"/>
      </xdr:nvSpPr>
      <xdr:spPr>
        <a:xfrm>
          <a:off x="6737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89"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38463</xdr:rowOff>
    </xdr:from>
    <xdr:to>
      <xdr:col>20</xdr:col>
      <xdr:colOff>38100</xdr:colOff>
      <xdr:row>102</xdr:row>
      <xdr:rowOff>140063</xdr:rowOff>
    </xdr:to>
    <xdr:sp macro="" textlink="">
      <xdr:nvSpPr>
        <xdr:cNvPr id="400" name="楕円 399"/>
        <xdr:cNvSpPr/>
      </xdr:nvSpPr>
      <xdr:spPr>
        <a:xfrm>
          <a:off x="3746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54792</xdr:rowOff>
    </xdr:from>
    <xdr:to>
      <xdr:col>15</xdr:col>
      <xdr:colOff>101600</xdr:colOff>
      <xdr:row>106</xdr:row>
      <xdr:rowOff>156392</xdr:rowOff>
    </xdr:to>
    <xdr:sp macro="" textlink="">
      <xdr:nvSpPr>
        <xdr:cNvPr id="401" name="楕円 400"/>
        <xdr:cNvSpPr/>
      </xdr:nvSpPr>
      <xdr:spPr>
        <a:xfrm>
          <a:off x="2857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89263</xdr:rowOff>
    </xdr:from>
    <xdr:to>
      <xdr:col>19</xdr:col>
      <xdr:colOff>177800</xdr:colOff>
      <xdr:row>106</xdr:row>
      <xdr:rowOff>105592</xdr:rowOff>
    </xdr:to>
    <xdr:cxnSp macro="">
      <xdr:nvCxnSpPr>
        <xdr:cNvPr id="402" name="直線コネクタ 401"/>
        <xdr:cNvCxnSpPr/>
      </xdr:nvCxnSpPr>
      <xdr:spPr>
        <a:xfrm flipV="1">
          <a:off x="2908300" y="17577163"/>
          <a:ext cx="8890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23768</xdr:rowOff>
    </xdr:from>
    <xdr:to>
      <xdr:col>10</xdr:col>
      <xdr:colOff>165100</xdr:colOff>
      <xdr:row>106</xdr:row>
      <xdr:rowOff>125368</xdr:rowOff>
    </xdr:to>
    <xdr:sp macro="" textlink="">
      <xdr:nvSpPr>
        <xdr:cNvPr id="403" name="楕円 402"/>
        <xdr:cNvSpPr/>
      </xdr:nvSpPr>
      <xdr:spPr>
        <a:xfrm>
          <a:off x="1968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74568</xdr:rowOff>
    </xdr:from>
    <xdr:to>
      <xdr:col>15</xdr:col>
      <xdr:colOff>50800</xdr:colOff>
      <xdr:row>106</xdr:row>
      <xdr:rowOff>105592</xdr:rowOff>
    </xdr:to>
    <xdr:cxnSp macro="">
      <xdr:nvCxnSpPr>
        <xdr:cNvPr id="404" name="直線コネクタ 403"/>
        <xdr:cNvCxnSpPr/>
      </xdr:nvCxnSpPr>
      <xdr:spPr>
        <a:xfrm>
          <a:off x="2019300" y="1824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159294</xdr:rowOff>
    </xdr:from>
    <xdr:to>
      <xdr:col>6</xdr:col>
      <xdr:colOff>38100</xdr:colOff>
      <xdr:row>106</xdr:row>
      <xdr:rowOff>89444</xdr:rowOff>
    </xdr:to>
    <xdr:sp macro="" textlink="">
      <xdr:nvSpPr>
        <xdr:cNvPr id="405" name="楕円 404"/>
        <xdr:cNvSpPr/>
      </xdr:nvSpPr>
      <xdr:spPr>
        <a:xfrm>
          <a:off x="107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38644</xdr:rowOff>
    </xdr:from>
    <xdr:to>
      <xdr:col>10</xdr:col>
      <xdr:colOff>114300</xdr:colOff>
      <xdr:row>106</xdr:row>
      <xdr:rowOff>74568</xdr:rowOff>
    </xdr:to>
    <xdr:cxnSp macro="">
      <xdr:nvCxnSpPr>
        <xdr:cNvPr id="406" name="直線コネクタ 405"/>
        <xdr:cNvCxnSpPr/>
      </xdr:nvCxnSpPr>
      <xdr:spPr>
        <a:xfrm>
          <a:off x="1130300" y="182123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07"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8"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09"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0"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156590</xdr:rowOff>
    </xdr:from>
    <xdr:ext cx="405111" cy="259045"/>
    <xdr:sp macro="" textlink="">
      <xdr:nvSpPr>
        <xdr:cNvPr id="411" name="n_1mainValue【市民会館】&#10;有形固定資産減価償却率"/>
        <xdr:cNvSpPr txBox="1"/>
      </xdr:nvSpPr>
      <xdr:spPr>
        <a:xfrm>
          <a:off x="3582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147519</xdr:rowOff>
    </xdr:from>
    <xdr:ext cx="405111" cy="259045"/>
    <xdr:sp macro="" textlink="">
      <xdr:nvSpPr>
        <xdr:cNvPr id="412" name="n_2mainValue【市民会館】&#10;有形固定資産減価償却率"/>
        <xdr:cNvSpPr txBox="1"/>
      </xdr:nvSpPr>
      <xdr:spPr>
        <a:xfrm>
          <a:off x="2705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116495</xdr:rowOff>
    </xdr:from>
    <xdr:ext cx="405111" cy="259045"/>
    <xdr:sp macro="" textlink="">
      <xdr:nvSpPr>
        <xdr:cNvPr id="413" name="n_3mainValue【市民会館】&#10;有形固定資産減価償却率"/>
        <xdr:cNvSpPr txBox="1"/>
      </xdr:nvSpPr>
      <xdr:spPr>
        <a:xfrm>
          <a:off x="1816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80571</xdr:rowOff>
    </xdr:from>
    <xdr:ext cx="405111" cy="259045"/>
    <xdr:sp macro="" textlink="">
      <xdr:nvSpPr>
        <xdr:cNvPr id="414" name="n_4mainValue【市民会館】&#10;有形固定資産減価償却率"/>
        <xdr:cNvSpPr txBox="1"/>
      </xdr:nvSpPr>
      <xdr:spPr>
        <a:xfrm>
          <a:off x="927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54" name="楕円 453"/>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55" name="楕円 454"/>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114300</xdr:rowOff>
    </xdr:to>
    <xdr:cxnSp macro="">
      <xdr:nvCxnSpPr>
        <xdr:cNvPr id="456" name="直線コネクタ 455"/>
        <xdr:cNvCxnSpPr/>
      </xdr:nvCxnSpPr>
      <xdr:spPr>
        <a:xfrm>
          <a:off x="8750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457" name="楕円 456"/>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114300</xdr:rowOff>
    </xdr:to>
    <xdr:cxnSp macro="">
      <xdr:nvCxnSpPr>
        <xdr:cNvPr id="458" name="直線コネクタ 457"/>
        <xdr:cNvCxnSpPr/>
      </xdr:nvCxnSpPr>
      <xdr:spPr>
        <a:xfrm>
          <a:off x="7861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63500</xdr:rowOff>
    </xdr:from>
    <xdr:to>
      <xdr:col>36</xdr:col>
      <xdr:colOff>165100</xdr:colOff>
      <xdr:row>106</xdr:row>
      <xdr:rowOff>165100</xdr:rowOff>
    </xdr:to>
    <xdr:sp macro="" textlink="">
      <xdr:nvSpPr>
        <xdr:cNvPr id="459" name="楕円 458"/>
        <xdr:cNvSpPr/>
      </xdr:nvSpPr>
      <xdr:spPr>
        <a:xfrm>
          <a:off x="692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114300</xdr:rowOff>
    </xdr:to>
    <xdr:cxnSp macro="">
      <xdr:nvCxnSpPr>
        <xdr:cNvPr id="460" name="直線コネクタ 459"/>
        <xdr:cNvCxnSpPr/>
      </xdr:nvCxnSpPr>
      <xdr:spPr>
        <a:xfrm>
          <a:off x="6972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1"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2"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3"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4"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465"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466" name="n_2mainValue【市民会館】&#10;一人当たり面積"/>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467" name="n_3mainValue【市民会館】&#10;一人当たり面積"/>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156227</xdr:rowOff>
    </xdr:from>
    <xdr:ext cx="469744" cy="259045"/>
    <xdr:sp macro="" textlink="">
      <xdr:nvSpPr>
        <xdr:cNvPr id="468" name="n_4mainValue【市民会館】&#10;一人当たり面積"/>
        <xdr:cNvSpPr txBox="1"/>
      </xdr:nvSpPr>
      <xdr:spPr>
        <a:xfrm>
          <a:off x="6737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8"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509" name="楕円 508"/>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10" name="楕円 509"/>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38</xdr:row>
      <xdr:rowOff>19050</xdr:rowOff>
    </xdr:to>
    <xdr:cxnSp macro="">
      <xdr:nvCxnSpPr>
        <xdr:cNvPr id="511" name="直線コネクタ 510"/>
        <xdr:cNvCxnSpPr/>
      </xdr:nvCxnSpPr>
      <xdr:spPr>
        <a:xfrm>
          <a:off x="14592300" y="64312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512" name="楕円 511"/>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38</xdr:row>
      <xdr:rowOff>152400</xdr:rowOff>
    </xdr:to>
    <xdr:cxnSp macro="">
      <xdr:nvCxnSpPr>
        <xdr:cNvPr id="513" name="直線コネクタ 512"/>
        <xdr:cNvCxnSpPr/>
      </xdr:nvCxnSpPr>
      <xdr:spPr>
        <a:xfrm flipV="1">
          <a:off x="13703300" y="64312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40640</xdr:rowOff>
    </xdr:from>
    <xdr:to>
      <xdr:col>67</xdr:col>
      <xdr:colOff>101600</xdr:colOff>
      <xdr:row>38</xdr:row>
      <xdr:rowOff>142240</xdr:rowOff>
    </xdr:to>
    <xdr:sp macro="" textlink="">
      <xdr:nvSpPr>
        <xdr:cNvPr id="514" name="楕円 513"/>
        <xdr:cNvSpPr/>
      </xdr:nvSpPr>
      <xdr:spPr>
        <a:xfrm>
          <a:off x="1276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91440</xdr:rowOff>
    </xdr:from>
    <xdr:to>
      <xdr:col>71</xdr:col>
      <xdr:colOff>177800</xdr:colOff>
      <xdr:row>38</xdr:row>
      <xdr:rowOff>152400</xdr:rowOff>
    </xdr:to>
    <xdr:cxnSp macro="">
      <xdr:nvCxnSpPr>
        <xdr:cNvPr id="515" name="直線コネクタ 514"/>
        <xdr:cNvCxnSpPr/>
      </xdr:nvCxnSpPr>
      <xdr:spPr>
        <a:xfrm>
          <a:off x="12814300" y="6606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6"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7"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8"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19"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520" name="n_1mainValue【一般廃棄物処理施設】&#10;有形固定資産減価償却率"/>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521" name="n_2mainValue【一般廃棄物処理施設】&#10;有形固定資産減価償却率"/>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522" name="n_3mainValue【一般廃棄物処理施設】&#10;有形固定資産減価償却率"/>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133367</xdr:rowOff>
    </xdr:from>
    <xdr:ext cx="405111" cy="259045"/>
    <xdr:sp macro="" textlink="">
      <xdr:nvSpPr>
        <xdr:cNvPr id="523" name="n_4mainValue【一般廃棄物処理施設】&#10;有形固定資産減価償却率"/>
        <xdr:cNvSpPr txBox="1"/>
      </xdr:nvSpPr>
      <xdr:spPr>
        <a:xfrm>
          <a:off x="12611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15177</xdr:rowOff>
    </xdr:from>
    <xdr:to>
      <xdr:col>112</xdr:col>
      <xdr:colOff>38100</xdr:colOff>
      <xdr:row>35</xdr:row>
      <xdr:rowOff>116777</xdr:rowOff>
    </xdr:to>
    <xdr:sp macro="" textlink="">
      <xdr:nvSpPr>
        <xdr:cNvPr id="563" name="楕円 562"/>
        <xdr:cNvSpPr/>
      </xdr:nvSpPr>
      <xdr:spPr>
        <a:xfrm>
          <a:off x="212725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3912</xdr:rowOff>
    </xdr:from>
    <xdr:to>
      <xdr:col>107</xdr:col>
      <xdr:colOff>101600</xdr:colOff>
      <xdr:row>35</xdr:row>
      <xdr:rowOff>105512</xdr:rowOff>
    </xdr:to>
    <xdr:sp macro="" textlink="">
      <xdr:nvSpPr>
        <xdr:cNvPr id="564" name="楕円 563"/>
        <xdr:cNvSpPr/>
      </xdr:nvSpPr>
      <xdr:spPr>
        <a:xfrm>
          <a:off x="20383500" y="60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54712</xdr:rowOff>
    </xdr:from>
    <xdr:to>
      <xdr:col>111</xdr:col>
      <xdr:colOff>177800</xdr:colOff>
      <xdr:row>35</xdr:row>
      <xdr:rowOff>65977</xdr:rowOff>
    </xdr:to>
    <xdr:cxnSp macro="">
      <xdr:nvCxnSpPr>
        <xdr:cNvPr id="565" name="直線コネクタ 564"/>
        <xdr:cNvCxnSpPr/>
      </xdr:nvCxnSpPr>
      <xdr:spPr>
        <a:xfrm>
          <a:off x="20434300" y="6055462"/>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61163</xdr:rowOff>
    </xdr:from>
    <xdr:to>
      <xdr:col>102</xdr:col>
      <xdr:colOff>165100</xdr:colOff>
      <xdr:row>36</xdr:row>
      <xdr:rowOff>162763</xdr:rowOff>
    </xdr:to>
    <xdr:sp macro="" textlink="">
      <xdr:nvSpPr>
        <xdr:cNvPr id="566" name="楕円 565"/>
        <xdr:cNvSpPr/>
      </xdr:nvSpPr>
      <xdr:spPr>
        <a:xfrm>
          <a:off x="19494500" y="62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54712</xdr:rowOff>
    </xdr:from>
    <xdr:to>
      <xdr:col>107</xdr:col>
      <xdr:colOff>50800</xdr:colOff>
      <xdr:row>36</xdr:row>
      <xdr:rowOff>111963</xdr:rowOff>
    </xdr:to>
    <xdr:cxnSp macro="">
      <xdr:nvCxnSpPr>
        <xdr:cNvPr id="567" name="直線コネクタ 566"/>
        <xdr:cNvCxnSpPr/>
      </xdr:nvCxnSpPr>
      <xdr:spPr>
        <a:xfrm flipV="1">
          <a:off x="19545300" y="6055462"/>
          <a:ext cx="889000" cy="2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58331</xdr:rowOff>
    </xdr:from>
    <xdr:to>
      <xdr:col>98</xdr:col>
      <xdr:colOff>38100</xdr:colOff>
      <xdr:row>36</xdr:row>
      <xdr:rowOff>159931</xdr:rowOff>
    </xdr:to>
    <xdr:sp macro="" textlink="">
      <xdr:nvSpPr>
        <xdr:cNvPr id="568" name="楕円 567"/>
        <xdr:cNvSpPr/>
      </xdr:nvSpPr>
      <xdr:spPr>
        <a:xfrm>
          <a:off x="18605500" y="62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109131</xdr:rowOff>
    </xdr:from>
    <xdr:to>
      <xdr:col>102</xdr:col>
      <xdr:colOff>114300</xdr:colOff>
      <xdr:row>36</xdr:row>
      <xdr:rowOff>111963</xdr:rowOff>
    </xdr:to>
    <xdr:cxnSp macro="">
      <xdr:nvCxnSpPr>
        <xdr:cNvPr id="569" name="直線コネクタ 568"/>
        <xdr:cNvCxnSpPr/>
      </xdr:nvCxnSpPr>
      <xdr:spPr>
        <a:xfrm>
          <a:off x="18656300" y="6281331"/>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70"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71" name="n_2aveValue【一般廃棄物処理施設】&#10;一人当たり有形固定資産（償却資産）額"/>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72" name="n_3aveValue【一般廃棄物処理施設】&#10;一人当たり有形固定資産（償却資産）額"/>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142511</xdr:rowOff>
    </xdr:from>
    <xdr:ext cx="534377" cy="259045"/>
    <xdr:sp macro="" textlink="">
      <xdr:nvSpPr>
        <xdr:cNvPr id="573" name="n_4aveValue【一般廃棄物処理施設】&#10;一人当たり有形固定資産（償却資産）額"/>
        <xdr:cNvSpPr txBox="1"/>
      </xdr:nvSpPr>
      <xdr:spPr>
        <a:xfrm>
          <a:off x="18389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133304</xdr:rowOff>
    </xdr:from>
    <xdr:ext cx="534377" cy="259045"/>
    <xdr:sp macro="" textlink="">
      <xdr:nvSpPr>
        <xdr:cNvPr id="574" name="n_1mainValue【一般廃棄物処理施設】&#10;一人当たり有形固定資産（償却資産）額"/>
        <xdr:cNvSpPr txBox="1"/>
      </xdr:nvSpPr>
      <xdr:spPr>
        <a:xfrm>
          <a:off x="21043411" y="57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122039</xdr:rowOff>
    </xdr:from>
    <xdr:ext cx="534377" cy="259045"/>
    <xdr:sp macro="" textlink="">
      <xdr:nvSpPr>
        <xdr:cNvPr id="575" name="n_2mainValue【一般廃棄物処理施設】&#10;一人当たり有形固定資産（償却資産）額"/>
        <xdr:cNvSpPr txBox="1"/>
      </xdr:nvSpPr>
      <xdr:spPr>
        <a:xfrm>
          <a:off x="20167111" y="5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7840</xdr:rowOff>
    </xdr:from>
    <xdr:ext cx="534377" cy="259045"/>
    <xdr:sp macro="" textlink="">
      <xdr:nvSpPr>
        <xdr:cNvPr id="576" name="n_3mainValue【一般廃棄物処理施設】&#10;一人当たり有形固定資産（償却資産）額"/>
        <xdr:cNvSpPr txBox="1"/>
      </xdr:nvSpPr>
      <xdr:spPr>
        <a:xfrm>
          <a:off x="19278111" y="60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5008</xdr:rowOff>
    </xdr:from>
    <xdr:ext cx="534377" cy="259045"/>
    <xdr:sp macro="" textlink="">
      <xdr:nvSpPr>
        <xdr:cNvPr id="577" name="n_4mainValue【一般廃棄物処理施設】&#10;一人当たり有形固定資産（償却資産）額"/>
        <xdr:cNvSpPr txBox="1"/>
      </xdr:nvSpPr>
      <xdr:spPr>
        <a:xfrm>
          <a:off x="18389111" y="6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07" name="【保健センター・保健所】&#10;有形固定資産減価償却率平均値テキスト"/>
        <xdr:cNvSpPr txBox="1"/>
      </xdr:nvSpPr>
      <xdr:spPr>
        <a:xfrm>
          <a:off x="163576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618" name="楕円 617"/>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6350</xdr:rowOff>
    </xdr:from>
    <xdr:to>
      <xdr:col>76</xdr:col>
      <xdr:colOff>165100</xdr:colOff>
      <xdr:row>61</xdr:row>
      <xdr:rowOff>107950</xdr:rowOff>
    </xdr:to>
    <xdr:sp macro="" textlink="">
      <xdr:nvSpPr>
        <xdr:cNvPr id="619" name="楕円 618"/>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95250</xdr:rowOff>
    </xdr:to>
    <xdr:cxnSp macro="">
      <xdr:nvCxnSpPr>
        <xdr:cNvPr id="620" name="直線コネクタ 619"/>
        <xdr:cNvCxnSpPr/>
      </xdr:nvCxnSpPr>
      <xdr:spPr>
        <a:xfrm>
          <a:off x="14592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621" name="楕円 620"/>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57150</xdr:rowOff>
    </xdr:to>
    <xdr:cxnSp macro="">
      <xdr:nvCxnSpPr>
        <xdr:cNvPr id="622" name="直線コネクタ 621"/>
        <xdr:cNvCxnSpPr/>
      </xdr:nvCxnSpPr>
      <xdr:spPr>
        <a:xfrm>
          <a:off x="13703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623" name="楕円 622"/>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19050</xdr:rowOff>
    </xdr:to>
    <xdr:cxnSp macro="">
      <xdr:nvCxnSpPr>
        <xdr:cNvPr id="624" name="直線コネクタ 623"/>
        <xdr:cNvCxnSpPr/>
      </xdr:nvCxnSpPr>
      <xdr:spPr>
        <a:xfrm>
          <a:off x="12814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5"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6"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7"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8"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629" name="n_1main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30"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631" name="n_3mainValue【保健センター・保健所】&#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632" name="n_4mainValue【保健センター・保健所】&#10;有形固定資産減価償却率"/>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674" name="楕円 673"/>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153307</xdr:rowOff>
    </xdr:from>
    <xdr:to>
      <xdr:col>107</xdr:col>
      <xdr:colOff>101600</xdr:colOff>
      <xdr:row>64</xdr:row>
      <xdr:rowOff>83457</xdr:rowOff>
    </xdr:to>
    <xdr:sp macro="" textlink="">
      <xdr:nvSpPr>
        <xdr:cNvPr id="675" name="楕円 674"/>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32657</xdr:rowOff>
    </xdr:to>
    <xdr:cxnSp macro="">
      <xdr:nvCxnSpPr>
        <xdr:cNvPr id="676" name="直線コネクタ 675"/>
        <xdr:cNvCxnSpPr/>
      </xdr:nvCxnSpPr>
      <xdr:spPr>
        <a:xfrm>
          <a:off x="20434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153307</xdr:rowOff>
    </xdr:from>
    <xdr:to>
      <xdr:col>102</xdr:col>
      <xdr:colOff>165100</xdr:colOff>
      <xdr:row>64</xdr:row>
      <xdr:rowOff>83457</xdr:rowOff>
    </xdr:to>
    <xdr:sp macro="" textlink="">
      <xdr:nvSpPr>
        <xdr:cNvPr id="677" name="楕円 676"/>
        <xdr:cNvSpPr/>
      </xdr:nvSpPr>
      <xdr:spPr>
        <a:xfrm>
          <a:off x="19494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32657</xdr:rowOff>
    </xdr:to>
    <xdr:cxnSp macro="">
      <xdr:nvCxnSpPr>
        <xdr:cNvPr id="678" name="直線コネクタ 677"/>
        <xdr:cNvCxnSpPr/>
      </xdr:nvCxnSpPr>
      <xdr:spPr>
        <a:xfrm>
          <a:off x="19545300" y="1100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87993</xdr:rowOff>
    </xdr:from>
    <xdr:to>
      <xdr:col>98</xdr:col>
      <xdr:colOff>38100</xdr:colOff>
      <xdr:row>64</xdr:row>
      <xdr:rowOff>18143</xdr:rowOff>
    </xdr:to>
    <xdr:sp macro="" textlink="">
      <xdr:nvSpPr>
        <xdr:cNvPr id="679" name="楕円 678"/>
        <xdr:cNvSpPr/>
      </xdr:nvSpPr>
      <xdr:spPr>
        <a:xfrm>
          <a:off x="18605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138793</xdr:rowOff>
    </xdr:from>
    <xdr:to>
      <xdr:col>102</xdr:col>
      <xdr:colOff>114300</xdr:colOff>
      <xdr:row>64</xdr:row>
      <xdr:rowOff>32657</xdr:rowOff>
    </xdr:to>
    <xdr:cxnSp macro="">
      <xdr:nvCxnSpPr>
        <xdr:cNvPr id="680" name="直線コネクタ 679"/>
        <xdr:cNvCxnSpPr/>
      </xdr:nvCxnSpPr>
      <xdr:spPr>
        <a:xfrm>
          <a:off x="18656300" y="10940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1"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2"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3"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4"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685" name="n_1mainValue【保健センター・保健所】&#10;一人当たり面積"/>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686"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74584</xdr:rowOff>
    </xdr:from>
    <xdr:ext cx="469744" cy="259045"/>
    <xdr:sp macro="" textlink="">
      <xdr:nvSpPr>
        <xdr:cNvPr id="687" name="n_3mainValue【保健センター・保健所】&#10;一人当たり面積"/>
        <xdr:cNvSpPr txBox="1"/>
      </xdr:nvSpPr>
      <xdr:spPr>
        <a:xfrm>
          <a:off x="19310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9270</xdr:rowOff>
    </xdr:from>
    <xdr:ext cx="469744" cy="259045"/>
    <xdr:sp macro="" textlink="">
      <xdr:nvSpPr>
        <xdr:cNvPr id="688" name="n_4mainValue【保健センター・保健所】&#10;一人当たり面積"/>
        <xdr:cNvSpPr txBox="1"/>
      </xdr:nvSpPr>
      <xdr:spPr>
        <a:xfrm>
          <a:off x="18421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167894</xdr:rowOff>
    </xdr:from>
    <xdr:to>
      <xdr:col>81</xdr:col>
      <xdr:colOff>101600</xdr:colOff>
      <xdr:row>85</xdr:row>
      <xdr:rowOff>98044</xdr:rowOff>
    </xdr:to>
    <xdr:sp macro="" textlink="">
      <xdr:nvSpPr>
        <xdr:cNvPr id="727" name="楕円 726"/>
        <xdr:cNvSpPr/>
      </xdr:nvSpPr>
      <xdr:spPr>
        <a:xfrm>
          <a:off x="15430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119887</xdr:rowOff>
    </xdr:from>
    <xdr:to>
      <xdr:col>76</xdr:col>
      <xdr:colOff>165100</xdr:colOff>
      <xdr:row>85</xdr:row>
      <xdr:rowOff>50037</xdr:rowOff>
    </xdr:to>
    <xdr:sp macro="" textlink="">
      <xdr:nvSpPr>
        <xdr:cNvPr id="728" name="楕円 727"/>
        <xdr:cNvSpPr/>
      </xdr:nvSpPr>
      <xdr:spPr>
        <a:xfrm>
          <a:off x="14541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170687</xdr:rowOff>
    </xdr:from>
    <xdr:to>
      <xdr:col>81</xdr:col>
      <xdr:colOff>50800</xdr:colOff>
      <xdr:row>85</xdr:row>
      <xdr:rowOff>47244</xdr:rowOff>
    </xdr:to>
    <xdr:cxnSp macro="">
      <xdr:nvCxnSpPr>
        <xdr:cNvPr id="729" name="直線コネクタ 728"/>
        <xdr:cNvCxnSpPr/>
      </xdr:nvCxnSpPr>
      <xdr:spPr>
        <a:xfrm>
          <a:off x="14592300" y="145724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83313</xdr:rowOff>
    </xdr:from>
    <xdr:to>
      <xdr:col>72</xdr:col>
      <xdr:colOff>38100</xdr:colOff>
      <xdr:row>85</xdr:row>
      <xdr:rowOff>13463</xdr:rowOff>
    </xdr:to>
    <xdr:sp macro="" textlink="">
      <xdr:nvSpPr>
        <xdr:cNvPr id="730" name="楕円 729"/>
        <xdr:cNvSpPr/>
      </xdr:nvSpPr>
      <xdr:spPr>
        <a:xfrm>
          <a:off x="1365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134113</xdr:rowOff>
    </xdr:from>
    <xdr:to>
      <xdr:col>76</xdr:col>
      <xdr:colOff>114300</xdr:colOff>
      <xdr:row>84</xdr:row>
      <xdr:rowOff>170687</xdr:rowOff>
    </xdr:to>
    <xdr:cxnSp macro="">
      <xdr:nvCxnSpPr>
        <xdr:cNvPr id="731" name="直線コネクタ 730"/>
        <xdr:cNvCxnSpPr/>
      </xdr:nvCxnSpPr>
      <xdr:spPr>
        <a:xfrm>
          <a:off x="13703300" y="14535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14732</xdr:rowOff>
    </xdr:from>
    <xdr:to>
      <xdr:col>67</xdr:col>
      <xdr:colOff>101600</xdr:colOff>
      <xdr:row>84</xdr:row>
      <xdr:rowOff>116332</xdr:rowOff>
    </xdr:to>
    <xdr:sp macro="" textlink="">
      <xdr:nvSpPr>
        <xdr:cNvPr id="732" name="楕円 731"/>
        <xdr:cNvSpPr/>
      </xdr:nvSpPr>
      <xdr:spPr>
        <a:xfrm>
          <a:off x="1276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65532</xdr:rowOff>
    </xdr:from>
    <xdr:to>
      <xdr:col>71</xdr:col>
      <xdr:colOff>177800</xdr:colOff>
      <xdr:row>84</xdr:row>
      <xdr:rowOff>134113</xdr:rowOff>
    </xdr:to>
    <xdr:cxnSp macro="">
      <xdr:nvCxnSpPr>
        <xdr:cNvPr id="733" name="直線コネクタ 732"/>
        <xdr:cNvCxnSpPr/>
      </xdr:nvCxnSpPr>
      <xdr:spPr>
        <a:xfrm>
          <a:off x="12814300" y="144673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34" name="n_1aveValue【消防施設】&#10;有形固定資産減価償却率"/>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35" name="n_2ave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36" name="n_3aveValue【消防施設】&#10;有形固定資産減価償却率"/>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7"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89171</xdr:rowOff>
    </xdr:from>
    <xdr:ext cx="405111" cy="259045"/>
    <xdr:sp macro="" textlink="">
      <xdr:nvSpPr>
        <xdr:cNvPr id="738" name="n_1mainValue【消防施設】&#10;有形固定資産減価償却率"/>
        <xdr:cNvSpPr txBox="1"/>
      </xdr:nvSpPr>
      <xdr:spPr>
        <a:xfrm>
          <a:off x="15266044" y="1466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41164</xdr:rowOff>
    </xdr:from>
    <xdr:ext cx="405111" cy="259045"/>
    <xdr:sp macro="" textlink="">
      <xdr:nvSpPr>
        <xdr:cNvPr id="739" name="n_2mainValue【消防施設】&#10;有形固定資産減価償却率"/>
        <xdr:cNvSpPr txBox="1"/>
      </xdr:nvSpPr>
      <xdr:spPr>
        <a:xfrm>
          <a:off x="14389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4590</xdr:rowOff>
    </xdr:from>
    <xdr:ext cx="405111" cy="259045"/>
    <xdr:sp macro="" textlink="">
      <xdr:nvSpPr>
        <xdr:cNvPr id="740" name="n_3mainValue【消防施設】&#10;有形固定資産減価償却率"/>
        <xdr:cNvSpPr txBox="1"/>
      </xdr:nvSpPr>
      <xdr:spPr>
        <a:xfrm>
          <a:off x="13500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107459</xdr:rowOff>
    </xdr:from>
    <xdr:ext cx="405111" cy="259045"/>
    <xdr:sp macro="" textlink="">
      <xdr:nvSpPr>
        <xdr:cNvPr id="741" name="n_4mainValue【消防施設】&#10;有形固定資産減価償却率"/>
        <xdr:cNvSpPr txBox="1"/>
      </xdr:nvSpPr>
      <xdr:spPr>
        <a:xfrm>
          <a:off x="12611744"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82" name="楕円 781"/>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83" name="楕円 782"/>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76200</xdr:rowOff>
    </xdr:to>
    <xdr:cxnSp macro="">
      <xdr:nvCxnSpPr>
        <xdr:cNvPr id="784" name="直線コネクタ 783"/>
        <xdr:cNvCxnSpPr/>
      </xdr:nvCxnSpPr>
      <xdr:spPr>
        <a:xfrm>
          <a:off x="20434300" y="1463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85" name="楕円 784"/>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95250</xdr:rowOff>
    </xdr:to>
    <xdr:cxnSp macro="">
      <xdr:nvCxnSpPr>
        <xdr:cNvPr id="786" name="直線コネクタ 785"/>
        <xdr:cNvCxnSpPr/>
      </xdr:nvCxnSpPr>
      <xdr:spPr>
        <a:xfrm flipV="1">
          <a:off x="19545300" y="1463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87" name="楕円 786"/>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38100</xdr:rowOff>
    </xdr:from>
    <xdr:to>
      <xdr:col>102</xdr:col>
      <xdr:colOff>114300</xdr:colOff>
      <xdr:row>85</xdr:row>
      <xdr:rowOff>95250</xdr:rowOff>
    </xdr:to>
    <xdr:cxnSp macro="">
      <xdr:nvCxnSpPr>
        <xdr:cNvPr id="788" name="直線コネクタ 787"/>
        <xdr:cNvCxnSpPr/>
      </xdr:nvCxnSpPr>
      <xdr:spPr>
        <a:xfrm>
          <a:off x="18656300" y="13925550"/>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89" name="n_1aveValue【消防施設】&#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0"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1" name="n_3aveValue【消防施設】&#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92" name="n_4aveValue【消防施設】&#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93" name="n_1mainValue【消防施設】&#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94" name="n_2main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5"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96" name="n_4mainValue【消防施設】&#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27" name="【庁舎】&#10;有形固定資産減価償却率平均値テキスト"/>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838" name="楕円 837"/>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97245</xdr:rowOff>
    </xdr:from>
    <xdr:to>
      <xdr:col>76</xdr:col>
      <xdr:colOff>165100</xdr:colOff>
      <xdr:row>103</xdr:row>
      <xdr:rowOff>27395</xdr:rowOff>
    </xdr:to>
    <xdr:sp macro="" textlink="">
      <xdr:nvSpPr>
        <xdr:cNvPr id="839" name="楕円 838"/>
        <xdr:cNvSpPr/>
      </xdr:nvSpPr>
      <xdr:spPr>
        <a:xfrm>
          <a:off x="14541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102</xdr:row>
      <xdr:rowOff>148045</xdr:rowOff>
    </xdr:to>
    <xdr:cxnSp macro="">
      <xdr:nvCxnSpPr>
        <xdr:cNvPr id="840" name="直線コネクタ 839"/>
        <xdr:cNvCxnSpPr/>
      </xdr:nvCxnSpPr>
      <xdr:spPr>
        <a:xfrm flipV="1">
          <a:off x="14592300" y="17404080"/>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64588</xdr:rowOff>
    </xdr:from>
    <xdr:to>
      <xdr:col>72</xdr:col>
      <xdr:colOff>38100</xdr:colOff>
      <xdr:row>102</xdr:row>
      <xdr:rowOff>166188</xdr:rowOff>
    </xdr:to>
    <xdr:sp macro="" textlink="">
      <xdr:nvSpPr>
        <xdr:cNvPr id="841" name="楕円 840"/>
        <xdr:cNvSpPr/>
      </xdr:nvSpPr>
      <xdr:spPr>
        <a:xfrm>
          <a:off x="1365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102</xdr:row>
      <xdr:rowOff>148045</xdr:rowOff>
    </xdr:to>
    <xdr:cxnSp macro="">
      <xdr:nvCxnSpPr>
        <xdr:cNvPr id="842" name="直線コネクタ 841"/>
        <xdr:cNvCxnSpPr/>
      </xdr:nvCxnSpPr>
      <xdr:spPr>
        <a:xfrm>
          <a:off x="13703300" y="176032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36830</xdr:rowOff>
    </xdr:from>
    <xdr:to>
      <xdr:col>67</xdr:col>
      <xdr:colOff>101600</xdr:colOff>
      <xdr:row>102</xdr:row>
      <xdr:rowOff>138430</xdr:rowOff>
    </xdr:to>
    <xdr:sp macro="" textlink="">
      <xdr:nvSpPr>
        <xdr:cNvPr id="843" name="楕円 842"/>
        <xdr:cNvSpPr/>
      </xdr:nvSpPr>
      <xdr:spPr>
        <a:xfrm>
          <a:off x="12763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87630</xdr:rowOff>
    </xdr:from>
    <xdr:to>
      <xdr:col>71</xdr:col>
      <xdr:colOff>177800</xdr:colOff>
      <xdr:row>102</xdr:row>
      <xdr:rowOff>115388</xdr:rowOff>
    </xdr:to>
    <xdr:cxnSp macro="">
      <xdr:nvCxnSpPr>
        <xdr:cNvPr id="844" name="直線コネクタ 843"/>
        <xdr:cNvCxnSpPr/>
      </xdr:nvCxnSpPr>
      <xdr:spPr>
        <a:xfrm>
          <a:off x="12814300" y="175755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114861</xdr:rowOff>
    </xdr:from>
    <xdr:ext cx="405111" cy="259045"/>
    <xdr:sp macro="" textlink="">
      <xdr:nvSpPr>
        <xdr:cNvPr id="845" name="n_1aveValue【庁舎】&#10;有形固定資産減価償却率"/>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46" name="n_2ave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47"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52813</xdr:rowOff>
    </xdr:from>
    <xdr:ext cx="405111" cy="259045"/>
    <xdr:sp macro="" textlink="">
      <xdr:nvSpPr>
        <xdr:cNvPr id="848" name="n_4aveValue【庁舎】&#10;有形固定資産減価償却率"/>
        <xdr:cNvSpPr txBox="1"/>
      </xdr:nvSpPr>
      <xdr:spPr>
        <a:xfrm>
          <a:off x="12611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849" name="n_1mainValue【庁舎】&#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43922</xdr:rowOff>
    </xdr:from>
    <xdr:ext cx="405111" cy="259045"/>
    <xdr:sp macro="" textlink="">
      <xdr:nvSpPr>
        <xdr:cNvPr id="850" name="n_2mainValue【庁舎】&#10;有形固定資産減価償却率"/>
        <xdr:cNvSpPr txBox="1"/>
      </xdr:nvSpPr>
      <xdr:spPr>
        <a:xfrm>
          <a:off x="14389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11265</xdr:rowOff>
    </xdr:from>
    <xdr:ext cx="405111" cy="259045"/>
    <xdr:sp macro="" textlink="">
      <xdr:nvSpPr>
        <xdr:cNvPr id="851" name="n_3mainValue【庁舎】&#10;有形固定資産減価償却率"/>
        <xdr:cNvSpPr txBox="1"/>
      </xdr:nvSpPr>
      <xdr:spPr>
        <a:xfrm>
          <a:off x="13500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154957</xdr:rowOff>
    </xdr:from>
    <xdr:ext cx="405111" cy="259045"/>
    <xdr:sp macro="" textlink="">
      <xdr:nvSpPr>
        <xdr:cNvPr id="852" name="n_4mainValue【庁舎】&#10;有形固定資産減価償却率"/>
        <xdr:cNvSpPr txBox="1"/>
      </xdr:nvSpPr>
      <xdr:spPr>
        <a:xfrm>
          <a:off x="12611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81"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892" name="楕円 891"/>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93" name="楕円 892"/>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72389</xdr:rowOff>
    </xdr:to>
    <xdr:cxnSp macro="">
      <xdr:nvCxnSpPr>
        <xdr:cNvPr id="894" name="直線コネクタ 893"/>
        <xdr:cNvCxnSpPr/>
      </xdr:nvCxnSpPr>
      <xdr:spPr>
        <a:xfrm>
          <a:off x="20434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21589</xdr:rowOff>
    </xdr:from>
    <xdr:to>
      <xdr:col>102</xdr:col>
      <xdr:colOff>165100</xdr:colOff>
      <xdr:row>106</xdr:row>
      <xdr:rowOff>123189</xdr:rowOff>
    </xdr:to>
    <xdr:sp macro="" textlink="">
      <xdr:nvSpPr>
        <xdr:cNvPr id="895" name="楕円 894"/>
        <xdr:cNvSpPr/>
      </xdr:nvSpPr>
      <xdr:spPr>
        <a:xfrm>
          <a:off x="19494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72389</xdr:rowOff>
    </xdr:to>
    <xdr:cxnSp macro="">
      <xdr:nvCxnSpPr>
        <xdr:cNvPr id="896" name="直線コネクタ 895"/>
        <xdr:cNvCxnSpPr/>
      </xdr:nvCxnSpPr>
      <xdr:spPr>
        <a:xfrm>
          <a:off x="19545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132080</xdr:rowOff>
    </xdr:from>
    <xdr:to>
      <xdr:col>98</xdr:col>
      <xdr:colOff>38100</xdr:colOff>
      <xdr:row>105</xdr:row>
      <xdr:rowOff>62230</xdr:rowOff>
    </xdr:to>
    <xdr:sp macro="" textlink="">
      <xdr:nvSpPr>
        <xdr:cNvPr id="897" name="楕円 896"/>
        <xdr:cNvSpPr/>
      </xdr:nvSpPr>
      <xdr:spPr>
        <a:xfrm>
          <a:off x="18605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xdr:rowOff>
    </xdr:from>
    <xdr:to>
      <xdr:col>102</xdr:col>
      <xdr:colOff>114300</xdr:colOff>
      <xdr:row>106</xdr:row>
      <xdr:rowOff>72389</xdr:rowOff>
    </xdr:to>
    <xdr:cxnSp macro="">
      <xdr:nvCxnSpPr>
        <xdr:cNvPr id="898" name="直線コネクタ 897"/>
        <xdr:cNvCxnSpPr/>
      </xdr:nvCxnSpPr>
      <xdr:spPr>
        <a:xfrm>
          <a:off x="18656300" y="1801368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99"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0"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1"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02" name="n_4aveValue【庁舎】&#10;一人当たり面積"/>
        <xdr:cNvSpPr txBox="1"/>
      </xdr:nvSpPr>
      <xdr:spPr>
        <a:xfrm>
          <a:off x="18421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903" name="n_1mainValue【庁舎】&#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904" name="n_2main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114316</xdr:rowOff>
    </xdr:from>
    <xdr:ext cx="469744" cy="259045"/>
    <xdr:sp macro="" textlink="">
      <xdr:nvSpPr>
        <xdr:cNvPr id="905" name="n_3mainValue【庁舎】&#10;一人当たり面積"/>
        <xdr:cNvSpPr txBox="1"/>
      </xdr:nvSpPr>
      <xdr:spPr>
        <a:xfrm>
          <a:off x="19310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78757</xdr:rowOff>
    </xdr:from>
    <xdr:ext cx="469744" cy="259045"/>
    <xdr:sp macro="" textlink="">
      <xdr:nvSpPr>
        <xdr:cNvPr id="906" name="n_4mainValue【庁舎】&#10;一人当たり面積"/>
        <xdr:cNvSpPr txBox="1"/>
      </xdr:nvSpPr>
      <xdr:spPr>
        <a:xfrm>
          <a:off x="18421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年度に新庁舎が竣工したことにより、類似団体内平均値に比して有形固定資産減価償却率が低い水準を保っている。また、「体育館・プール」については、柳島スポーツ公園が平成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年度に開園したこと、「市民会館」については、茅ヶ崎市民文化会館が平成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年度に耐震補強・大規模改修を終え、リニューアルオープンしたことから、大幅に改善している状況にある。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保健センター・保健所」、「福祉施設」、「消防施設」については、類似団体内平均値に比しても高い水準にあることに加え、年々増加傾向が認められることから、公共施設等総合管理計画に基づき、計画的に予防保全による老朽化対策を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令和元年度は前年度より０．０１ポイント上昇の０．９６ポイントとなっている。　　</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主な要因としては、個人市民税・固定資産税・軽自動車税の増などから市税全体として増収だったことが挙げられる。その一方で節減が困難な義務的経費（人件費、扶助費及び公債費）の増も挙げられる。　　　　　　　　　　　　　　　　　　　　　　　　　　　　　　　　　　今後も義務的経費内の扶助費・公債費の継続的な伸びが見込まれるため、引き続き市税徴収率向上など、より一層歳入の確保及び事業の見直し・重点化に取り組んでいく。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6350</xdr:rowOff>
    </xdr:to>
    <xdr:cxnSp macro="">
      <xdr:nvCxnSpPr>
        <xdr:cNvPr id="67" name="直線コネクタ 66"/>
        <xdr:cNvCxnSpPr/>
      </xdr:nvCxnSpPr>
      <xdr:spPr>
        <a:xfrm flipV="1">
          <a:off x="4114800" y="684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0" name="直線コネクタ 69"/>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3" name="直線コネクタ 72"/>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30480</xdr:rowOff>
    </xdr:to>
    <xdr:cxnSp macro="">
      <xdr:nvCxnSpPr>
        <xdr:cNvPr id="76" name="直線コネクタ 75"/>
        <xdr:cNvCxnSpPr/>
      </xdr:nvCxnSpPr>
      <xdr:spPr>
        <a:xfrm flipV="1">
          <a:off x="1447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89" name="テキスト ボックス 88"/>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2" name="楕円 91"/>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3" name="テキスト ボックス 92"/>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令和元年度は、歳出の物件費・扶助費・補助費等・繰出金が引き続き増加していることの影響を受け、前年度と比べ１．７ポイント悪化し９９．４％となった。　　　　　　　　　　　</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今後も、義務的経費内の扶助費・公債費などの継続的な伸びが見込まれるため、引き続き市税徴収率向上など、より一層歳入の確保及び事業の見直し・重点化に取り組んでいく。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92202</xdr:rowOff>
    </xdr:from>
    <xdr:to>
      <xdr:col>23</xdr:col>
      <xdr:colOff>133350</xdr:colOff>
      <xdr:row>67</xdr:row>
      <xdr:rowOff>2794</xdr:rowOff>
    </xdr:to>
    <xdr:cxnSp macro="">
      <xdr:nvCxnSpPr>
        <xdr:cNvPr id="128" name="直線コネクタ 127"/>
        <xdr:cNvCxnSpPr/>
      </xdr:nvCxnSpPr>
      <xdr:spPr>
        <a:xfrm>
          <a:off x="4114800" y="1140790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92202</xdr:rowOff>
    </xdr:to>
    <xdr:cxnSp macro="">
      <xdr:nvCxnSpPr>
        <xdr:cNvPr id="131" name="直線コネクタ 130"/>
        <xdr:cNvCxnSpPr/>
      </xdr:nvCxnSpPr>
      <xdr:spPr>
        <a:xfrm>
          <a:off x="3225800" y="113741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121158</xdr:rowOff>
    </xdr:to>
    <xdr:cxnSp macro="">
      <xdr:nvCxnSpPr>
        <xdr:cNvPr id="134" name="直線コネクタ 133"/>
        <xdr:cNvCxnSpPr/>
      </xdr:nvCxnSpPr>
      <xdr:spPr>
        <a:xfrm flipV="1">
          <a:off x="2336800" y="113741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87376</xdr:rowOff>
    </xdr:from>
    <xdr:to>
      <xdr:col>11</xdr:col>
      <xdr:colOff>31750</xdr:colOff>
      <xdr:row>66</xdr:row>
      <xdr:rowOff>121158</xdr:rowOff>
    </xdr:to>
    <xdr:cxnSp macro="">
      <xdr:nvCxnSpPr>
        <xdr:cNvPr id="137" name="直線コネクタ 136"/>
        <xdr:cNvCxnSpPr/>
      </xdr:nvCxnSpPr>
      <xdr:spPr>
        <a:xfrm>
          <a:off x="1447800" y="114030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47" name="楕円 146"/>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19321</xdr:rowOff>
    </xdr:from>
    <xdr:ext cx="762000" cy="259045"/>
    <xdr:sp macro="" textlink="">
      <xdr:nvSpPr>
        <xdr:cNvPr id="148" name="財政構造の弾力性該当値テキスト"/>
        <xdr:cNvSpPr txBox="1"/>
      </xdr:nvSpPr>
      <xdr:spPr>
        <a:xfrm>
          <a:off x="5041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49" name="楕円 148"/>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0" name="テキスト ボックス 149"/>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1" name="楕円 150"/>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2" name="テキスト ボックス 151"/>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70358</xdr:rowOff>
    </xdr:from>
    <xdr:to>
      <xdr:col>11</xdr:col>
      <xdr:colOff>82550</xdr:colOff>
      <xdr:row>67</xdr:row>
      <xdr:rowOff>508</xdr:rowOff>
    </xdr:to>
    <xdr:sp macro="" textlink="">
      <xdr:nvSpPr>
        <xdr:cNvPr id="153" name="楕円 152"/>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156735</xdr:rowOff>
    </xdr:from>
    <xdr:ext cx="762000" cy="259045"/>
    <xdr:sp macro="" textlink="">
      <xdr:nvSpPr>
        <xdr:cNvPr id="154" name="テキスト ボックス 153"/>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5" name="楕円 154"/>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6" name="テキスト ボックス 155"/>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令和元年度の人口一人あたりの決算額は、９８，６７７円で類似団体平均値を下回ったものの、対前年比微増傾向にある。　</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継続的な人件費の総額抑制に取り組んでいることや、維持補修費等の抑制に努めれていることが挙げられる。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今後も事業の見直しや重点化を図るとともに、それに伴う職員定数の適正化など、人件費の抑制に努める。　　　　　　　　　　　　　　　　　　　</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93642</xdr:rowOff>
    </xdr:from>
    <xdr:to>
      <xdr:col>23</xdr:col>
      <xdr:colOff>133350</xdr:colOff>
      <xdr:row>82</xdr:row>
      <xdr:rowOff>117329</xdr:rowOff>
    </xdr:to>
    <xdr:cxnSp macro="">
      <xdr:nvCxnSpPr>
        <xdr:cNvPr id="191" name="直線コネクタ 190"/>
        <xdr:cNvCxnSpPr/>
      </xdr:nvCxnSpPr>
      <xdr:spPr>
        <a:xfrm>
          <a:off x="4114800" y="14152542"/>
          <a:ext cx="8382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83548</xdr:rowOff>
    </xdr:from>
    <xdr:to>
      <xdr:col>19</xdr:col>
      <xdr:colOff>133350</xdr:colOff>
      <xdr:row>82</xdr:row>
      <xdr:rowOff>93642</xdr:rowOff>
    </xdr:to>
    <xdr:cxnSp macro="">
      <xdr:nvCxnSpPr>
        <xdr:cNvPr id="194" name="直線コネクタ 193"/>
        <xdr:cNvCxnSpPr/>
      </xdr:nvCxnSpPr>
      <xdr:spPr>
        <a:xfrm>
          <a:off x="3225800" y="14142448"/>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83548</xdr:rowOff>
    </xdr:from>
    <xdr:to>
      <xdr:col>15</xdr:col>
      <xdr:colOff>82550</xdr:colOff>
      <xdr:row>82</xdr:row>
      <xdr:rowOff>91049</xdr:rowOff>
    </xdr:to>
    <xdr:cxnSp macro="">
      <xdr:nvCxnSpPr>
        <xdr:cNvPr id="197" name="直線コネクタ 196"/>
        <xdr:cNvCxnSpPr/>
      </xdr:nvCxnSpPr>
      <xdr:spPr>
        <a:xfrm flipV="1">
          <a:off x="2336800" y="14142448"/>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91049</xdr:rowOff>
    </xdr:from>
    <xdr:to>
      <xdr:col>11</xdr:col>
      <xdr:colOff>31750</xdr:colOff>
      <xdr:row>82</xdr:row>
      <xdr:rowOff>157305</xdr:rowOff>
    </xdr:to>
    <xdr:cxnSp macro="">
      <xdr:nvCxnSpPr>
        <xdr:cNvPr id="200" name="直線コネクタ 199"/>
        <xdr:cNvCxnSpPr/>
      </xdr:nvCxnSpPr>
      <xdr:spPr>
        <a:xfrm flipV="1">
          <a:off x="1447800" y="14149949"/>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66529</xdr:rowOff>
    </xdr:from>
    <xdr:to>
      <xdr:col>23</xdr:col>
      <xdr:colOff>184150</xdr:colOff>
      <xdr:row>82</xdr:row>
      <xdr:rowOff>168129</xdr:rowOff>
    </xdr:to>
    <xdr:sp macro="" textlink="">
      <xdr:nvSpPr>
        <xdr:cNvPr id="210" name="楕円 209"/>
        <xdr:cNvSpPr/>
      </xdr:nvSpPr>
      <xdr:spPr>
        <a:xfrm>
          <a:off x="4902200" y="141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83056</xdr:rowOff>
    </xdr:from>
    <xdr:ext cx="762000" cy="259045"/>
    <xdr:sp macro="" textlink="">
      <xdr:nvSpPr>
        <xdr:cNvPr id="211" name="人件費・物件費等の状況該当値テキスト"/>
        <xdr:cNvSpPr txBox="1"/>
      </xdr:nvSpPr>
      <xdr:spPr>
        <a:xfrm>
          <a:off x="5041900" y="1397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42842</xdr:rowOff>
    </xdr:from>
    <xdr:to>
      <xdr:col>19</xdr:col>
      <xdr:colOff>184150</xdr:colOff>
      <xdr:row>82</xdr:row>
      <xdr:rowOff>144442</xdr:rowOff>
    </xdr:to>
    <xdr:sp macro="" textlink="">
      <xdr:nvSpPr>
        <xdr:cNvPr id="212" name="楕円 211"/>
        <xdr:cNvSpPr/>
      </xdr:nvSpPr>
      <xdr:spPr>
        <a:xfrm>
          <a:off x="4064000" y="141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154619</xdr:rowOff>
    </xdr:from>
    <xdr:ext cx="736600" cy="259045"/>
    <xdr:sp macro="" textlink="">
      <xdr:nvSpPr>
        <xdr:cNvPr id="213" name="テキスト ボックス 212"/>
        <xdr:cNvSpPr txBox="1"/>
      </xdr:nvSpPr>
      <xdr:spPr>
        <a:xfrm>
          <a:off x="3733800" y="1387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32748</xdr:rowOff>
    </xdr:from>
    <xdr:to>
      <xdr:col>15</xdr:col>
      <xdr:colOff>133350</xdr:colOff>
      <xdr:row>82</xdr:row>
      <xdr:rowOff>134348</xdr:rowOff>
    </xdr:to>
    <xdr:sp macro="" textlink="">
      <xdr:nvSpPr>
        <xdr:cNvPr id="214" name="楕円 213"/>
        <xdr:cNvSpPr/>
      </xdr:nvSpPr>
      <xdr:spPr>
        <a:xfrm>
          <a:off x="3175000" y="140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144525</xdr:rowOff>
    </xdr:from>
    <xdr:ext cx="762000" cy="259045"/>
    <xdr:sp macro="" textlink="">
      <xdr:nvSpPr>
        <xdr:cNvPr id="215" name="テキスト ボックス 214"/>
        <xdr:cNvSpPr txBox="1"/>
      </xdr:nvSpPr>
      <xdr:spPr>
        <a:xfrm>
          <a:off x="2844800" y="1386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40249</xdr:rowOff>
    </xdr:from>
    <xdr:to>
      <xdr:col>11</xdr:col>
      <xdr:colOff>82550</xdr:colOff>
      <xdr:row>82</xdr:row>
      <xdr:rowOff>141849</xdr:rowOff>
    </xdr:to>
    <xdr:sp macro="" textlink="">
      <xdr:nvSpPr>
        <xdr:cNvPr id="216" name="楕円 215"/>
        <xdr:cNvSpPr/>
      </xdr:nvSpPr>
      <xdr:spPr>
        <a:xfrm>
          <a:off x="2286000" y="140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152026</xdr:rowOff>
    </xdr:from>
    <xdr:ext cx="762000" cy="259045"/>
    <xdr:sp macro="" textlink="">
      <xdr:nvSpPr>
        <xdr:cNvPr id="217" name="テキスト ボックス 216"/>
        <xdr:cNvSpPr txBox="1"/>
      </xdr:nvSpPr>
      <xdr:spPr>
        <a:xfrm>
          <a:off x="1955800" y="1386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106505</xdr:rowOff>
    </xdr:from>
    <xdr:to>
      <xdr:col>7</xdr:col>
      <xdr:colOff>31750</xdr:colOff>
      <xdr:row>83</xdr:row>
      <xdr:rowOff>36655</xdr:rowOff>
    </xdr:to>
    <xdr:sp macro="" textlink="">
      <xdr:nvSpPr>
        <xdr:cNvPr id="218" name="楕円 217"/>
        <xdr:cNvSpPr/>
      </xdr:nvSpPr>
      <xdr:spPr>
        <a:xfrm>
          <a:off x="1397000" y="141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46832</xdr:rowOff>
    </xdr:from>
    <xdr:ext cx="762000" cy="259045"/>
    <xdr:sp macro="" textlink="">
      <xdr:nvSpPr>
        <xdr:cNvPr id="219" name="テキスト ボックス 218"/>
        <xdr:cNvSpPr txBox="1"/>
      </xdr:nvSpPr>
      <xdr:spPr>
        <a:xfrm>
          <a:off x="1066800" y="139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職員構成の変動（定年退職・勤続年数等）により前年度より数値が減少した。</a:t>
          </a: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31750</xdr:rowOff>
    </xdr:to>
    <xdr:cxnSp macro="">
      <xdr:nvCxnSpPr>
        <xdr:cNvPr id="253" name="直線コネクタ 252"/>
        <xdr:cNvCxnSpPr/>
      </xdr:nvCxnSpPr>
      <xdr:spPr>
        <a:xfrm flipV="1">
          <a:off x="16179800" y="145044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31750</xdr:rowOff>
    </xdr:to>
    <xdr:cxnSp macro="">
      <xdr:nvCxnSpPr>
        <xdr:cNvPr id="256" name="直線コネクタ 255"/>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59" name="直線コネクタ 258"/>
        <xdr:cNvCxnSpPr/>
      </xdr:nvCxnSpPr>
      <xdr:spPr>
        <a:xfrm flipV="1">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121709</xdr:rowOff>
    </xdr:to>
    <xdr:cxnSp macro="">
      <xdr:nvCxnSpPr>
        <xdr:cNvPr id="262" name="直線コネクタ 261"/>
        <xdr:cNvCxnSpPr/>
      </xdr:nvCxnSpPr>
      <xdr:spPr>
        <a:xfrm flipV="1">
          <a:off x="13512800" y="146452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2" name="楕円 271"/>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3"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5" name="テキスト ボックス 27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7" name="テキスト ボックス 27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0" name="楕円 279"/>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1" name="テキスト ボックス 280"/>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保健所政令市への移行や病院機能の充実のため、近年、職員数は増加しているものの類似団体の平均値と概ね同等となっている。</a:t>
          </a:r>
        </a:p>
        <a:p>
          <a:r>
            <a:rPr kumimoji="1" lang="ja-JP" altLang="en-US" sz="1300">
              <a:latin typeface="ＭＳ Ｐゴシック" panose="020B0600070205080204" pitchFamily="50" charset="-128"/>
              <a:ea typeface="ＭＳ Ｐゴシック" panose="020B0600070205080204" pitchFamily="50" charset="-128"/>
            </a:rPr>
            <a:t>　今後、改めて内部管理事務や行政サービスの提供体制など様々な業務の必要性や水準を一から見直すことで、業務量の縮減を図り、職員定数の削減を図っていく。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38946</xdr:rowOff>
    </xdr:from>
    <xdr:to>
      <xdr:col>81</xdr:col>
      <xdr:colOff>44450</xdr:colOff>
      <xdr:row>61</xdr:row>
      <xdr:rowOff>75142</xdr:rowOff>
    </xdr:to>
    <xdr:cxnSp macro="">
      <xdr:nvCxnSpPr>
        <xdr:cNvPr id="316" name="直線コネクタ 315"/>
        <xdr:cNvCxnSpPr/>
      </xdr:nvCxnSpPr>
      <xdr:spPr>
        <a:xfrm>
          <a:off x="16179800" y="10497396"/>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55033</xdr:rowOff>
    </xdr:to>
    <xdr:cxnSp macro="">
      <xdr:nvCxnSpPr>
        <xdr:cNvPr id="319" name="直線コネクタ 318"/>
        <xdr:cNvCxnSpPr/>
      </xdr:nvCxnSpPr>
      <xdr:spPr>
        <a:xfrm flipV="1">
          <a:off x="15290800" y="1049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63077</xdr:rowOff>
    </xdr:to>
    <xdr:cxnSp macro="">
      <xdr:nvCxnSpPr>
        <xdr:cNvPr id="322" name="直線コネクタ 321"/>
        <xdr:cNvCxnSpPr/>
      </xdr:nvCxnSpPr>
      <xdr:spPr>
        <a:xfrm flipV="1">
          <a:off x="14401800" y="1051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170180</xdr:rowOff>
    </xdr:from>
    <xdr:to>
      <xdr:col>68</xdr:col>
      <xdr:colOff>152400</xdr:colOff>
      <xdr:row>61</xdr:row>
      <xdr:rowOff>63077</xdr:rowOff>
    </xdr:to>
    <xdr:cxnSp macro="">
      <xdr:nvCxnSpPr>
        <xdr:cNvPr id="325" name="直線コネクタ 324"/>
        <xdr:cNvCxnSpPr/>
      </xdr:nvCxnSpPr>
      <xdr:spPr>
        <a:xfrm>
          <a:off x="13512800" y="104571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35" name="楕円 334"/>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36" name="定員管理の状況該当値テキスト"/>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37" name="楕円 336"/>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38" name="テキスト ボックス 337"/>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4233</xdr:rowOff>
    </xdr:from>
    <xdr:to>
      <xdr:col>73</xdr:col>
      <xdr:colOff>44450</xdr:colOff>
      <xdr:row>61</xdr:row>
      <xdr:rowOff>105833</xdr:rowOff>
    </xdr:to>
    <xdr:sp macro="" textlink="">
      <xdr:nvSpPr>
        <xdr:cNvPr id="339" name="楕円 338"/>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90610</xdr:rowOff>
    </xdr:from>
    <xdr:ext cx="762000" cy="259045"/>
    <xdr:sp macro="" textlink="">
      <xdr:nvSpPr>
        <xdr:cNvPr id="340" name="テキスト ボックス 339"/>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12277</xdr:rowOff>
    </xdr:from>
    <xdr:to>
      <xdr:col>68</xdr:col>
      <xdr:colOff>203200</xdr:colOff>
      <xdr:row>61</xdr:row>
      <xdr:rowOff>113877</xdr:rowOff>
    </xdr:to>
    <xdr:sp macro="" textlink="">
      <xdr:nvSpPr>
        <xdr:cNvPr id="341" name="楕円 340"/>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42" name="テキスト ボックス 341"/>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43" name="楕円 342"/>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34307</xdr:rowOff>
    </xdr:from>
    <xdr:ext cx="762000" cy="259045"/>
    <xdr:sp macro="" textlink="">
      <xdr:nvSpPr>
        <xdr:cNvPr id="344" name="テキスト ボックス 343"/>
        <xdr:cNvSpPr txBox="1"/>
      </xdr:nvSpPr>
      <xdr:spPr>
        <a:xfrm>
          <a:off x="13131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令和元年度は前年度の０．５％から０．２ポイント悪化し０．７％となったが、早期健全化基準の２５％を大きく下回るとともに、類似団体順位でも上位に位置している。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主な要因としては、公債費に準ずる債務負担行為に係るものの増などによる実質公債費比率の増加が挙げられる。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今後は、引き続き老朽化する公共施設の整備・再編にあたり、基金の取崩しや地方債の発行額の変化などが見込まれるため、各財政指標に留意しつつ、財政の健全性を維持していく。</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33262</xdr:rowOff>
    </xdr:to>
    <xdr:cxnSp macro="">
      <xdr:nvCxnSpPr>
        <xdr:cNvPr id="379" name="直線コネクタ 378"/>
        <xdr:cNvCxnSpPr/>
      </xdr:nvCxnSpPr>
      <xdr:spPr>
        <a:xfrm>
          <a:off x="16179800" y="65253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10281</xdr:rowOff>
    </xdr:to>
    <xdr:cxnSp macro="">
      <xdr:nvCxnSpPr>
        <xdr:cNvPr id="382" name="直線コネクタ 381"/>
        <xdr:cNvCxnSpPr/>
      </xdr:nvCxnSpPr>
      <xdr:spPr>
        <a:xfrm>
          <a:off x="15290800" y="6525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170241</xdr:rowOff>
    </xdr:from>
    <xdr:to>
      <xdr:col>72</xdr:col>
      <xdr:colOff>203200</xdr:colOff>
      <xdr:row>38</xdr:row>
      <xdr:rowOff>10281</xdr:rowOff>
    </xdr:to>
    <xdr:cxnSp macro="">
      <xdr:nvCxnSpPr>
        <xdr:cNvPr id="385" name="直線コネクタ 384"/>
        <xdr:cNvCxnSpPr/>
      </xdr:nvCxnSpPr>
      <xdr:spPr>
        <a:xfrm>
          <a:off x="14401800" y="65138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37</xdr:row>
      <xdr:rowOff>170241</xdr:rowOff>
    </xdr:to>
    <xdr:cxnSp macro="">
      <xdr:nvCxnSpPr>
        <xdr:cNvPr id="388" name="直線コネクタ 387"/>
        <xdr:cNvCxnSpPr/>
      </xdr:nvCxnSpPr>
      <xdr:spPr>
        <a:xfrm>
          <a:off x="13512800" y="65024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398" name="楕円 397"/>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399"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0" name="楕円 399"/>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1" name="テキスト ボックス 400"/>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2" name="楕円 401"/>
        <xdr:cNvSpPr/>
      </xdr:nvSpPr>
      <xdr:spPr>
        <a:xfrm>
          <a:off x="15240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3" name="テキスト ボックス 402"/>
        <xdr:cNvSpPr txBox="1"/>
      </xdr:nvSpPr>
      <xdr:spPr>
        <a:xfrm>
          <a:off x="14909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119440</xdr:rowOff>
    </xdr:from>
    <xdr:to>
      <xdr:col>68</xdr:col>
      <xdr:colOff>203200</xdr:colOff>
      <xdr:row>38</xdr:row>
      <xdr:rowOff>49591</xdr:rowOff>
    </xdr:to>
    <xdr:sp macro="" textlink="">
      <xdr:nvSpPr>
        <xdr:cNvPr id="404" name="楕円 403"/>
        <xdr:cNvSpPr/>
      </xdr:nvSpPr>
      <xdr:spPr>
        <a:xfrm>
          <a:off x="14351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59767</xdr:rowOff>
    </xdr:from>
    <xdr:ext cx="762000" cy="259045"/>
    <xdr:sp macro="" textlink="">
      <xdr:nvSpPr>
        <xdr:cNvPr id="405" name="テキスト ボックス 404"/>
        <xdr:cNvSpPr txBox="1"/>
      </xdr:nvSpPr>
      <xdr:spPr>
        <a:xfrm>
          <a:off x="14020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6" name="楕円 405"/>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7" name="テキスト ボックス 406"/>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令和元年度は前年度の４８．９％から０．２ポイント改善し４８．７％となり、早期健全化基準の３５０％も大幅に下回った。　　　　　　　　　　　　　　　　　　　　　　　　　　　　</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しかしながら、地方債残高は増加傾向にあるため引き続き適正な対応が必要となる。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今後は、引き続き老朽化する公共施設の整備・再編にあたり、基金の取崩しや地方債の発行額の変化などが見込まれるため、各財政指標に留意しつつ、財政の健全性を維持していく。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129600</xdr:rowOff>
    </xdr:from>
    <xdr:to>
      <xdr:col>81</xdr:col>
      <xdr:colOff>44450</xdr:colOff>
      <xdr:row>16</xdr:row>
      <xdr:rowOff>131899</xdr:rowOff>
    </xdr:to>
    <xdr:cxnSp macro="">
      <xdr:nvCxnSpPr>
        <xdr:cNvPr id="443" name="直線コネクタ 442"/>
        <xdr:cNvCxnSpPr/>
      </xdr:nvCxnSpPr>
      <xdr:spPr>
        <a:xfrm flipV="1">
          <a:off x="16179800" y="287280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140184</xdr:rowOff>
    </xdr:from>
    <xdr:to>
      <xdr:col>77</xdr:col>
      <xdr:colOff>44450</xdr:colOff>
      <xdr:row>16</xdr:row>
      <xdr:rowOff>131899</xdr:rowOff>
    </xdr:to>
    <xdr:cxnSp macro="">
      <xdr:nvCxnSpPr>
        <xdr:cNvPr id="446" name="直線コネクタ 445"/>
        <xdr:cNvCxnSpPr/>
      </xdr:nvCxnSpPr>
      <xdr:spPr>
        <a:xfrm>
          <a:off x="15290800" y="2711934"/>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140184</xdr:rowOff>
    </xdr:from>
    <xdr:to>
      <xdr:col>72</xdr:col>
      <xdr:colOff>203200</xdr:colOff>
      <xdr:row>16</xdr:row>
      <xdr:rowOff>81340</xdr:rowOff>
    </xdr:to>
    <xdr:cxnSp macro="">
      <xdr:nvCxnSpPr>
        <xdr:cNvPr id="449" name="直線コネクタ 448"/>
        <xdr:cNvCxnSpPr/>
      </xdr:nvCxnSpPr>
      <xdr:spPr>
        <a:xfrm flipV="1">
          <a:off x="14401800" y="271193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76744</xdr:rowOff>
    </xdr:from>
    <xdr:to>
      <xdr:col>68</xdr:col>
      <xdr:colOff>152400</xdr:colOff>
      <xdr:row>16</xdr:row>
      <xdr:rowOff>81340</xdr:rowOff>
    </xdr:to>
    <xdr:cxnSp macro="">
      <xdr:nvCxnSpPr>
        <xdr:cNvPr id="452" name="直線コネクタ 451"/>
        <xdr:cNvCxnSpPr/>
      </xdr:nvCxnSpPr>
      <xdr:spPr>
        <a:xfrm>
          <a:off x="13512800" y="281994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78800</xdr:rowOff>
    </xdr:from>
    <xdr:to>
      <xdr:col>81</xdr:col>
      <xdr:colOff>95250</xdr:colOff>
      <xdr:row>17</xdr:row>
      <xdr:rowOff>8950</xdr:rowOff>
    </xdr:to>
    <xdr:sp macro="" textlink="">
      <xdr:nvSpPr>
        <xdr:cNvPr id="462" name="楕円 461"/>
        <xdr:cNvSpPr/>
      </xdr:nvSpPr>
      <xdr:spPr>
        <a:xfrm>
          <a:off x="16967200" y="28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50877</xdr:rowOff>
    </xdr:from>
    <xdr:ext cx="762000" cy="259045"/>
    <xdr:sp macro="" textlink="">
      <xdr:nvSpPr>
        <xdr:cNvPr id="463" name="将来負担の状況該当値テキスト"/>
        <xdr:cNvSpPr txBox="1"/>
      </xdr:nvSpPr>
      <xdr:spPr>
        <a:xfrm>
          <a:off x="17106900" y="27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81099</xdr:rowOff>
    </xdr:from>
    <xdr:to>
      <xdr:col>77</xdr:col>
      <xdr:colOff>95250</xdr:colOff>
      <xdr:row>17</xdr:row>
      <xdr:rowOff>11249</xdr:rowOff>
    </xdr:to>
    <xdr:sp macro="" textlink="">
      <xdr:nvSpPr>
        <xdr:cNvPr id="464" name="楕円 463"/>
        <xdr:cNvSpPr/>
      </xdr:nvSpPr>
      <xdr:spPr>
        <a:xfrm>
          <a:off x="16129000" y="28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167476</xdr:rowOff>
    </xdr:from>
    <xdr:ext cx="736600" cy="259045"/>
    <xdr:sp macro="" textlink="">
      <xdr:nvSpPr>
        <xdr:cNvPr id="465" name="テキスト ボックス 464"/>
        <xdr:cNvSpPr txBox="1"/>
      </xdr:nvSpPr>
      <xdr:spPr>
        <a:xfrm>
          <a:off x="15798800" y="291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89384</xdr:rowOff>
    </xdr:from>
    <xdr:to>
      <xdr:col>73</xdr:col>
      <xdr:colOff>44450</xdr:colOff>
      <xdr:row>16</xdr:row>
      <xdr:rowOff>19534</xdr:rowOff>
    </xdr:to>
    <xdr:sp macro="" textlink="">
      <xdr:nvSpPr>
        <xdr:cNvPr id="466" name="楕円 465"/>
        <xdr:cNvSpPr/>
      </xdr:nvSpPr>
      <xdr:spPr>
        <a:xfrm>
          <a:off x="15240000" y="26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4311</xdr:rowOff>
    </xdr:from>
    <xdr:ext cx="762000" cy="259045"/>
    <xdr:sp macro="" textlink="">
      <xdr:nvSpPr>
        <xdr:cNvPr id="467" name="テキスト ボックス 466"/>
        <xdr:cNvSpPr txBox="1"/>
      </xdr:nvSpPr>
      <xdr:spPr>
        <a:xfrm>
          <a:off x="14909800" y="274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30540</xdr:rowOff>
    </xdr:from>
    <xdr:to>
      <xdr:col>68</xdr:col>
      <xdr:colOff>203200</xdr:colOff>
      <xdr:row>16</xdr:row>
      <xdr:rowOff>132140</xdr:rowOff>
    </xdr:to>
    <xdr:sp macro="" textlink="">
      <xdr:nvSpPr>
        <xdr:cNvPr id="468" name="楕円 467"/>
        <xdr:cNvSpPr/>
      </xdr:nvSpPr>
      <xdr:spPr>
        <a:xfrm>
          <a:off x="143510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116917</xdr:rowOff>
    </xdr:from>
    <xdr:ext cx="762000" cy="259045"/>
    <xdr:sp macro="" textlink="">
      <xdr:nvSpPr>
        <xdr:cNvPr id="469" name="テキスト ボックス 468"/>
        <xdr:cNvSpPr txBox="1"/>
      </xdr:nvSpPr>
      <xdr:spPr>
        <a:xfrm>
          <a:off x="14020800" y="286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25944</xdr:rowOff>
    </xdr:from>
    <xdr:to>
      <xdr:col>64</xdr:col>
      <xdr:colOff>152400</xdr:colOff>
      <xdr:row>16</xdr:row>
      <xdr:rowOff>127544</xdr:rowOff>
    </xdr:to>
    <xdr:sp macro="" textlink="">
      <xdr:nvSpPr>
        <xdr:cNvPr id="470" name="楕円 469"/>
        <xdr:cNvSpPr/>
      </xdr:nvSpPr>
      <xdr:spPr>
        <a:xfrm>
          <a:off x="13462000" y="27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112321</xdr:rowOff>
    </xdr:from>
    <xdr:ext cx="762000" cy="259045"/>
    <xdr:sp macro="" textlink="">
      <xdr:nvSpPr>
        <xdr:cNvPr id="471" name="テキスト ボックス 470"/>
        <xdr:cNvSpPr txBox="1"/>
      </xdr:nvSpPr>
      <xdr:spPr>
        <a:xfrm>
          <a:off x="13131800" y="285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人件費に係る経常収支比率は、職員給与費減により、前年度と比べ０．１％改善したものの、類似団体平均値と比べ６．４ポイント上回る３１．０％となった。</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今後も事業の見直しや重点化を図るとともに、それに伴う職員定数の適正化を進め、人件費の抑制に努める。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12700</xdr:rowOff>
    </xdr:to>
    <xdr:cxnSp macro="">
      <xdr:nvCxnSpPr>
        <xdr:cNvPr id="61" name="直線コネクタ 60"/>
        <xdr:cNvCxnSpPr/>
      </xdr:nvCxnSpPr>
      <xdr:spPr>
        <a:xfrm flipV="1">
          <a:off x="4826000" y="584962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2"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3" name="直線コネクタ 62"/>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20320</xdr:rowOff>
    </xdr:to>
    <xdr:cxnSp macro="">
      <xdr:nvCxnSpPr>
        <xdr:cNvPr id="66" name="直線コネクタ 65"/>
        <xdr:cNvCxnSpPr/>
      </xdr:nvCxnSpPr>
      <xdr:spPr>
        <a:xfrm flipV="1">
          <a:off x="3987800" y="6870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68" name="フローチャート: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20320</xdr:rowOff>
    </xdr:from>
    <xdr:to>
      <xdr:col>19</xdr:col>
      <xdr:colOff>187325</xdr:colOff>
      <xdr:row>40</xdr:row>
      <xdr:rowOff>73660</xdr:rowOff>
    </xdr:to>
    <xdr:cxnSp macro="">
      <xdr:nvCxnSpPr>
        <xdr:cNvPr id="69" name="直線コネクタ 68"/>
        <xdr:cNvCxnSpPr/>
      </xdr:nvCxnSpPr>
      <xdr:spPr>
        <a:xfrm flipV="1">
          <a:off x="3098800" y="687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157480</xdr:rowOff>
    </xdr:to>
    <xdr:cxnSp macro="">
      <xdr:nvCxnSpPr>
        <xdr:cNvPr id="72" name="直線コネクタ 71"/>
        <xdr:cNvCxnSpPr/>
      </xdr:nvCxnSpPr>
      <xdr:spPr>
        <a:xfrm flipV="1">
          <a:off x="2209800" y="6931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157480</xdr:rowOff>
    </xdr:to>
    <xdr:cxnSp macro="">
      <xdr:nvCxnSpPr>
        <xdr:cNvPr id="75" name="直線コネクタ 74"/>
        <xdr:cNvCxnSpPr/>
      </xdr:nvCxnSpPr>
      <xdr:spPr>
        <a:xfrm>
          <a:off x="1320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140970</xdr:rowOff>
    </xdr:from>
    <xdr:to>
      <xdr:col>20</xdr:col>
      <xdr:colOff>38100</xdr:colOff>
      <xdr:row>40</xdr:row>
      <xdr:rowOff>71120</xdr:rowOff>
    </xdr:to>
    <xdr:sp macro="" textlink="">
      <xdr:nvSpPr>
        <xdr:cNvPr id="87" name="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106680</xdr:rowOff>
    </xdr:from>
    <xdr:to>
      <xdr:col>11</xdr:col>
      <xdr:colOff>60325</xdr:colOff>
      <xdr:row>41</xdr:row>
      <xdr:rowOff>36830</xdr:rowOff>
    </xdr:to>
    <xdr:sp macro="" textlink="">
      <xdr:nvSpPr>
        <xdr:cNvPr id="91" name="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物件費に係る経常収支比率は、平成２１年度までは類似団体平均値と同水準で推移してきたが、平成２２年度より悪化している。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令和元年度においては、前年度と比べ０．３％悪化しており、類似団体平均値と比べ０．３ポイント上回る１８．０％となった。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その主な要因としては、情報化管理経費や市民文化会館関係経費が増となったことが挙げられる。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2" name="直線コネクタ 121"/>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69850</xdr:rowOff>
    </xdr:to>
    <xdr:cxnSp macro="">
      <xdr:nvCxnSpPr>
        <xdr:cNvPr id="127" name="直線コネクタ 126"/>
        <xdr:cNvCxnSpPr/>
      </xdr:nvCxnSpPr>
      <xdr:spPr>
        <a:xfrm>
          <a:off x="15671800" y="294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31750</xdr:rowOff>
    </xdr:to>
    <xdr:cxnSp macro="">
      <xdr:nvCxnSpPr>
        <xdr:cNvPr id="130" name="直線コネクタ 129"/>
        <xdr:cNvCxnSpPr/>
      </xdr:nvCxnSpPr>
      <xdr:spPr>
        <a:xfrm>
          <a:off x="14782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165100</xdr:rowOff>
    </xdr:to>
    <xdr:cxnSp macro="">
      <xdr:nvCxnSpPr>
        <xdr:cNvPr id="133" name="直線コネクタ 132"/>
        <xdr:cNvCxnSpPr/>
      </xdr:nvCxnSpPr>
      <xdr:spPr>
        <a:xfrm>
          <a:off x="13893800" y="275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69850</xdr:rowOff>
    </xdr:to>
    <xdr:cxnSp macro="">
      <xdr:nvCxnSpPr>
        <xdr:cNvPr id="136" name="直線コネクタ 135"/>
        <xdr:cNvCxnSpPr/>
      </xdr:nvCxnSpPr>
      <xdr:spPr>
        <a:xfrm flipV="1">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7" name="フローチャート: 判断 136"/>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8" name="テキスト ボックス 137"/>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9" name="フローチャート: 判断 138"/>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0" name="テキスト ボックス 139"/>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扶助費に係る経常収支比率は、前年度と比べ０．５％悪化しており、類似団体平均値と比べ０．１ポイント上回る１４．２％となった。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その主な要因としては、保育所関連経費・障がい児支援給付費等の増による、扶助費に占める経常経費が増となっているためである。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今後も事業の見直し・重点化を行い、経常経費の削減に引き続き取り組んでいく。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3" name="直線コネクタ 182"/>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6"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7" name="直線コネクタ 186"/>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139700</xdr:rowOff>
    </xdr:to>
    <xdr:cxnSp macro="">
      <xdr:nvCxnSpPr>
        <xdr:cNvPr id="188" name="直線コネクタ 187"/>
        <xdr:cNvCxnSpPr/>
      </xdr:nvCxnSpPr>
      <xdr:spPr>
        <a:xfrm>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76200</xdr:rowOff>
    </xdr:to>
    <xdr:cxnSp macro="">
      <xdr:nvCxnSpPr>
        <xdr:cNvPr id="191" name="直線コネクタ 190"/>
        <xdr:cNvCxnSpPr/>
      </xdr:nvCxnSpPr>
      <xdr:spPr>
        <a:xfrm>
          <a:off x="3098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2" name="フローチャート: 判断 191"/>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3" name="テキスト ボックス 192"/>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101600</xdr:rowOff>
    </xdr:to>
    <xdr:cxnSp macro="">
      <xdr:nvCxnSpPr>
        <xdr:cNvPr id="194" name="直線コネクタ 193"/>
        <xdr:cNvCxnSpPr/>
      </xdr:nvCxnSpPr>
      <xdr:spPr>
        <a:xfrm flipV="1">
          <a:off x="2209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6" name="テキスト ボックス 19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101600</xdr:rowOff>
    </xdr:to>
    <xdr:cxnSp macro="">
      <xdr:nvCxnSpPr>
        <xdr:cNvPr id="197" name="直線コネクタ 196"/>
        <xdr:cNvCxnSpPr/>
      </xdr:nvCxnSpPr>
      <xdr:spPr>
        <a:xfrm>
          <a:off x="1320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8" name="フローチャート: 判断 197"/>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9" name="テキスト ボックス 198"/>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0" name="フローチャート: 判断 199"/>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1" name="テキスト ボックス 200"/>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8"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9" name="楕円 208"/>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10" name="テキスト ボックス 209"/>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2" name="テキスト ボックス 211"/>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3" name="楕円 212"/>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14" name="テキスト ボックス 213"/>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5" name="楕円 214"/>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その他に係る経常収支比率は、前年度と比べ０．６％悪化しており、類似団体平均値と比べ１．４ポイント下回る１２．３％となった。</a:t>
          </a:r>
        </a:p>
        <a:p>
          <a:r>
            <a:rPr kumimoji="1" lang="ja-JP" altLang="en-US" sz="1300">
              <a:latin typeface="ＭＳ Ｐゴシック" panose="020B0600070205080204" pitchFamily="50" charset="-128"/>
              <a:ea typeface="ＭＳ Ｐゴシック" panose="020B0600070205080204" pitchFamily="50" charset="-128"/>
            </a:rPr>
            <a:t>　その主な要因としては、各会計の繰出金の増が挙げられる。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4" name="直線コネクタ 243"/>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5"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6" name="直線コネクタ 245"/>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69850</xdr:rowOff>
    </xdr:to>
    <xdr:cxnSp macro="">
      <xdr:nvCxnSpPr>
        <xdr:cNvPr id="249" name="直線コネクタ 248"/>
        <xdr:cNvCxnSpPr/>
      </xdr:nvCxnSpPr>
      <xdr:spPr>
        <a:xfrm>
          <a:off x="15671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1" name="フローチャート: 判断 250"/>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6350</xdr:rowOff>
    </xdr:to>
    <xdr:cxnSp macro="">
      <xdr:nvCxnSpPr>
        <xdr:cNvPr id="252" name="直線コネクタ 251"/>
        <xdr:cNvCxnSpPr/>
      </xdr:nvCxnSpPr>
      <xdr:spPr>
        <a:xfrm flipV="1">
          <a:off x="14782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3" name="フローチャート: 判断 252"/>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4" name="テキスト ボックス 253"/>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55</xdr:row>
      <xdr:rowOff>6350</xdr:rowOff>
    </xdr:to>
    <xdr:cxnSp macro="">
      <xdr:nvCxnSpPr>
        <xdr:cNvPr id="255" name="直線コネクタ 254"/>
        <xdr:cNvCxnSpPr/>
      </xdr:nvCxnSpPr>
      <xdr:spPr>
        <a:xfrm>
          <a:off x="13893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6" name="フローチャート: 判断 255"/>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7" name="テキスト ボックス 25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114300</xdr:rowOff>
    </xdr:from>
    <xdr:to>
      <xdr:col>69</xdr:col>
      <xdr:colOff>92075</xdr:colOff>
      <xdr:row>55</xdr:row>
      <xdr:rowOff>6350</xdr:rowOff>
    </xdr:to>
    <xdr:cxnSp macro="">
      <xdr:nvCxnSpPr>
        <xdr:cNvPr id="258" name="直線コネクタ 257"/>
        <xdr:cNvCxnSpPr/>
      </xdr:nvCxnSpPr>
      <xdr:spPr>
        <a:xfrm>
          <a:off x="13004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59" name="フローチャート: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1" name="フローチャート: 判断 260"/>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2" name="テキスト ボックス 261"/>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2" name="楕円 271"/>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3" name="テキスト ボックス 272"/>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127000</xdr:rowOff>
    </xdr:from>
    <xdr:to>
      <xdr:col>69</xdr:col>
      <xdr:colOff>142875</xdr:colOff>
      <xdr:row>55</xdr:row>
      <xdr:rowOff>57150</xdr:rowOff>
    </xdr:to>
    <xdr:sp macro="" textlink="">
      <xdr:nvSpPr>
        <xdr:cNvPr id="274" name="楕円 273"/>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67327</xdr:rowOff>
    </xdr:from>
    <xdr:ext cx="762000" cy="259045"/>
    <xdr:sp macro="" textlink="">
      <xdr:nvSpPr>
        <xdr:cNvPr id="275" name="テキスト ボックス 274"/>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63500</xdr:rowOff>
    </xdr:from>
    <xdr:to>
      <xdr:col>65</xdr:col>
      <xdr:colOff>53975</xdr:colOff>
      <xdr:row>54</xdr:row>
      <xdr:rowOff>165100</xdr:rowOff>
    </xdr:to>
    <xdr:sp macro="" textlink="">
      <xdr:nvSpPr>
        <xdr:cNvPr id="276" name="楕円 275"/>
        <xdr:cNvSpPr/>
      </xdr:nvSpPr>
      <xdr:spPr>
        <a:xfrm>
          <a:off x="12954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3827</xdr:rowOff>
    </xdr:from>
    <xdr:ext cx="762000" cy="259045"/>
    <xdr:sp macro="" textlink="">
      <xdr:nvSpPr>
        <xdr:cNvPr id="277" name="テキスト ボックス 276"/>
        <xdr:cNvSpPr txBox="1"/>
      </xdr:nvSpPr>
      <xdr:spPr>
        <a:xfrm>
          <a:off x="12623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補助費等に係る経常収支比率は、前年度と比べ０．１％改善しており、類似団体平均値と比べ３．９ポイント上回る１３．２％となった。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その主な要因としては、整備事業費の減等が挙げられる。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今後も各補助金についても、公用性、公益性、有効性を精査し、過去に見直しを行ったが、今後も補助金の在り方・必要性を検討していく。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5" name="直線コネクタ 304"/>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6"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7" name="直線コネクタ 306"/>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08"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09" name="直線コネクタ 308"/>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111760</xdr:rowOff>
    </xdr:to>
    <xdr:cxnSp macro="">
      <xdr:nvCxnSpPr>
        <xdr:cNvPr id="310" name="直線コネクタ 309"/>
        <xdr:cNvCxnSpPr/>
      </xdr:nvCxnSpPr>
      <xdr:spPr>
        <a:xfrm flipV="1">
          <a:off x="15671800" y="627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1" name="補助費等平均値テキスト"/>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2" name="フローチャート: 判断 311"/>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111760</xdr:rowOff>
    </xdr:to>
    <xdr:cxnSp macro="">
      <xdr:nvCxnSpPr>
        <xdr:cNvPr id="313" name="直線コネクタ 312"/>
        <xdr:cNvCxnSpPr/>
      </xdr:nvCxnSpPr>
      <xdr:spPr>
        <a:xfrm>
          <a:off x="14782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4" name="フローチャート: 判断 313"/>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5" name="テキスト ボックス 314"/>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96520</xdr:rowOff>
    </xdr:to>
    <xdr:cxnSp macro="">
      <xdr:nvCxnSpPr>
        <xdr:cNvPr id="316" name="直線コネクタ 315"/>
        <xdr:cNvCxnSpPr/>
      </xdr:nvCxnSpPr>
      <xdr:spPr>
        <a:xfrm flipV="1">
          <a:off x="13893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7" name="フローチャート: 判断 316"/>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18" name="テキスト ボックス 317"/>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96520</xdr:rowOff>
    </xdr:to>
    <xdr:cxnSp macro="">
      <xdr:nvCxnSpPr>
        <xdr:cNvPr id="319" name="直線コネクタ 318"/>
        <xdr:cNvCxnSpPr/>
      </xdr:nvCxnSpPr>
      <xdr:spPr>
        <a:xfrm>
          <a:off x="13004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0" name="フローチャート: 判断 319"/>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1" name="テキスト ボックス 320"/>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2" name="フローチャート: 判断 321"/>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3" name="テキスト ボックス 322"/>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0"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1" name="楕円 330"/>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147337</xdr:rowOff>
    </xdr:from>
    <xdr:ext cx="736600" cy="259045"/>
    <xdr:sp macro="" textlink="">
      <xdr:nvSpPr>
        <xdr:cNvPr id="332" name="テキスト ボックス 331"/>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3" name="楕円 332"/>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34" name="テキスト ボックス 333"/>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35" name="楕円 334"/>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36" name="テキスト ボックス 335"/>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7" name="楕円 33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8" name="テキスト ボックス 337"/>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公債費に係る経常収支比率は、前年度と比べ０．５％悪化しており、類似団体平均値と比べ、２．６ポイント下回る１０．７％となった。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昨年度に引き続き、老朽化する公共施設の整備・再編等により、地方債の発行が一時的に増加するため、財政の健全化を保ちながら、計画的な地方債の発行に努める。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68" name="直線コネクタ 367"/>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1"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2" name="直線コネクタ 371"/>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107950</xdr:rowOff>
    </xdr:to>
    <xdr:cxnSp macro="">
      <xdr:nvCxnSpPr>
        <xdr:cNvPr id="373" name="直線コネクタ 372"/>
        <xdr:cNvCxnSpPr/>
      </xdr:nvCxnSpPr>
      <xdr:spPr>
        <a:xfrm>
          <a:off x="3987800" y="129122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4"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5" name="フローチャート: 判断 374"/>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53522</xdr:rowOff>
    </xdr:from>
    <xdr:to>
      <xdr:col>19</xdr:col>
      <xdr:colOff>187325</xdr:colOff>
      <xdr:row>75</xdr:row>
      <xdr:rowOff>75293</xdr:rowOff>
    </xdr:to>
    <xdr:cxnSp macro="">
      <xdr:nvCxnSpPr>
        <xdr:cNvPr id="376" name="直線コネクタ 375"/>
        <xdr:cNvCxnSpPr/>
      </xdr:nvCxnSpPr>
      <xdr:spPr>
        <a:xfrm flipV="1">
          <a:off x="3098800" y="12912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7" name="フローチャート: 判断 376"/>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78" name="テキスト ボックス 377"/>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75293</xdr:rowOff>
    </xdr:from>
    <xdr:to>
      <xdr:col>15</xdr:col>
      <xdr:colOff>98425</xdr:colOff>
      <xdr:row>75</xdr:row>
      <xdr:rowOff>75293</xdr:rowOff>
    </xdr:to>
    <xdr:cxnSp macro="">
      <xdr:nvCxnSpPr>
        <xdr:cNvPr id="379" name="直線コネクタ 378"/>
        <xdr:cNvCxnSpPr/>
      </xdr:nvCxnSpPr>
      <xdr:spPr>
        <a:xfrm>
          <a:off x="2209800" y="1293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0" name="フローチャート: 判断 379"/>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1" name="テキスト ボックス 380"/>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75293</xdr:rowOff>
    </xdr:from>
    <xdr:to>
      <xdr:col>11</xdr:col>
      <xdr:colOff>9525</xdr:colOff>
      <xdr:row>75</xdr:row>
      <xdr:rowOff>86178</xdr:rowOff>
    </xdr:to>
    <xdr:cxnSp macro="">
      <xdr:nvCxnSpPr>
        <xdr:cNvPr id="382" name="直線コネクタ 381"/>
        <xdr:cNvCxnSpPr/>
      </xdr:nvCxnSpPr>
      <xdr:spPr>
        <a:xfrm flipV="1">
          <a:off x="1320800" y="12934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3" name="フローチャート: 判断 382"/>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4" name="テキスト ボックス 383"/>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5" name="フローチャート: 判断 384"/>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6" name="テキスト ボックス 385"/>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2722</xdr:rowOff>
    </xdr:from>
    <xdr:to>
      <xdr:col>20</xdr:col>
      <xdr:colOff>38100</xdr:colOff>
      <xdr:row>75</xdr:row>
      <xdr:rowOff>104322</xdr:rowOff>
    </xdr:to>
    <xdr:sp macro="" textlink="">
      <xdr:nvSpPr>
        <xdr:cNvPr id="394" name="楕円 393"/>
        <xdr:cNvSpPr/>
      </xdr:nvSpPr>
      <xdr:spPr>
        <a:xfrm>
          <a:off x="3937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114499</xdr:rowOff>
    </xdr:from>
    <xdr:ext cx="736600" cy="259045"/>
    <xdr:sp macro="" textlink="">
      <xdr:nvSpPr>
        <xdr:cNvPr id="395" name="テキスト ボックス 394"/>
        <xdr:cNvSpPr txBox="1"/>
      </xdr:nvSpPr>
      <xdr:spPr>
        <a:xfrm>
          <a:off x="3606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24493</xdr:rowOff>
    </xdr:from>
    <xdr:to>
      <xdr:col>15</xdr:col>
      <xdr:colOff>149225</xdr:colOff>
      <xdr:row>75</xdr:row>
      <xdr:rowOff>126093</xdr:rowOff>
    </xdr:to>
    <xdr:sp macro="" textlink="">
      <xdr:nvSpPr>
        <xdr:cNvPr id="396" name="楕円 395"/>
        <xdr:cNvSpPr/>
      </xdr:nvSpPr>
      <xdr:spPr>
        <a:xfrm>
          <a:off x="3048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136270</xdr:rowOff>
    </xdr:from>
    <xdr:ext cx="762000" cy="259045"/>
    <xdr:sp macro="" textlink="">
      <xdr:nvSpPr>
        <xdr:cNvPr id="397" name="テキスト ボックス 396"/>
        <xdr:cNvSpPr txBox="1"/>
      </xdr:nvSpPr>
      <xdr:spPr>
        <a:xfrm>
          <a:off x="2717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24493</xdr:rowOff>
    </xdr:from>
    <xdr:to>
      <xdr:col>11</xdr:col>
      <xdr:colOff>60325</xdr:colOff>
      <xdr:row>75</xdr:row>
      <xdr:rowOff>126093</xdr:rowOff>
    </xdr:to>
    <xdr:sp macro="" textlink="">
      <xdr:nvSpPr>
        <xdr:cNvPr id="398" name="楕円 397"/>
        <xdr:cNvSpPr/>
      </xdr:nvSpPr>
      <xdr:spPr>
        <a:xfrm>
          <a:off x="2159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136270</xdr:rowOff>
    </xdr:from>
    <xdr:ext cx="762000" cy="259045"/>
    <xdr:sp macro="" textlink="">
      <xdr:nvSpPr>
        <xdr:cNvPr id="399" name="テキスト ボックス 398"/>
        <xdr:cNvSpPr txBox="1"/>
      </xdr:nvSpPr>
      <xdr:spPr>
        <a:xfrm>
          <a:off x="1828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35378</xdr:rowOff>
    </xdr:from>
    <xdr:to>
      <xdr:col>6</xdr:col>
      <xdr:colOff>171450</xdr:colOff>
      <xdr:row>75</xdr:row>
      <xdr:rowOff>136978</xdr:rowOff>
    </xdr:to>
    <xdr:sp macro="" textlink="">
      <xdr:nvSpPr>
        <xdr:cNvPr id="400" name="楕円 399"/>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147155</xdr:rowOff>
    </xdr:from>
    <xdr:ext cx="762000" cy="259045"/>
    <xdr:sp macro="" textlink="">
      <xdr:nvSpPr>
        <xdr:cNvPr id="401" name="テキスト ボックス 400"/>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公債費以外に係る経常収支比率は、前年度と比べ１．２％悪化しており、類似団体平均値と比べ９．３ポイント上回る８８．７％となった。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今後も扶助費等における資格審査等の適正化や自立を促すための支援事業などの充実を図り、財政の健全化に努めていく。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7" name="直線コネクタ 426"/>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28"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29" name="直線コネクタ 428"/>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0"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1" name="直線コネクタ 430"/>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127000</xdr:rowOff>
    </xdr:from>
    <xdr:to>
      <xdr:col>82</xdr:col>
      <xdr:colOff>107950</xdr:colOff>
      <xdr:row>81</xdr:row>
      <xdr:rowOff>10413</xdr:rowOff>
    </xdr:to>
    <xdr:cxnSp macro="">
      <xdr:nvCxnSpPr>
        <xdr:cNvPr id="432" name="直線コネクタ 431"/>
        <xdr:cNvCxnSpPr/>
      </xdr:nvCxnSpPr>
      <xdr:spPr>
        <a:xfrm>
          <a:off x="15671800" y="138430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3"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4" name="フローチャート: 判断 433"/>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127000</xdr:rowOff>
    </xdr:to>
    <xdr:cxnSp macro="">
      <xdr:nvCxnSpPr>
        <xdr:cNvPr id="435" name="直線コネクタ 434"/>
        <xdr:cNvCxnSpPr/>
      </xdr:nvCxnSpPr>
      <xdr:spPr>
        <a:xfrm>
          <a:off x="14782800" y="13801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6" name="フローチャート: 判断 435"/>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7" name="テキスト ボックス 436"/>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80</xdr:row>
      <xdr:rowOff>145287</xdr:rowOff>
    </xdr:to>
    <xdr:cxnSp macro="">
      <xdr:nvCxnSpPr>
        <xdr:cNvPr id="438" name="直線コネクタ 437"/>
        <xdr:cNvCxnSpPr/>
      </xdr:nvCxnSpPr>
      <xdr:spPr>
        <a:xfrm flipV="1">
          <a:off x="13893800" y="138018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39" name="フローチャート: 判断 438"/>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0" name="テキスト ボックス 439"/>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108713</xdr:rowOff>
    </xdr:from>
    <xdr:to>
      <xdr:col>69</xdr:col>
      <xdr:colOff>92075</xdr:colOff>
      <xdr:row>80</xdr:row>
      <xdr:rowOff>145287</xdr:rowOff>
    </xdr:to>
    <xdr:cxnSp macro="">
      <xdr:nvCxnSpPr>
        <xdr:cNvPr id="441" name="直線コネクタ 440"/>
        <xdr:cNvCxnSpPr/>
      </xdr:nvCxnSpPr>
      <xdr:spPr>
        <a:xfrm>
          <a:off x="13004800" y="138247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2" name="フローチャート: 判断 441"/>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3" name="テキスト ボックス 442"/>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5" name="テキスト ボックス 444"/>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131063</xdr:rowOff>
    </xdr:from>
    <xdr:to>
      <xdr:col>82</xdr:col>
      <xdr:colOff>158750</xdr:colOff>
      <xdr:row>81</xdr:row>
      <xdr:rowOff>61213</xdr:rowOff>
    </xdr:to>
    <xdr:sp macro="" textlink="">
      <xdr:nvSpPr>
        <xdr:cNvPr id="451" name="楕円 450"/>
        <xdr:cNvSpPr/>
      </xdr:nvSpPr>
      <xdr:spPr>
        <a:xfrm>
          <a:off x="164592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39640</xdr:rowOff>
    </xdr:from>
    <xdr:ext cx="762000" cy="259045"/>
    <xdr:sp macro="" textlink="">
      <xdr:nvSpPr>
        <xdr:cNvPr id="452" name="公債費以外該当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53" name="楕円 452"/>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54" name="テキスト ボックス 453"/>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55" name="楕円 454"/>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56" name="テキスト ボックス 455"/>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94487</xdr:rowOff>
    </xdr:from>
    <xdr:to>
      <xdr:col>69</xdr:col>
      <xdr:colOff>142875</xdr:colOff>
      <xdr:row>81</xdr:row>
      <xdr:rowOff>24637</xdr:rowOff>
    </xdr:to>
    <xdr:sp macro="" textlink="">
      <xdr:nvSpPr>
        <xdr:cNvPr id="457" name="楕円 456"/>
        <xdr:cNvSpPr/>
      </xdr:nvSpPr>
      <xdr:spPr>
        <a:xfrm>
          <a:off x="13843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9414</xdr:rowOff>
    </xdr:from>
    <xdr:ext cx="762000" cy="259045"/>
    <xdr:sp macro="" textlink="">
      <xdr:nvSpPr>
        <xdr:cNvPr id="458" name="テキスト ボックス 457"/>
        <xdr:cNvSpPr txBox="1"/>
      </xdr:nvSpPr>
      <xdr:spPr>
        <a:xfrm>
          <a:off x="13512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57913</xdr:rowOff>
    </xdr:from>
    <xdr:to>
      <xdr:col>65</xdr:col>
      <xdr:colOff>53975</xdr:colOff>
      <xdr:row>80</xdr:row>
      <xdr:rowOff>159513</xdr:rowOff>
    </xdr:to>
    <xdr:sp macro="" textlink="">
      <xdr:nvSpPr>
        <xdr:cNvPr id="459" name="楕円 458"/>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144290</xdr:rowOff>
    </xdr:from>
    <xdr:ext cx="762000" cy="259045"/>
    <xdr:sp macro="" textlink="">
      <xdr:nvSpPr>
        <xdr:cNvPr id="460" name="テキスト ボックス 459"/>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119609</xdr:rowOff>
    </xdr:from>
    <xdr:to>
      <xdr:col>29</xdr:col>
      <xdr:colOff>127000</xdr:colOff>
      <xdr:row>17</xdr:row>
      <xdr:rowOff>135839</xdr:rowOff>
    </xdr:to>
    <xdr:cxnSp macro="">
      <xdr:nvCxnSpPr>
        <xdr:cNvPr id="50" name="直線コネクタ 49"/>
        <xdr:cNvCxnSpPr/>
      </xdr:nvCxnSpPr>
      <xdr:spPr bwMode="auto">
        <a:xfrm flipV="1">
          <a:off x="5003800" y="3081884"/>
          <a:ext cx="6477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97511</xdr:rowOff>
    </xdr:from>
    <xdr:to>
      <xdr:col>26</xdr:col>
      <xdr:colOff>50800</xdr:colOff>
      <xdr:row>17</xdr:row>
      <xdr:rowOff>135839</xdr:rowOff>
    </xdr:to>
    <xdr:cxnSp macro="">
      <xdr:nvCxnSpPr>
        <xdr:cNvPr id="53" name="直線コネクタ 52"/>
        <xdr:cNvCxnSpPr/>
      </xdr:nvCxnSpPr>
      <xdr:spPr bwMode="auto">
        <a:xfrm>
          <a:off x="4305300" y="3059786"/>
          <a:ext cx="6985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97511</xdr:rowOff>
    </xdr:from>
    <xdr:to>
      <xdr:col>22</xdr:col>
      <xdr:colOff>114300</xdr:colOff>
      <xdr:row>17</xdr:row>
      <xdr:rowOff>103416</xdr:rowOff>
    </xdr:to>
    <xdr:cxnSp macro="">
      <xdr:nvCxnSpPr>
        <xdr:cNvPr id="56" name="直線コネクタ 55"/>
        <xdr:cNvCxnSpPr/>
      </xdr:nvCxnSpPr>
      <xdr:spPr bwMode="auto">
        <a:xfrm flipV="1">
          <a:off x="3606800" y="3059786"/>
          <a:ext cx="6985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103416</xdr:rowOff>
    </xdr:from>
    <xdr:to>
      <xdr:col>18</xdr:col>
      <xdr:colOff>177800</xdr:colOff>
      <xdr:row>17</xdr:row>
      <xdr:rowOff>137439</xdr:rowOff>
    </xdr:to>
    <xdr:cxnSp macro="">
      <xdr:nvCxnSpPr>
        <xdr:cNvPr id="59" name="直線コネクタ 58"/>
        <xdr:cNvCxnSpPr/>
      </xdr:nvCxnSpPr>
      <xdr:spPr bwMode="auto">
        <a:xfrm flipV="1">
          <a:off x="2908300" y="3065691"/>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68809</xdr:rowOff>
    </xdr:from>
    <xdr:to>
      <xdr:col>29</xdr:col>
      <xdr:colOff>177800</xdr:colOff>
      <xdr:row>17</xdr:row>
      <xdr:rowOff>170409</xdr:rowOff>
    </xdr:to>
    <xdr:sp macro="" textlink="">
      <xdr:nvSpPr>
        <xdr:cNvPr id="69" name="楕円 68"/>
        <xdr:cNvSpPr/>
      </xdr:nvSpPr>
      <xdr:spPr bwMode="auto">
        <a:xfrm>
          <a:off x="5600700" y="303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40886</xdr:rowOff>
    </xdr:from>
    <xdr:ext cx="762000" cy="259045"/>
    <xdr:sp macro="" textlink="">
      <xdr:nvSpPr>
        <xdr:cNvPr id="70" name="人口1人当たり決算額の推移該当値テキスト130"/>
        <xdr:cNvSpPr txBox="1"/>
      </xdr:nvSpPr>
      <xdr:spPr>
        <a:xfrm>
          <a:off x="5740400" y="300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85039</xdr:rowOff>
    </xdr:from>
    <xdr:to>
      <xdr:col>26</xdr:col>
      <xdr:colOff>101600</xdr:colOff>
      <xdr:row>18</xdr:row>
      <xdr:rowOff>15189</xdr:rowOff>
    </xdr:to>
    <xdr:sp macro="" textlink="">
      <xdr:nvSpPr>
        <xdr:cNvPr id="71" name="楕円 70"/>
        <xdr:cNvSpPr/>
      </xdr:nvSpPr>
      <xdr:spPr bwMode="auto">
        <a:xfrm>
          <a:off x="4953000" y="304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171416</xdr:rowOff>
    </xdr:from>
    <xdr:ext cx="736600" cy="259045"/>
    <xdr:sp macro="" textlink="">
      <xdr:nvSpPr>
        <xdr:cNvPr id="72" name="テキスト ボックス 71"/>
        <xdr:cNvSpPr txBox="1"/>
      </xdr:nvSpPr>
      <xdr:spPr>
        <a:xfrm>
          <a:off x="4622800" y="313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46711</xdr:rowOff>
    </xdr:from>
    <xdr:to>
      <xdr:col>22</xdr:col>
      <xdr:colOff>165100</xdr:colOff>
      <xdr:row>17</xdr:row>
      <xdr:rowOff>148311</xdr:rowOff>
    </xdr:to>
    <xdr:sp macro="" textlink="">
      <xdr:nvSpPr>
        <xdr:cNvPr id="73" name="楕円 72"/>
        <xdr:cNvSpPr/>
      </xdr:nvSpPr>
      <xdr:spPr bwMode="auto">
        <a:xfrm>
          <a:off x="42545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158488</xdr:rowOff>
    </xdr:from>
    <xdr:ext cx="762000" cy="259045"/>
    <xdr:sp macro="" textlink="">
      <xdr:nvSpPr>
        <xdr:cNvPr id="74" name="テキスト ボックス 73"/>
        <xdr:cNvSpPr txBox="1"/>
      </xdr:nvSpPr>
      <xdr:spPr>
        <a:xfrm>
          <a:off x="3924300" y="27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52616</xdr:rowOff>
    </xdr:from>
    <xdr:to>
      <xdr:col>19</xdr:col>
      <xdr:colOff>38100</xdr:colOff>
      <xdr:row>17</xdr:row>
      <xdr:rowOff>154216</xdr:rowOff>
    </xdr:to>
    <xdr:sp macro="" textlink="">
      <xdr:nvSpPr>
        <xdr:cNvPr id="75" name="楕円 74"/>
        <xdr:cNvSpPr/>
      </xdr:nvSpPr>
      <xdr:spPr bwMode="auto">
        <a:xfrm>
          <a:off x="3556000" y="30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164393</xdr:rowOff>
    </xdr:from>
    <xdr:ext cx="762000" cy="259045"/>
    <xdr:sp macro="" textlink="">
      <xdr:nvSpPr>
        <xdr:cNvPr id="76" name="テキスト ボックス 75"/>
        <xdr:cNvSpPr txBox="1"/>
      </xdr:nvSpPr>
      <xdr:spPr>
        <a:xfrm>
          <a:off x="3225800" y="278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86639</xdr:rowOff>
    </xdr:from>
    <xdr:to>
      <xdr:col>15</xdr:col>
      <xdr:colOff>101600</xdr:colOff>
      <xdr:row>18</xdr:row>
      <xdr:rowOff>16789</xdr:rowOff>
    </xdr:to>
    <xdr:sp macro="" textlink="">
      <xdr:nvSpPr>
        <xdr:cNvPr id="77" name="楕円 76"/>
        <xdr:cNvSpPr/>
      </xdr:nvSpPr>
      <xdr:spPr bwMode="auto">
        <a:xfrm>
          <a:off x="2857500" y="304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1566</xdr:rowOff>
    </xdr:from>
    <xdr:ext cx="762000" cy="259045"/>
    <xdr:sp macro="" textlink="">
      <xdr:nvSpPr>
        <xdr:cNvPr id="78" name="テキスト ボックス 77"/>
        <xdr:cNvSpPr txBox="1"/>
      </xdr:nvSpPr>
      <xdr:spPr>
        <a:xfrm>
          <a:off x="25273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134582</xdr:rowOff>
    </xdr:from>
    <xdr:to>
      <xdr:col>29</xdr:col>
      <xdr:colOff>127000</xdr:colOff>
      <xdr:row>37</xdr:row>
      <xdr:rowOff>18720</xdr:rowOff>
    </xdr:to>
    <xdr:cxnSp macro="">
      <xdr:nvCxnSpPr>
        <xdr:cNvPr id="111" name="直線コネクタ 110"/>
        <xdr:cNvCxnSpPr/>
      </xdr:nvCxnSpPr>
      <xdr:spPr bwMode="auto">
        <a:xfrm flipV="1">
          <a:off x="5003800" y="7087832"/>
          <a:ext cx="647700" cy="5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18720</xdr:rowOff>
    </xdr:from>
    <xdr:to>
      <xdr:col>26</xdr:col>
      <xdr:colOff>50800</xdr:colOff>
      <xdr:row>37</xdr:row>
      <xdr:rowOff>32131</xdr:rowOff>
    </xdr:to>
    <xdr:cxnSp macro="">
      <xdr:nvCxnSpPr>
        <xdr:cNvPr id="114" name="直線コネクタ 113"/>
        <xdr:cNvCxnSpPr/>
      </xdr:nvCxnSpPr>
      <xdr:spPr bwMode="auto">
        <a:xfrm flipV="1">
          <a:off x="4305300" y="7143420"/>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169938</xdr:rowOff>
    </xdr:from>
    <xdr:to>
      <xdr:col>22</xdr:col>
      <xdr:colOff>114300</xdr:colOff>
      <xdr:row>37</xdr:row>
      <xdr:rowOff>32131</xdr:rowOff>
    </xdr:to>
    <xdr:cxnSp macro="">
      <xdr:nvCxnSpPr>
        <xdr:cNvPr id="117" name="直線コネクタ 116"/>
        <xdr:cNvCxnSpPr/>
      </xdr:nvCxnSpPr>
      <xdr:spPr bwMode="auto">
        <a:xfrm>
          <a:off x="3606800" y="7123188"/>
          <a:ext cx="698500" cy="3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169938</xdr:rowOff>
    </xdr:from>
    <xdr:to>
      <xdr:col>18</xdr:col>
      <xdr:colOff>177800</xdr:colOff>
      <xdr:row>37</xdr:row>
      <xdr:rowOff>31559</xdr:rowOff>
    </xdr:to>
    <xdr:cxnSp macro="">
      <xdr:nvCxnSpPr>
        <xdr:cNvPr id="120" name="直線コネクタ 119"/>
        <xdr:cNvCxnSpPr/>
      </xdr:nvCxnSpPr>
      <xdr:spPr bwMode="auto">
        <a:xfrm flipV="1">
          <a:off x="2908300" y="7123188"/>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83782</xdr:rowOff>
    </xdr:from>
    <xdr:to>
      <xdr:col>29</xdr:col>
      <xdr:colOff>177800</xdr:colOff>
      <xdr:row>37</xdr:row>
      <xdr:rowOff>13932</xdr:rowOff>
    </xdr:to>
    <xdr:sp macro="" textlink="">
      <xdr:nvSpPr>
        <xdr:cNvPr id="130" name="楕円 129"/>
        <xdr:cNvSpPr/>
      </xdr:nvSpPr>
      <xdr:spPr bwMode="auto">
        <a:xfrm>
          <a:off x="5600700" y="703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55859</xdr:rowOff>
    </xdr:from>
    <xdr:ext cx="762000" cy="259045"/>
    <xdr:sp macro="" textlink="">
      <xdr:nvSpPr>
        <xdr:cNvPr id="131" name="人口1人当たり決算額の推移該当値テキスト445"/>
        <xdr:cNvSpPr txBox="1"/>
      </xdr:nvSpPr>
      <xdr:spPr>
        <a:xfrm>
          <a:off x="5740400" y="70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139370</xdr:rowOff>
    </xdr:from>
    <xdr:to>
      <xdr:col>26</xdr:col>
      <xdr:colOff>101600</xdr:colOff>
      <xdr:row>37</xdr:row>
      <xdr:rowOff>69520</xdr:rowOff>
    </xdr:to>
    <xdr:sp macro="" textlink="">
      <xdr:nvSpPr>
        <xdr:cNvPr id="132" name="楕円 131"/>
        <xdr:cNvSpPr/>
      </xdr:nvSpPr>
      <xdr:spPr bwMode="auto">
        <a:xfrm>
          <a:off x="4953000" y="70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54297</xdr:rowOff>
    </xdr:from>
    <xdr:ext cx="736600" cy="259045"/>
    <xdr:sp macro="" textlink="">
      <xdr:nvSpPr>
        <xdr:cNvPr id="133" name="テキスト ボックス 132"/>
        <xdr:cNvSpPr txBox="1"/>
      </xdr:nvSpPr>
      <xdr:spPr>
        <a:xfrm>
          <a:off x="4622800" y="717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152781</xdr:rowOff>
    </xdr:from>
    <xdr:to>
      <xdr:col>22</xdr:col>
      <xdr:colOff>165100</xdr:colOff>
      <xdr:row>37</xdr:row>
      <xdr:rowOff>82931</xdr:rowOff>
    </xdr:to>
    <xdr:sp macro="" textlink="">
      <xdr:nvSpPr>
        <xdr:cNvPr id="134" name="楕円 133"/>
        <xdr:cNvSpPr/>
      </xdr:nvSpPr>
      <xdr:spPr bwMode="auto">
        <a:xfrm>
          <a:off x="4254500" y="710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67708</xdr:rowOff>
    </xdr:from>
    <xdr:ext cx="762000" cy="259045"/>
    <xdr:sp macro="" textlink="">
      <xdr:nvSpPr>
        <xdr:cNvPr id="135" name="テキスト ボックス 134"/>
        <xdr:cNvSpPr txBox="1"/>
      </xdr:nvSpPr>
      <xdr:spPr>
        <a:xfrm>
          <a:off x="3924300" y="719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119138</xdr:rowOff>
    </xdr:from>
    <xdr:to>
      <xdr:col>19</xdr:col>
      <xdr:colOff>38100</xdr:colOff>
      <xdr:row>37</xdr:row>
      <xdr:rowOff>49288</xdr:rowOff>
    </xdr:to>
    <xdr:sp macro="" textlink="">
      <xdr:nvSpPr>
        <xdr:cNvPr id="136" name="楕円 135"/>
        <xdr:cNvSpPr/>
      </xdr:nvSpPr>
      <xdr:spPr bwMode="auto">
        <a:xfrm>
          <a:off x="3556000" y="70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34065</xdr:rowOff>
    </xdr:from>
    <xdr:ext cx="762000" cy="259045"/>
    <xdr:sp macro="" textlink="">
      <xdr:nvSpPr>
        <xdr:cNvPr id="137" name="テキスト ボックス 136"/>
        <xdr:cNvSpPr txBox="1"/>
      </xdr:nvSpPr>
      <xdr:spPr>
        <a:xfrm>
          <a:off x="3225800" y="71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152209</xdr:rowOff>
    </xdr:from>
    <xdr:to>
      <xdr:col>15</xdr:col>
      <xdr:colOff>101600</xdr:colOff>
      <xdr:row>37</xdr:row>
      <xdr:rowOff>82359</xdr:rowOff>
    </xdr:to>
    <xdr:sp macro="" textlink="">
      <xdr:nvSpPr>
        <xdr:cNvPr id="138" name="楕円 137"/>
        <xdr:cNvSpPr/>
      </xdr:nvSpPr>
      <xdr:spPr bwMode="auto">
        <a:xfrm>
          <a:off x="2857500" y="7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67136</xdr:rowOff>
    </xdr:from>
    <xdr:ext cx="762000" cy="259045"/>
    <xdr:sp macro="" textlink="">
      <xdr:nvSpPr>
        <xdr:cNvPr id="139" name="テキスト ボックス 138"/>
        <xdr:cNvSpPr txBox="1"/>
      </xdr:nvSpPr>
      <xdr:spPr>
        <a:xfrm>
          <a:off x="2527300" y="719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25714</xdr:rowOff>
    </xdr:from>
    <xdr:to>
      <xdr:col>24</xdr:col>
      <xdr:colOff>63500</xdr:colOff>
      <xdr:row>35</xdr:row>
      <xdr:rowOff>28286</xdr:rowOff>
    </xdr:to>
    <xdr:cxnSp macro="">
      <xdr:nvCxnSpPr>
        <xdr:cNvPr id="65" name="直線コネクタ 64"/>
        <xdr:cNvCxnSpPr/>
      </xdr:nvCxnSpPr>
      <xdr:spPr>
        <a:xfrm>
          <a:off x="3797300" y="6026464"/>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150359</xdr:rowOff>
    </xdr:from>
    <xdr:to>
      <xdr:col>19</xdr:col>
      <xdr:colOff>177800</xdr:colOff>
      <xdr:row>35</xdr:row>
      <xdr:rowOff>25714</xdr:rowOff>
    </xdr:to>
    <xdr:cxnSp macro="">
      <xdr:nvCxnSpPr>
        <xdr:cNvPr id="68" name="直線コネクタ 67"/>
        <xdr:cNvCxnSpPr/>
      </xdr:nvCxnSpPr>
      <xdr:spPr>
        <a:xfrm>
          <a:off x="2908300" y="5979659"/>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150359</xdr:rowOff>
    </xdr:from>
    <xdr:to>
      <xdr:col>15</xdr:col>
      <xdr:colOff>50800</xdr:colOff>
      <xdr:row>34</xdr:row>
      <xdr:rowOff>150501</xdr:rowOff>
    </xdr:to>
    <xdr:cxnSp macro="">
      <xdr:nvCxnSpPr>
        <xdr:cNvPr id="71" name="直線コネクタ 70"/>
        <xdr:cNvCxnSpPr/>
      </xdr:nvCxnSpPr>
      <xdr:spPr>
        <a:xfrm flipV="1">
          <a:off x="2019300" y="5979659"/>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150501</xdr:rowOff>
    </xdr:from>
    <xdr:to>
      <xdr:col>10</xdr:col>
      <xdr:colOff>114300</xdr:colOff>
      <xdr:row>35</xdr:row>
      <xdr:rowOff>23228</xdr:rowOff>
    </xdr:to>
    <xdr:cxnSp macro="">
      <xdr:nvCxnSpPr>
        <xdr:cNvPr id="74" name="直線コネクタ 73"/>
        <xdr:cNvCxnSpPr/>
      </xdr:nvCxnSpPr>
      <xdr:spPr>
        <a:xfrm flipV="1">
          <a:off x="1130300" y="5979801"/>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148936</xdr:rowOff>
    </xdr:from>
    <xdr:to>
      <xdr:col>24</xdr:col>
      <xdr:colOff>114300</xdr:colOff>
      <xdr:row>35</xdr:row>
      <xdr:rowOff>79086</xdr:rowOff>
    </xdr:to>
    <xdr:sp macro="" textlink="">
      <xdr:nvSpPr>
        <xdr:cNvPr id="84" name="楕円 83"/>
        <xdr:cNvSpPr/>
      </xdr:nvSpPr>
      <xdr:spPr>
        <a:xfrm>
          <a:off x="4584700" y="59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363</xdr:rowOff>
    </xdr:from>
    <xdr:ext cx="534377" cy="259045"/>
    <xdr:sp macro="" textlink="">
      <xdr:nvSpPr>
        <xdr:cNvPr id="85" name="人件費該当値テキスト"/>
        <xdr:cNvSpPr txBox="1"/>
      </xdr:nvSpPr>
      <xdr:spPr>
        <a:xfrm>
          <a:off x="4686300" y="58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146364</xdr:rowOff>
    </xdr:from>
    <xdr:to>
      <xdr:col>20</xdr:col>
      <xdr:colOff>38100</xdr:colOff>
      <xdr:row>35</xdr:row>
      <xdr:rowOff>76514</xdr:rowOff>
    </xdr:to>
    <xdr:sp macro="" textlink="">
      <xdr:nvSpPr>
        <xdr:cNvPr id="86" name="楕円 85"/>
        <xdr:cNvSpPr/>
      </xdr:nvSpPr>
      <xdr:spPr>
        <a:xfrm>
          <a:off x="3746500" y="59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93041</xdr:rowOff>
    </xdr:from>
    <xdr:ext cx="534377" cy="259045"/>
    <xdr:sp macro="" textlink="">
      <xdr:nvSpPr>
        <xdr:cNvPr id="87" name="テキスト ボックス 86"/>
        <xdr:cNvSpPr txBox="1"/>
      </xdr:nvSpPr>
      <xdr:spPr>
        <a:xfrm>
          <a:off x="3530111" y="57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99559</xdr:rowOff>
    </xdr:from>
    <xdr:to>
      <xdr:col>15</xdr:col>
      <xdr:colOff>101600</xdr:colOff>
      <xdr:row>35</xdr:row>
      <xdr:rowOff>29709</xdr:rowOff>
    </xdr:to>
    <xdr:sp macro="" textlink="">
      <xdr:nvSpPr>
        <xdr:cNvPr id="88" name="楕円 87"/>
        <xdr:cNvSpPr/>
      </xdr:nvSpPr>
      <xdr:spPr>
        <a:xfrm>
          <a:off x="2857500" y="59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46236</xdr:rowOff>
    </xdr:from>
    <xdr:ext cx="534377" cy="259045"/>
    <xdr:sp macro="" textlink="">
      <xdr:nvSpPr>
        <xdr:cNvPr id="89" name="テキスト ボックス 88"/>
        <xdr:cNvSpPr txBox="1"/>
      </xdr:nvSpPr>
      <xdr:spPr>
        <a:xfrm>
          <a:off x="2641111" y="57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99701</xdr:rowOff>
    </xdr:from>
    <xdr:to>
      <xdr:col>10</xdr:col>
      <xdr:colOff>165100</xdr:colOff>
      <xdr:row>35</xdr:row>
      <xdr:rowOff>29851</xdr:rowOff>
    </xdr:to>
    <xdr:sp macro="" textlink="">
      <xdr:nvSpPr>
        <xdr:cNvPr id="90" name="楕円 89"/>
        <xdr:cNvSpPr/>
      </xdr:nvSpPr>
      <xdr:spPr>
        <a:xfrm>
          <a:off x="1968500" y="59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46378</xdr:rowOff>
    </xdr:from>
    <xdr:ext cx="534377" cy="259045"/>
    <xdr:sp macro="" textlink="">
      <xdr:nvSpPr>
        <xdr:cNvPr id="91" name="テキスト ボックス 90"/>
        <xdr:cNvSpPr txBox="1"/>
      </xdr:nvSpPr>
      <xdr:spPr>
        <a:xfrm>
          <a:off x="1752111" y="57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143878</xdr:rowOff>
    </xdr:from>
    <xdr:to>
      <xdr:col>6</xdr:col>
      <xdr:colOff>38100</xdr:colOff>
      <xdr:row>35</xdr:row>
      <xdr:rowOff>74028</xdr:rowOff>
    </xdr:to>
    <xdr:sp macro="" textlink="">
      <xdr:nvSpPr>
        <xdr:cNvPr id="92" name="楕円 91"/>
        <xdr:cNvSpPr/>
      </xdr:nvSpPr>
      <xdr:spPr>
        <a:xfrm>
          <a:off x="1079500" y="59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90555</xdr:rowOff>
    </xdr:from>
    <xdr:ext cx="534377" cy="259045"/>
    <xdr:sp macro="" textlink="">
      <xdr:nvSpPr>
        <xdr:cNvPr id="93" name="テキスト ボックス 92"/>
        <xdr:cNvSpPr txBox="1"/>
      </xdr:nvSpPr>
      <xdr:spPr>
        <a:xfrm>
          <a:off x="863111" y="57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34727</xdr:rowOff>
    </xdr:from>
    <xdr:to>
      <xdr:col>24</xdr:col>
      <xdr:colOff>63500</xdr:colOff>
      <xdr:row>58</xdr:row>
      <xdr:rowOff>84379</xdr:rowOff>
    </xdr:to>
    <xdr:cxnSp macro="">
      <xdr:nvCxnSpPr>
        <xdr:cNvPr id="121" name="直線コネクタ 120"/>
        <xdr:cNvCxnSpPr/>
      </xdr:nvCxnSpPr>
      <xdr:spPr>
        <a:xfrm flipV="1">
          <a:off x="3797300" y="9978827"/>
          <a:ext cx="8382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84379</xdr:rowOff>
    </xdr:from>
    <xdr:to>
      <xdr:col>19</xdr:col>
      <xdr:colOff>177800</xdr:colOff>
      <xdr:row>58</xdr:row>
      <xdr:rowOff>144318</xdr:rowOff>
    </xdr:to>
    <xdr:cxnSp macro="">
      <xdr:nvCxnSpPr>
        <xdr:cNvPr id="124" name="直線コネクタ 123"/>
        <xdr:cNvCxnSpPr/>
      </xdr:nvCxnSpPr>
      <xdr:spPr>
        <a:xfrm flipV="1">
          <a:off x="2908300" y="10028479"/>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99923</xdr:rowOff>
    </xdr:from>
    <xdr:to>
      <xdr:col>15</xdr:col>
      <xdr:colOff>50800</xdr:colOff>
      <xdr:row>58</xdr:row>
      <xdr:rowOff>144318</xdr:rowOff>
    </xdr:to>
    <xdr:cxnSp macro="">
      <xdr:nvCxnSpPr>
        <xdr:cNvPr id="127" name="直線コネクタ 126"/>
        <xdr:cNvCxnSpPr/>
      </xdr:nvCxnSpPr>
      <xdr:spPr>
        <a:xfrm>
          <a:off x="2019300" y="10044023"/>
          <a:ext cx="889000" cy="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89957</xdr:rowOff>
    </xdr:from>
    <xdr:to>
      <xdr:col>10</xdr:col>
      <xdr:colOff>114300</xdr:colOff>
      <xdr:row>58</xdr:row>
      <xdr:rowOff>99923</xdr:rowOff>
    </xdr:to>
    <xdr:cxnSp macro="">
      <xdr:nvCxnSpPr>
        <xdr:cNvPr id="130" name="直線コネクタ 129"/>
        <xdr:cNvCxnSpPr/>
      </xdr:nvCxnSpPr>
      <xdr:spPr>
        <a:xfrm>
          <a:off x="1130300" y="9862607"/>
          <a:ext cx="889000" cy="18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155377</xdr:rowOff>
    </xdr:from>
    <xdr:to>
      <xdr:col>24</xdr:col>
      <xdr:colOff>114300</xdr:colOff>
      <xdr:row>58</xdr:row>
      <xdr:rowOff>85527</xdr:rowOff>
    </xdr:to>
    <xdr:sp macro="" textlink="">
      <xdr:nvSpPr>
        <xdr:cNvPr id="140" name="楕円 139"/>
        <xdr:cNvSpPr/>
      </xdr:nvSpPr>
      <xdr:spPr>
        <a:xfrm>
          <a:off x="45847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70304</xdr:rowOff>
    </xdr:from>
    <xdr:ext cx="534377" cy="259045"/>
    <xdr:sp macro="" textlink="">
      <xdr:nvSpPr>
        <xdr:cNvPr id="141" name="物件費該当値テキスト"/>
        <xdr:cNvSpPr txBox="1"/>
      </xdr:nvSpPr>
      <xdr:spPr>
        <a:xfrm>
          <a:off x="4686300" y="98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33579</xdr:rowOff>
    </xdr:from>
    <xdr:to>
      <xdr:col>20</xdr:col>
      <xdr:colOff>38100</xdr:colOff>
      <xdr:row>58</xdr:row>
      <xdr:rowOff>135179</xdr:rowOff>
    </xdr:to>
    <xdr:sp macro="" textlink="">
      <xdr:nvSpPr>
        <xdr:cNvPr id="142" name="楕円 141"/>
        <xdr:cNvSpPr/>
      </xdr:nvSpPr>
      <xdr:spPr>
        <a:xfrm>
          <a:off x="3746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126306</xdr:rowOff>
    </xdr:from>
    <xdr:ext cx="534377" cy="259045"/>
    <xdr:sp macro="" textlink="">
      <xdr:nvSpPr>
        <xdr:cNvPr id="143" name="テキスト ボックス 142"/>
        <xdr:cNvSpPr txBox="1"/>
      </xdr:nvSpPr>
      <xdr:spPr>
        <a:xfrm>
          <a:off x="3530111" y="100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93518</xdr:rowOff>
    </xdr:from>
    <xdr:to>
      <xdr:col>15</xdr:col>
      <xdr:colOff>101600</xdr:colOff>
      <xdr:row>59</xdr:row>
      <xdr:rowOff>23668</xdr:rowOff>
    </xdr:to>
    <xdr:sp macro="" textlink="">
      <xdr:nvSpPr>
        <xdr:cNvPr id="144" name="楕円 143"/>
        <xdr:cNvSpPr/>
      </xdr:nvSpPr>
      <xdr:spPr>
        <a:xfrm>
          <a:off x="2857500" y="100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14795</xdr:rowOff>
    </xdr:from>
    <xdr:ext cx="534377" cy="259045"/>
    <xdr:sp macro="" textlink="">
      <xdr:nvSpPr>
        <xdr:cNvPr id="145" name="テキスト ボックス 144"/>
        <xdr:cNvSpPr txBox="1"/>
      </xdr:nvSpPr>
      <xdr:spPr>
        <a:xfrm>
          <a:off x="2641111" y="101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49123</xdr:rowOff>
    </xdr:from>
    <xdr:to>
      <xdr:col>10</xdr:col>
      <xdr:colOff>165100</xdr:colOff>
      <xdr:row>58</xdr:row>
      <xdr:rowOff>150723</xdr:rowOff>
    </xdr:to>
    <xdr:sp macro="" textlink="">
      <xdr:nvSpPr>
        <xdr:cNvPr id="146" name="楕円 145"/>
        <xdr:cNvSpPr/>
      </xdr:nvSpPr>
      <xdr:spPr>
        <a:xfrm>
          <a:off x="1968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141850</xdr:rowOff>
    </xdr:from>
    <xdr:ext cx="534377" cy="259045"/>
    <xdr:sp macro="" textlink="">
      <xdr:nvSpPr>
        <xdr:cNvPr id="147" name="テキスト ボックス 146"/>
        <xdr:cNvSpPr txBox="1"/>
      </xdr:nvSpPr>
      <xdr:spPr>
        <a:xfrm>
          <a:off x="1752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39157</xdr:rowOff>
    </xdr:from>
    <xdr:to>
      <xdr:col>6</xdr:col>
      <xdr:colOff>38100</xdr:colOff>
      <xdr:row>57</xdr:row>
      <xdr:rowOff>140757</xdr:rowOff>
    </xdr:to>
    <xdr:sp macro="" textlink="">
      <xdr:nvSpPr>
        <xdr:cNvPr id="148" name="楕円 147"/>
        <xdr:cNvSpPr/>
      </xdr:nvSpPr>
      <xdr:spPr>
        <a:xfrm>
          <a:off x="1079500" y="98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131884</xdr:rowOff>
    </xdr:from>
    <xdr:ext cx="534377" cy="259045"/>
    <xdr:sp macro="" textlink="">
      <xdr:nvSpPr>
        <xdr:cNvPr id="149" name="テキスト ボックス 148"/>
        <xdr:cNvSpPr txBox="1"/>
      </xdr:nvSpPr>
      <xdr:spPr>
        <a:xfrm>
          <a:off x="863111" y="990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88429</xdr:rowOff>
    </xdr:from>
    <xdr:to>
      <xdr:col>24</xdr:col>
      <xdr:colOff>63500</xdr:colOff>
      <xdr:row>78</xdr:row>
      <xdr:rowOff>121957</xdr:rowOff>
    </xdr:to>
    <xdr:cxnSp macro="">
      <xdr:nvCxnSpPr>
        <xdr:cNvPr id="180" name="直線コネクタ 179"/>
        <xdr:cNvCxnSpPr/>
      </xdr:nvCxnSpPr>
      <xdr:spPr>
        <a:xfrm>
          <a:off x="3797300" y="13461529"/>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88429</xdr:rowOff>
    </xdr:from>
    <xdr:to>
      <xdr:col>19</xdr:col>
      <xdr:colOff>177800</xdr:colOff>
      <xdr:row>78</xdr:row>
      <xdr:rowOff>117929</xdr:rowOff>
    </xdr:to>
    <xdr:cxnSp macro="">
      <xdr:nvCxnSpPr>
        <xdr:cNvPr id="183" name="直線コネクタ 182"/>
        <xdr:cNvCxnSpPr/>
      </xdr:nvCxnSpPr>
      <xdr:spPr>
        <a:xfrm flipV="1">
          <a:off x="2908300" y="13461529"/>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115207</xdr:rowOff>
    </xdr:from>
    <xdr:to>
      <xdr:col>15</xdr:col>
      <xdr:colOff>50800</xdr:colOff>
      <xdr:row>78</xdr:row>
      <xdr:rowOff>117929</xdr:rowOff>
    </xdr:to>
    <xdr:cxnSp macro="">
      <xdr:nvCxnSpPr>
        <xdr:cNvPr id="186" name="直線コネクタ 185"/>
        <xdr:cNvCxnSpPr/>
      </xdr:nvCxnSpPr>
      <xdr:spPr>
        <a:xfrm>
          <a:off x="2019300" y="13488307"/>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98769</xdr:rowOff>
    </xdr:from>
    <xdr:to>
      <xdr:col>10</xdr:col>
      <xdr:colOff>114300</xdr:colOff>
      <xdr:row>78</xdr:row>
      <xdr:rowOff>115207</xdr:rowOff>
    </xdr:to>
    <xdr:cxnSp macro="">
      <xdr:nvCxnSpPr>
        <xdr:cNvPr id="189" name="直線コネクタ 188"/>
        <xdr:cNvCxnSpPr/>
      </xdr:nvCxnSpPr>
      <xdr:spPr>
        <a:xfrm>
          <a:off x="1130300" y="13471869"/>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71157</xdr:rowOff>
    </xdr:from>
    <xdr:to>
      <xdr:col>24</xdr:col>
      <xdr:colOff>114300</xdr:colOff>
      <xdr:row>79</xdr:row>
      <xdr:rowOff>1307</xdr:rowOff>
    </xdr:to>
    <xdr:sp macro="" textlink="">
      <xdr:nvSpPr>
        <xdr:cNvPr id="199" name="楕円 198"/>
        <xdr:cNvSpPr/>
      </xdr:nvSpPr>
      <xdr:spPr>
        <a:xfrm>
          <a:off x="45847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157534</xdr:rowOff>
    </xdr:from>
    <xdr:ext cx="469744" cy="259045"/>
    <xdr:sp macro="" textlink="">
      <xdr:nvSpPr>
        <xdr:cNvPr id="200" name="維持補修費該当値テキスト"/>
        <xdr:cNvSpPr txBox="1"/>
      </xdr:nvSpPr>
      <xdr:spPr>
        <a:xfrm>
          <a:off x="4686300" y="1335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37629</xdr:rowOff>
    </xdr:from>
    <xdr:to>
      <xdr:col>20</xdr:col>
      <xdr:colOff>38100</xdr:colOff>
      <xdr:row>78</xdr:row>
      <xdr:rowOff>139229</xdr:rowOff>
    </xdr:to>
    <xdr:sp macro="" textlink="">
      <xdr:nvSpPr>
        <xdr:cNvPr id="201" name="楕円 200"/>
        <xdr:cNvSpPr/>
      </xdr:nvSpPr>
      <xdr:spPr>
        <a:xfrm>
          <a:off x="3746500" y="134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130356</xdr:rowOff>
    </xdr:from>
    <xdr:ext cx="469744" cy="259045"/>
    <xdr:sp macro="" textlink="">
      <xdr:nvSpPr>
        <xdr:cNvPr id="202" name="テキスト ボックス 201"/>
        <xdr:cNvSpPr txBox="1"/>
      </xdr:nvSpPr>
      <xdr:spPr>
        <a:xfrm>
          <a:off x="3562428" y="1350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67129</xdr:rowOff>
    </xdr:from>
    <xdr:to>
      <xdr:col>15</xdr:col>
      <xdr:colOff>101600</xdr:colOff>
      <xdr:row>78</xdr:row>
      <xdr:rowOff>168729</xdr:rowOff>
    </xdr:to>
    <xdr:sp macro="" textlink="">
      <xdr:nvSpPr>
        <xdr:cNvPr id="203" name="楕円 202"/>
        <xdr:cNvSpPr/>
      </xdr:nvSpPr>
      <xdr:spPr>
        <a:xfrm>
          <a:off x="28575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159856</xdr:rowOff>
    </xdr:from>
    <xdr:ext cx="469744" cy="259045"/>
    <xdr:sp macro="" textlink="">
      <xdr:nvSpPr>
        <xdr:cNvPr id="204" name="テキスト ボックス 203"/>
        <xdr:cNvSpPr txBox="1"/>
      </xdr:nvSpPr>
      <xdr:spPr>
        <a:xfrm>
          <a:off x="2673428"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64407</xdr:rowOff>
    </xdr:from>
    <xdr:to>
      <xdr:col>10</xdr:col>
      <xdr:colOff>165100</xdr:colOff>
      <xdr:row>78</xdr:row>
      <xdr:rowOff>166007</xdr:rowOff>
    </xdr:to>
    <xdr:sp macro="" textlink="">
      <xdr:nvSpPr>
        <xdr:cNvPr id="205" name="楕円 204"/>
        <xdr:cNvSpPr/>
      </xdr:nvSpPr>
      <xdr:spPr>
        <a:xfrm>
          <a:off x="1968500" y="134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157134</xdr:rowOff>
    </xdr:from>
    <xdr:ext cx="469744" cy="259045"/>
    <xdr:sp macro="" textlink="">
      <xdr:nvSpPr>
        <xdr:cNvPr id="206" name="テキスト ボックス 205"/>
        <xdr:cNvSpPr txBox="1"/>
      </xdr:nvSpPr>
      <xdr:spPr>
        <a:xfrm>
          <a:off x="1784428" y="135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47969</xdr:rowOff>
    </xdr:from>
    <xdr:to>
      <xdr:col>6</xdr:col>
      <xdr:colOff>38100</xdr:colOff>
      <xdr:row>78</xdr:row>
      <xdr:rowOff>149569</xdr:rowOff>
    </xdr:to>
    <xdr:sp macro="" textlink="">
      <xdr:nvSpPr>
        <xdr:cNvPr id="207" name="楕円 206"/>
        <xdr:cNvSpPr/>
      </xdr:nvSpPr>
      <xdr:spPr>
        <a:xfrm>
          <a:off x="1079500" y="134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140696</xdr:rowOff>
    </xdr:from>
    <xdr:ext cx="469744" cy="259045"/>
    <xdr:sp macro="" textlink="">
      <xdr:nvSpPr>
        <xdr:cNvPr id="208" name="テキスト ボックス 207"/>
        <xdr:cNvSpPr txBox="1"/>
      </xdr:nvSpPr>
      <xdr:spPr>
        <a:xfrm>
          <a:off x="895428" y="135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15818</xdr:rowOff>
    </xdr:from>
    <xdr:to>
      <xdr:col>24</xdr:col>
      <xdr:colOff>63500</xdr:colOff>
      <xdr:row>97</xdr:row>
      <xdr:rowOff>62243</xdr:rowOff>
    </xdr:to>
    <xdr:cxnSp macro="">
      <xdr:nvCxnSpPr>
        <xdr:cNvPr id="238" name="直線コネクタ 237"/>
        <xdr:cNvCxnSpPr/>
      </xdr:nvCxnSpPr>
      <xdr:spPr>
        <a:xfrm flipV="1">
          <a:off x="3797300" y="16646468"/>
          <a:ext cx="8382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52718</xdr:rowOff>
    </xdr:from>
    <xdr:to>
      <xdr:col>19</xdr:col>
      <xdr:colOff>177800</xdr:colOff>
      <xdr:row>97</xdr:row>
      <xdr:rowOff>62243</xdr:rowOff>
    </xdr:to>
    <xdr:cxnSp macro="">
      <xdr:nvCxnSpPr>
        <xdr:cNvPr id="241" name="直線コネクタ 240"/>
        <xdr:cNvCxnSpPr/>
      </xdr:nvCxnSpPr>
      <xdr:spPr>
        <a:xfrm>
          <a:off x="2908300" y="1668336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50185</xdr:rowOff>
    </xdr:from>
    <xdr:to>
      <xdr:col>15</xdr:col>
      <xdr:colOff>50800</xdr:colOff>
      <xdr:row>97</xdr:row>
      <xdr:rowOff>52718</xdr:rowOff>
    </xdr:to>
    <xdr:cxnSp macro="">
      <xdr:nvCxnSpPr>
        <xdr:cNvPr id="244" name="直線コネクタ 243"/>
        <xdr:cNvCxnSpPr/>
      </xdr:nvCxnSpPr>
      <xdr:spPr>
        <a:xfrm>
          <a:off x="2019300" y="1668083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50185</xdr:rowOff>
    </xdr:from>
    <xdr:to>
      <xdr:col>10</xdr:col>
      <xdr:colOff>114300</xdr:colOff>
      <xdr:row>97</xdr:row>
      <xdr:rowOff>141415</xdr:rowOff>
    </xdr:to>
    <xdr:cxnSp macro="">
      <xdr:nvCxnSpPr>
        <xdr:cNvPr id="247" name="直線コネクタ 246"/>
        <xdr:cNvCxnSpPr/>
      </xdr:nvCxnSpPr>
      <xdr:spPr>
        <a:xfrm flipV="1">
          <a:off x="1130300" y="16680835"/>
          <a:ext cx="889000" cy="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136468</xdr:rowOff>
    </xdr:from>
    <xdr:to>
      <xdr:col>24</xdr:col>
      <xdr:colOff>114300</xdr:colOff>
      <xdr:row>97</xdr:row>
      <xdr:rowOff>66618</xdr:rowOff>
    </xdr:to>
    <xdr:sp macro="" textlink="">
      <xdr:nvSpPr>
        <xdr:cNvPr id="257" name="楕円 256"/>
        <xdr:cNvSpPr/>
      </xdr:nvSpPr>
      <xdr:spPr>
        <a:xfrm>
          <a:off x="4584700" y="165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51395</xdr:rowOff>
    </xdr:from>
    <xdr:ext cx="534377" cy="259045"/>
    <xdr:sp macro="" textlink="">
      <xdr:nvSpPr>
        <xdr:cNvPr id="258" name="扶助費該当値テキスト"/>
        <xdr:cNvSpPr txBox="1"/>
      </xdr:nvSpPr>
      <xdr:spPr>
        <a:xfrm>
          <a:off x="4686300" y="165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11443</xdr:rowOff>
    </xdr:from>
    <xdr:to>
      <xdr:col>20</xdr:col>
      <xdr:colOff>38100</xdr:colOff>
      <xdr:row>97</xdr:row>
      <xdr:rowOff>113043</xdr:rowOff>
    </xdr:to>
    <xdr:sp macro="" textlink="">
      <xdr:nvSpPr>
        <xdr:cNvPr id="259" name="楕円 258"/>
        <xdr:cNvSpPr/>
      </xdr:nvSpPr>
      <xdr:spPr>
        <a:xfrm>
          <a:off x="3746500" y="166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104170</xdr:rowOff>
    </xdr:from>
    <xdr:ext cx="534377" cy="259045"/>
    <xdr:sp macro="" textlink="">
      <xdr:nvSpPr>
        <xdr:cNvPr id="260" name="テキスト ボックス 259"/>
        <xdr:cNvSpPr txBox="1"/>
      </xdr:nvSpPr>
      <xdr:spPr>
        <a:xfrm>
          <a:off x="3530111" y="167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1918</xdr:rowOff>
    </xdr:from>
    <xdr:to>
      <xdr:col>15</xdr:col>
      <xdr:colOff>101600</xdr:colOff>
      <xdr:row>97</xdr:row>
      <xdr:rowOff>103518</xdr:rowOff>
    </xdr:to>
    <xdr:sp macro="" textlink="">
      <xdr:nvSpPr>
        <xdr:cNvPr id="261" name="楕円 260"/>
        <xdr:cNvSpPr/>
      </xdr:nvSpPr>
      <xdr:spPr>
        <a:xfrm>
          <a:off x="2857500" y="166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94645</xdr:rowOff>
    </xdr:from>
    <xdr:ext cx="534377" cy="259045"/>
    <xdr:sp macro="" textlink="">
      <xdr:nvSpPr>
        <xdr:cNvPr id="262" name="テキスト ボックス 261"/>
        <xdr:cNvSpPr txBox="1"/>
      </xdr:nvSpPr>
      <xdr:spPr>
        <a:xfrm>
          <a:off x="2641111" y="167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170835</xdr:rowOff>
    </xdr:from>
    <xdr:to>
      <xdr:col>10</xdr:col>
      <xdr:colOff>165100</xdr:colOff>
      <xdr:row>97</xdr:row>
      <xdr:rowOff>100985</xdr:rowOff>
    </xdr:to>
    <xdr:sp macro="" textlink="">
      <xdr:nvSpPr>
        <xdr:cNvPr id="263" name="楕円 262"/>
        <xdr:cNvSpPr/>
      </xdr:nvSpPr>
      <xdr:spPr>
        <a:xfrm>
          <a:off x="1968500" y="1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92112</xdr:rowOff>
    </xdr:from>
    <xdr:ext cx="534377" cy="259045"/>
    <xdr:sp macro="" textlink="">
      <xdr:nvSpPr>
        <xdr:cNvPr id="264" name="テキスト ボックス 263"/>
        <xdr:cNvSpPr txBox="1"/>
      </xdr:nvSpPr>
      <xdr:spPr>
        <a:xfrm>
          <a:off x="1752111" y="16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90615</xdr:rowOff>
    </xdr:from>
    <xdr:to>
      <xdr:col>6</xdr:col>
      <xdr:colOff>38100</xdr:colOff>
      <xdr:row>98</xdr:row>
      <xdr:rowOff>20765</xdr:rowOff>
    </xdr:to>
    <xdr:sp macro="" textlink="">
      <xdr:nvSpPr>
        <xdr:cNvPr id="265" name="楕円 264"/>
        <xdr:cNvSpPr/>
      </xdr:nvSpPr>
      <xdr:spPr>
        <a:xfrm>
          <a:off x="1079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11892</xdr:rowOff>
    </xdr:from>
    <xdr:ext cx="534377" cy="259045"/>
    <xdr:sp macro="" textlink="">
      <xdr:nvSpPr>
        <xdr:cNvPr id="266" name="テキスト ボックス 265"/>
        <xdr:cNvSpPr txBox="1"/>
      </xdr:nvSpPr>
      <xdr:spPr>
        <a:xfrm>
          <a:off x="863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112921</xdr:rowOff>
    </xdr:from>
    <xdr:to>
      <xdr:col>55</xdr:col>
      <xdr:colOff>0</xdr:colOff>
      <xdr:row>35</xdr:row>
      <xdr:rowOff>75823</xdr:rowOff>
    </xdr:to>
    <xdr:cxnSp macro="">
      <xdr:nvCxnSpPr>
        <xdr:cNvPr id="298" name="直線コネクタ 297"/>
        <xdr:cNvCxnSpPr/>
      </xdr:nvCxnSpPr>
      <xdr:spPr>
        <a:xfrm flipV="1">
          <a:off x="9639300" y="5942221"/>
          <a:ext cx="83820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75823</xdr:rowOff>
    </xdr:from>
    <xdr:to>
      <xdr:col>50</xdr:col>
      <xdr:colOff>114300</xdr:colOff>
      <xdr:row>35</xdr:row>
      <xdr:rowOff>143782</xdr:rowOff>
    </xdr:to>
    <xdr:cxnSp macro="">
      <xdr:nvCxnSpPr>
        <xdr:cNvPr id="301" name="直線コネクタ 300"/>
        <xdr:cNvCxnSpPr/>
      </xdr:nvCxnSpPr>
      <xdr:spPr>
        <a:xfrm flipV="1">
          <a:off x="8750300" y="6076573"/>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143782</xdr:rowOff>
    </xdr:from>
    <xdr:to>
      <xdr:col>45</xdr:col>
      <xdr:colOff>177800</xdr:colOff>
      <xdr:row>35</xdr:row>
      <xdr:rowOff>151685</xdr:rowOff>
    </xdr:to>
    <xdr:cxnSp macro="">
      <xdr:nvCxnSpPr>
        <xdr:cNvPr id="304" name="直線コネクタ 303"/>
        <xdr:cNvCxnSpPr/>
      </xdr:nvCxnSpPr>
      <xdr:spPr>
        <a:xfrm flipV="1">
          <a:off x="7861300" y="6144532"/>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151685</xdr:rowOff>
    </xdr:from>
    <xdr:to>
      <xdr:col>41</xdr:col>
      <xdr:colOff>50800</xdr:colOff>
      <xdr:row>36</xdr:row>
      <xdr:rowOff>40651</xdr:rowOff>
    </xdr:to>
    <xdr:cxnSp macro="">
      <xdr:nvCxnSpPr>
        <xdr:cNvPr id="307" name="直線コネクタ 306"/>
        <xdr:cNvCxnSpPr/>
      </xdr:nvCxnSpPr>
      <xdr:spPr>
        <a:xfrm flipV="1">
          <a:off x="6972300" y="6152435"/>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62121</xdr:rowOff>
    </xdr:from>
    <xdr:to>
      <xdr:col>55</xdr:col>
      <xdr:colOff>50800</xdr:colOff>
      <xdr:row>34</xdr:row>
      <xdr:rowOff>163721</xdr:rowOff>
    </xdr:to>
    <xdr:sp macro="" textlink="">
      <xdr:nvSpPr>
        <xdr:cNvPr id="317" name="楕円 316"/>
        <xdr:cNvSpPr/>
      </xdr:nvSpPr>
      <xdr:spPr>
        <a:xfrm>
          <a:off x="10426700" y="58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84998</xdr:rowOff>
    </xdr:from>
    <xdr:ext cx="534377" cy="259045"/>
    <xdr:sp macro="" textlink="">
      <xdr:nvSpPr>
        <xdr:cNvPr id="318" name="補助費等該当値テキスト"/>
        <xdr:cNvSpPr txBox="1"/>
      </xdr:nvSpPr>
      <xdr:spPr>
        <a:xfrm>
          <a:off x="10528300" y="57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25023</xdr:rowOff>
    </xdr:from>
    <xdr:to>
      <xdr:col>50</xdr:col>
      <xdr:colOff>165100</xdr:colOff>
      <xdr:row>35</xdr:row>
      <xdr:rowOff>126623</xdr:rowOff>
    </xdr:to>
    <xdr:sp macro="" textlink="">
      <xdr:nvSpPr>
        <xdr:cNvPr id="319" name="楕円 318"/>
        <xdr:cNvSpPr/>
      </xdr:nvSpPr>
      <xdr:spPr>
        <a:xfrm>
          <a:off x="9588500" y="60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117750</xdr:rowOff>
    </xdr:from>
    <xdr:ext cx="534377" cy="259045"/>
    <xdr:sp macro="" textlink="">
      <xdr:nvSpPr>
        <xdr:cNvPr id="320" name="テキスト ボックス 319"/>
        <xdr:cNvSpPr txBox="1"/>
      </xdr:nvSpPr>
      <xdr:spPr>
        <a:xfrm>
          <a:off x="9372111" y="61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92982</xdr:rowOff>
    </xdr:from>
    <xdr:to>
      <xdr:col>46</xdr:col>
      <xdr:colOff>38100</xdr:colOff>
      <xdr:row>36</xdr:row>
      <xdr:rowOff>23132</xdr:rowOff>
    </xdr:to>
    <xdr:sp macro="" textlink="">
      <xdr:nvSpPr>
        <xdr:cNvPr id="321" name="楕円 320"/>
        <xdr:cNvSpPr/>
      </xdr:nvSpPr>
      <xdr:spPr>
        <a:xfrm>
          <a:off x="8699500" y="60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14259</xdr:rowOff>
    </xdr:from>
    <xdr:ext cx="534377" cy="259045"/>
    <xdr:sp macro="" textlink="">
      <xdr:nvSpPr>
        <xdr:cNvPr id="322" name="テキスト ボックス 321"/>
        <xdr:cNvSpPr txBox="1"/>
      </xdr:nvSpPr>
      <xdr:spPr>
        <a:xfrm>
          <a:off x="8483111" y="61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100885</xdr:rowOff>
    </xdr:from>
    <xdr:to>
      <xdr:col>41</xdr:col>
      <xdr:colOff>101600</xdr:colOff>
      <xdr:row>36</xdr:row>
      <xdr:rowOff>31035</xdr:rowOff>
    </xdr:to>
    <xdr:sp macro="" textlink="">
      <xdr:nvSpPr>
        <xdr:cNvPr id="323" name="楕円 322"/>
        <xdr:cNvSpPr/>
      </xdr:nvSpPr>
      <xdr:spPr>
        <a:xfrm>
          <a:off x="7810500" y="6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22162</xdr:rowOff>
    </xdr:from>
    <xdr:ext cx="534377" cy="259045"/>
    <xdr:sp macro="" textlink="">
      <xdr:nvSpPr>
        <xdr:cNvPr id="324" name="テキスト ボックス 323"/>
        <xdr:cNvSpPr txBox="1"/>
      </xdr:nvSpPr>
      <xdr:spPr>
        <a:xfrm>
          <a:off x="7594111" y="61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161301</xdr:rowOff>
    </xdr:from>
    <xdr:to>
      <xdr:col>36</xdr:col>
      <xdr:colOff>165100</xdr:colOff>
      <xdr:row>36</xdr:row>
      <xdr:rowOff>91451</xdr:rowOff>
    </xdr:to>
    <xdr:sp macro="" textlink="">
      <xdr:nvSpPr>
        <xdr:cNvPr id="325" name="楕円 324"/>
        <xdr:cNvSpPr/>
      </xdr:nvSpPr>
      <xdr:spPr>
        <a:xfrm>
          <a:off x="6921500" y="61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82578</xdr:rowOff>
    </xdr:from>
    <xdr:ext cx="534377" cy="259045"/>
    <xdr:sp macro="" textlink="">
      <xdr:nvSpPr>
        <xdr:cNvPr id="326" name="テキスト ボックス 325"/>
        <xdr:cNvSpPr txBox="1"/>
      </xdr:nvSpPr>
      <xdr:spPr>
        <a:xfrm>
          <a:off x="6705111" y="62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41473</xdr:rowOff>
    </xdr:from>
    <xdr:to>
      <xdr:col>55</xdr:col>
      <xdr:colOff>0</xdr:colOff>
      <xdr:row>57</xdr:row>
      <xdr:rowOff>135586</xdr:rowOff>
    </xdr:to>
    <xdr:cxnSp macro="">
      <xdr:nvCxnSpPr>
        <xdr:cNvPr id="359" name="直線コネクタ 358"/>
        <xdr:cNvCxnSpPr/>
      </xdr:nvCxnSpPr>
      <xdr:spPr>
        <a:xfrm>
          <a:off x="9639300" y="9642673"/>
          <a:ext cx="838200" cy="2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41473</xdr:rowOff>
    </xdr:from>
    <xdr:to>
      <xdr:col>50</xdr:col>
      <xdr:colOff>114300</xdr:colOff>
      <xdr:row>56</xdr:row>
      <xdr:rowOff>151744</xdr:rowOff>
    </xdr:to>
    <xdr:cxnSp macro="">
      <xdr:nvCxnSpPr>
        <xdr:cNvPr id="362" name="直線コネクタ 361"/>
        <xdr:cNvCxnSpPr/>
      </xdr:nvCxnSpPr>
      <xdr:spPr>
        <a:xfrm flipV="1">
          <a:off x="8750300" y="9642673"/>
          <a:ext cx="889000" cy="1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151744</xdr:rowOff>
    </xdr:from>
    <xdr:to>
      <xdr:col>45</xdr:col>
      <xdr:colOff>177800</xdr:colOff>
      <xdr:row>57</xdr:row>
      <xdr:rowOff>35816</xdr:rowOff>
    </xdr:to>
    <xdr:cxnSp macro="">
      <xdr:nvCxnSpPr>
        <xdr:cNvPr id="365" name="直線コネクタ 364"/>
        <xdr:cNvCxnSpPr/>
      </xdr:nvCxnSpPr>
      <xdr:spPr>
        <a:xfrm flipV="1">
          <a:off x="7861300" y="9752944"/>
          <a:ext cx="889000" cy="5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40030</xdr:rowOff>
    </xdr:from>
    <xdr:to>
      <xdr:col>41</xdr:col>
      <xdr:colOff>50800</xdr:colOff>
      <xdr:row>57</xdr:row>
      <xdr:rowOff>35816</xdr:rowOff>
    </xdr:to>
    <xdr:cxnSp macro="">
      <xdr:nvCxnSpPr>
        <xdr:cNvPr id="368" name="直線コネクタ 367"/>
        <xdr:cNvCxnSpPr/>
      </xdr:nvCxnSpPr>
      <xdr:spPr>
        <a:xfrm>
          <a:off x="6972300" y="9641230"/>
          <a:ext cx="889000" cy="16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84786</xdr:rowOff>
    </xdr:from>
    <xdr:to>
      <xdr:col>55</xdr:col>
      <xdr:colOff>50800</xdr:colOff>
      <xdr:row>58</xdr:row>
      <xdr:rowOff>14936</xdr:rowOff>
    </xdr:to>
    <xdr:sp macro="" textlink="">
      <xdr:nvSpPr>
        <xdr:cNvPr id="378" name="楕円 377"/>
        <xdr:cNvSpPr/>
      </xdr:nvSpPr>
      <xdr:spPr>
        <a:xfrm>
          <a:off x="104267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63213</xdr:rowOff>
    </xdr:from>
    <xdr:ext cx="534377" cy="259045"/>
    <xdr:sp macro="" textlink="">
      <xdr:nvSpPr>
        <xdr:cNvPr id="379" name="普通建設事業費該当値テキスト"/>
        <xdr:cNvSpPr txBox="1"/>
      </xdr:nvSpPr>
      <xdr:spPr>
        <a:xfrm>
          <a:off x="10528300" y="98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162123</xdr:rowOff>
    </xdr:from>
    <xdr:to>
      <xdr:col>50</xdr:col>
      <xdr:colOff>165100</xdr:colOff>
      <xdr:row>56</xdr:row>
      <xdr:rowOff>92273</xdr:rowOff>
    </xdr:to>
    <xdr:sp macro="" textlink="">
      <xdr:nvSpPr>
        <xdr:cNvPr id="380" name="楕円 379"/>
        <xdr:cNvSpPr/>
      </xdr:nvSpPr>
      <xdr:spPr>
        <a:xfrm>
          <a:off x="9588500" y="95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83400</xdr:rowOff>
    </xdr:from>
    <xdr:ext cx="534377" cy="259045"/>
    <xdr:sp macro="" textlink="">
      <xdr:nvSpPr>
        <xdr:cNvPr id="381" name="テキスト ボックス 380"/>
        <xdr:cNvSpPr txBox="1"/>
      </xdr:nvSpPr>
      <xdr:spPr>
        <a:xfrm>
          <a:off x="9372111" y="96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100944</xdr:rowOff>
    </xdr:from>
    <xdr:to>
      <xdr:col>46</xdr:col>
      <xdr:colOff>38100</xdr:colOff>
      <xdr:row>57</xdr:row>
      <xdr:rowOff>31094</xdr:rowOff>
    </xdr:to>
    <xdr:sp macro="" textlink="">
      <xdr:nvSpPr>
        <xdr:cNvPr id="382" name="楕円 381"/>
        <xdr:cNvSpPr/>
      </xdr:nvSpPr>
      <xdr:spPr>
        <a:xfrm>
          <a:off x="8699500" y="97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22221</xdr:rowOff>
    </xdr:from>
    <xdr:ext cx="534377" cy="259045"/>
    <xdr:sp macro="" textlink="">
      <xdr:nvSpPr>
        <xdr:cNvPr id="383" name="テキスト ボックス 382"/>
        <xdr:cNvSpPr txBox="1"/>
      </xdr:nvSpPr>
      <xdr:spPr>
        <a:xfrm>
          <a:off x="8483111" y="97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156466</xdr:rowOff>
    </xdr:from>
    <xdr:to>
      <xdr:col>41</xdr:col>
      <xdr:colOff>101600</xdr:colOff>
      <xdr:row>57</xdr:row>
      <xdr:rowOff>86616</xdr:rowOff>
    </xdr:to>
    <xdr:sp macro="" textlink="">
      <xdr:nvSpPr>
        <xdr:cNvPr id="384" name="楕円 383"/>
        <xdr:cNvSpPr/>
      </xdr:nvSpPr>
      <xdr:spPr>
        <a:xfrm>
          <a:off x="7810500" y="97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77743</xdr:rowOff>
    </xdr:from>
    <xdr:ext cx="534377" cy="259045"/>
    <xdr:sp macro="" textlink="">
      <xdr:nvSpPr>
        <xdr:cNvPr id="385" name="テキスト ボックス 384"/>
        <xdr:cNvSpPr txBox="1"/>
      </xdr:nvSpPr>
      <xdr:spPr>
        <a:xfrm>
          <a:off x="7594111" y="98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160680</xdr:rowOff>
    </xdr:from>
    <xdr:to>
      <xdr:col>36</xdr:col>
      <xdr:colOff>165100</xdr:colOff>
      <xdr:row>56</xdr:row>
      <xdr:rowOff>90830</xdr:rowOff>
    </xdr:to>
    <xdr:sp macro="" textlink="">
      <xdr:nvSpPr>
        <xdr:cNvPr id="386" name="楕円 385"/>
        <xdr:cNvSpPr/>
      </xdr:nvSpPr>
      <xdr:spPr>
        <a:xfrm>
          <a:off x="6921500" y="95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81957</xdr:rowOff>
    </xdr:from>
    <xdr:ext cx="534377" cy="259045"/>
    <xdr:sp macro="" textlink="">
      <xdr:nvSpPr>
        <xdr:cNvPr id="387" name="テキスト ボックス 386"/>
        <xdr:cNvSpPr txBox="1"/>
      </xdr:nvSpPr>
      <xdr:spPr>
        <a:xfrm>
          <a:off x="6705111" y="96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130708</xdr:rowOff>
    </xdr:from>
    <xdr:to>
      <xdr:col>55</xdr:col>
      <xdr:colOff>0</xdr:colOff>
      <xdr:row>79</xdr:row>
      <xdr:rowOff>12388</xdr:rowOff>
    </xdr:to>
    <xdr:cxnSp macro="">
      <xdr:nvCxnSpPr>
        <xdr:cNvPr id="416" name="直線コネクタ 415"/>
        <xdr:cNvCxnSpPr/>
      </xdr:nvCxnSpPr>
      <xdr:spPr>
        <a:xfrm flipV="1">
          <a:off x="9639300" y="13503808"/>
          <a:ext cx="8382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65119</xdr:rowOff>
    </xdr:from>
    <xdr:to>
      <xdr:col>50</xdr:col>
      <xdr:colOff>114300</xdr:colOff>
      <xdr:row>79</xdr:row>
      <xdr:rowOff>12388</xdr:rowOff>
    </xdr:to>
    <xdr:cxnSp macro="">
      <xdr:nvCxnSpPr>
        <xdr:cNvPr id="419" name="直線コネクタ 418"/>
        <xdr:cNvCxnSpPr/>
      </xdr:nvCxnSpPr>
      <xdr:spPr>
        <a:xfrm>
          <a:off x="8750300" y="13438219"/>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65119</xdr:rowOff>
    </xdr:from>
    <xdr:to>
      <xdr:col>45</xdr:col>
      <xdr:colOff>177800</xdr:colOff>
      <xdr:row>78</xdr:row>
      <xdr:rowOff>102248</xdr:rowOff>
    </xdr:to>
    <xdr:cxnSp macro="">
      <xdr:nvCxnSpPr>
        <xdr:cNvPr id="422" name="直線コネクタ 421"/>
        <xdr:cNvCxnSpPr/>
      </xdr:nvCxnSpPr>
      <xdr:spPr>
        <a:xfrm flipV="1">
          <a:off x="7861300" y="13438219"/>
          <a:ext cx="889000" cy="3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102248</xdr:rowOff>
    </xdr:from>
    <xdr:to>
      <xdr:col>41</xdr:col>
      <xdr:colOff>50800</xdr:colOff>
      <xdr:row>79</xdr:row>
      <xdr:rowOff>7531</xdr:rowOff>
    </xdr:to>
    <xdr:cxnSp macro="">
      <xdr:nvCxnSpPr>
        <xdr:cNvPr id="425" name="直線コネクタ 424"/>
        <xdr:cNvCxnSpPr/>
      </xdr:nvCxnSpPr>
      <xdr:spPr>
        <a:xfrm flipV="1">
          <a:off x="6972300" y="13475348"/>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79908</xdr:rowOff>
    </xdr:from>
    <xdr:to>
      <xdr:col>55</xdr:col>
      <xdr:colOff>50800</xdr:colOff>
      <xdr:row>79</xdr:row>
      <xdr:rowOff>10058</xdr:rowOff>
    </xdr:to>
    <xdr:sp macro="" textlink="">
      <xdr:nvSpPr>
        <xdr:cNvPr id="435" name="楕円 434"/>
        <xdr:cNvSpPr/>
      </xdr:nvSpPr>
      <xdr:spPr>
        <a:xfrm>
          <a:off x="104267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166285</xdr:rowOff>
    </xdr:from>
    <xdr:ext cx="469744" cy="259045"/>
    <xdr:sp macro="" textlink="">
      <xdr:nvSpPr>
        <xdr:cNvPr id="436" name="普通建設事業費 （ うち新規整備　）該当値テキスト"/>
        <xdr:cNvSpPr txBox="1"/>
      </xdr:nvSpPr>
      <xdr:spPr>
        <a:xfrm>
          <a:off x="10528300" y="133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133038</xdr:rowOff>
    </xdr:from>
    <xdr:to>
      <xdr:col>50</xdr:col>
      <xdr:colOff>165100</xdr:colOff>
      <xdr:row>79</xdr:row>
      <xdr:rowOff>63188</xdr:rowOff>
    </xdr:to>
    <xdr:sp macro="" textlink="">
      <xdr:nvSpPr>
        <xdr:cNvPr id="437" name="楕円 436"/>
        <xdr:cNvSpPr/>
      </xdr:nvSpPr>
      <xdr:spPr>
        <a:xfrm>
          <a:off x="9588500" y="135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54315</xdr:rowOff>
    </xdr:from>
    <xdr:ext cx="469744" cy="259045"/>
    <xdr:sp macro="" textlink="">
      <xdr:nvSpPr>
        <xdr:cNvPr id="438" name="テキスト ボックス 437"/>
        <xdr:cNvSpPr txBox="1"/>
      </xdr:nvSpPr>
      <xdr:spPr>
        <a:xfrm>
          <a:off x="9404428" y="13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14319</xdr:rowOff>
    </xdr:from>
    <xdr:to>
      <xdr:col>46</xdr:col>
      <xdr:colOff>38100</xdr:colOff>
      <xdr:row>78</xdr:row>
      <xdr:rowOff>115919</xdr:rowOff>
    </xdr:to>
    <xdr:sp macro="" textlink="">
      <xdr:nvSpPr>
        <xdr:cNvPr id="439" name="楕円 438"/>
        <xdr:cNvSpPr/>
      </xdr:nvSpPr>
      <xdr:spPr>
        <a:xfrm>
          <a:off x="8699500" y="133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107046</xdr:rowOff>
    </xdr:from>
    <xdr:ext cx="469744" cy="259045"/>
    <xdr:sp macro="" textlink="">
      <xdr:nvSpPr>
        <xdr:cNvPr id="440" name="テキスト ボックス 439"/>
        <xdr:cNvSpPr txBox="1"/>
      </xdr:nvSpPr>
      <xdr:spPr>
        <a:xfrm>
          <a:off x="8515428" y="1348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51448</xdr:rowOff>
    </xdr:from>
    <xdr:to>
      <xdr:col>41</xdr:col>
      <xdr:colOff>101600</xdr:colOff>
      <xdr:row>78</xdr:row>
      <xdr:rowOff>153048</xdr:rowOff>
    </xdr:to>
    <xdr:sp macro="" textlink="">
      <xdr:nvSpPr>
        <xdr:cNvPr id="441" name="楕円 440"/>
        <xdr:cNvSpPr/>
      </xdr:nvSpPr>
      <xdr:spPr>
        <a:xfrm>
          <a:off x="7810500" y="13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144175</xdr:rowOff>
    </xdr:from>
    <xdr:ext cx="469744" cy="259045"/>
    <xdr:sp macro="" textlink="">
      <xdr:nvSpPr>
        <xdr:cNvPr id="442" name="テキスト ボックス 441"/>
        <xdr:cNvSpPr txBox="1"/>
      </xdr:nvSpPr>
      <xdr:spPr>
        <a:xfrm>
          <a:off x="7626428" y="135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128181</xdr:rowOff>
    </xdr:from>
    <xdr:to>
      <xdr:col>36</xdr:col>
      <xdr:colOff>165100</xdr:colOff>
      <xdr:row>79</xdr:row>
      <xdr:rowOff>58331</xdr:rowOff>
    </xdr:to>
    <xdr:sp macro="" textlink="">
      <xdr:nvSpPr>
        <xdr:cNvPr id="443" name="楕円 442"/>
        <xdr:cNvSpPr/>
      </xdr:nvSpPr>
      <xdr:spPr>
        <a:xfrm>
          <a:off x="6921500" y="135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49458</xdr:rowOff>
    </xdr:from>
    <xdr:ext cx="469744" cy="259045"/>
    <xdr:sp macro="" textlink="">
      <xdr:nvSpPr>
        <xdr:cNvPr id="444" name="テキスト ボックス 443"/>
        <xdr:cNvSpPr txBox="1"/>
      </xdr:nvSpPr>
      <xdr:spPr>
        <a:xfrm>
          <a:off x="6737428" y="135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30868</xdr:rowOff>
    </xdr:from>
    <xdr:to>
      <xdr:col>55</xdr:col>
      <xdr:colOff>0</xdr:colOff>
      <xdr:row>97</xdr:row>
      <xdr:rowOff>82759</xdr:rowOff>
    </xdr:to>
    <xdr:cxnSp macro="">
      <xdr:nvCxnSpPr>
        <xdr:cNvPr id="473" name="直線コネクタ 472"/>
        <xdr:cNvCxnSpPr/>
      </xdr:nvCxnSpPr>
      <xdr:spPr>
        <a:xfrm>
          <a:off x="9639300" y="16318618"/>
          <a:ext cx="838200" cy="39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30868</xdr:rowOff>
    </xdr:from>
    <xdr:to>
      <xdr:col>50</xdr:col>
      <xdr:colOff>114300</xdr:colOff>
      <xdr:row>96</xdr:row>
      <xdr:rowOff>133452</xdr:rowOff>
    </xdr:to>
    <xdr:cxnSp macro="">
      <xdr:nvCxnSpPr>
        <xdr:cNvPr id="476" name="直線コネクタ 475"/>
        <xdr:cNvCxnSpPr/>
      </xdr:nvCxnSpPr>
      <xdr:spPr>
        <a:xfrm flipV="1">
          <a:off x="8750300" y="16318618"/>
          <a:ext cx="889000" cy="2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133452</xdr:rowOff>
    </xdr:from>
    <xdr:to>
      <xdr:col>45</xdr:col>
      <xdr:colOff>177800</xdr:colOff>
      <xdr:row>96</xdr:row>
      <xdr:rowOff>152882</xdr:rowOff>
    </xdr:to>
    <xdr:cxnSp macro="">
      <xdr:nvCxnSpPr>
        <xdr:cNvPr id="479" name="直線コネクタ 478"/>
        <xdr:cNvCxnSpPr/>
      </xdr:nvCxnSpPr>
      <xdr:spPr>
        <a:xfrm flipV="1">
          <a:off x="7861300" y="1659265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50851</xdr:rowOff>
    </xdr:from>
    <xdr:to>
      <xdr:col>41</xdr:col>
      <xdr:colOff>50800</xdr:colOff>
      <xdr:row>96</xdr:row>
      <xdr:rowOff>152882</xdr:rowOff>
    </xdr:to>
    <xdr:cxnSp macro="">
      <xdr:nvCxnSpPr>
        <xdr:cNvPr id="482" name="直線コネクタ 481"/>
        <xdr:cNvCxnSpPr/>
      </xdr:nvCxnSpPr>
      <xdr:spPr>
        <a:xfrm>
          <a:off x="6972300" y="16338601"/>
          <a:ext cx="889000" cy="2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4" name="テキスト ボックス 483"/>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31959</xdr:rowOff>
    </xdr:from>
    <xdr:to>
      <xdr:col>55</xdr:col>
      <xdr:colOff>50800</xdr:colOff>
      <xdr:row>97</xdr:row>
      <xdr:rowOff>133559</xdr:rowOff>
    </xdr:to>
    <xdr:sp macro="" textlink="">
      <xdr:nvSpPr>
        <xdr:cNvPr id="492" name="楕円 491"/>
        <xdr:cNvSpPr/>
      </xdr:nvSpPr>
      <xdr:spPr>
        <a:xfrm>
          <a:off x="10426700" y="166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10386</xdr:rowOff>
    </xdr:from>
    <xdr:ext cx="534377" cy="259045"/>
    <xdr:sp macro="" textlink="">
      <xdr:nvSpPr>
        <xdr:cNvPr id="493" name="普通建設事業費 （ うち更新整備　）該当値テキスト"/>
        <xdr:cNvSpPr txBox="1"/>
      </xdr:nvSpPr>
      <xdr:spPr>
        <a:xfrm>
          <a:off x="10528300" y="166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151518</xdr:rowOff>
    </xdr:from>
    <xdr:to>
      <xdr:col>50</xdr:col>
      <xdr:colOff>165100</xdr:colOff>
      <xdr:row>95</xdr:row>
      <xdr:rowOff>81668</xdr:rowOff>
    </xdr:to>
    <xdr:sp macro="" textlink="">
      <xdr:nvSpPr>
        <xdr:cNvPr id="494" name="楕円 493"/>
        <xdr:cNvSpPr/>
      </xdr:nvSpPr>
      <xdr:spPr>
        <a:xfrm>
          <a:off x="9588500" y="162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98195</xdr:rowOff>
    </xdr:from>
    <xdr:ext cx="534377" cy="259045"/>
    <xdr:sp macro="" textlink="">
      <xdr:nvSpPr>
        <xdr:cNvPr id="495" name="テキスト ボックス 494"/>
        <xdr:cNvSpPr txBox="1"/>
      </xdr:nvSpPr>
      <xdr:spPr>
        <a:xfrm>
          <a:off x="9372111" y="160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82652</xdr:rowOff>
    </xdr:from>
    <xdr:to>
      <xdr:col>46</xdr:col>
      <xdr:colOff>38100</xdr:colOff>
      <xdr:row>97</xdr:row>
      <xdr:rowOff>12802</xdr:rowOff>
    </xdr:to>
    <xdr:sp macro="" textlink="">
      <xdr:nvSpPr>
        <xdr:cNvPr id="496" name="楕円 495"/>
        <xdr:cNvSpPr/>
      </xdr:nvSpPr>
      <xdr:spPr>
        <a:xfrm>
          <a:off x="86995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3929</xdr:rowOff>
    </xdr:from>
    <xdr:ext cx="534377" cy="259045"/>
    <xdr:sp macro="" textlink="">
      <xdr:nvSpPr>
        <xdr:cNvPr id="497" name="テキスト ボックス 496"/>
        <xdr:cNvSpPr txBox="1"/>
      </xdr:nvSpPr>
      <xdr:spPr>
        <a:xfrm>
          <a:off x="8483111" y="166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102082</xdr:rowOff>
    </xdr:from>
    <xdr:to>
      <xdr:col>41</xdr:col>
      <xdr:colOff>101600</xdr:colOff>
      <xdr:row>97</xdr:row>
      <xdr:rowOff>32232</xdr:rowOff>
    </xdr:to>
    <xdr:sp macro="" textlink="">
      <xdr:nvSpPr>
        <xdr:cNvPr id="498" name="楕円 497"/>
        <xdr:cNvSpPr/>
      </xdr:nvSpPr>
      <xdr:spPr>
        <a:xfrm>
          <a:off x="7810500" y="165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48759</xdr:rowOff>
    </xdr:from>
    <xdr:ext cx="534377" cy="259045"/>
    <xdr:sp macro="" textlink="">
      <xdr:nvSpPr>
        <xdr:cNvPr id="499" name="テキスト ボックス 498"/>
        <xdr:cNvSpPr txBox="1"/>
      </xdr:nvSpPr>
      <xdr:spPr>
        <a:xfrm>
          <a:off x="7594111" y="163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xdr:rowOff>
    </xdr:from>
    <xdr:to>
      <xdr:col>36</xdr:col>
      <xdr:colOff>165100</xdr:colOff>
      <xdr:row>95</xdr:row>
      <xdr:rowOff>101651</xdr:rowOff>
    </xdr:to>
    <xdr:sp macro="" textlink="">
      <xdr:nvSpPr>
        <xdr:cNvPr id="500" name="楕円 499"/>
        <xdr:cNvSpPr/>
      </xdr:nvSpPr>
      <xdr:spPr>
        <a:xfrm>
          <a:off x="6921500" y="16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118178</xdr:rowOff>
    </xdr:from>
    <xdr:ext cx="534377" cy="259045"/>
    <xdr:sp macro="" textlink="">
      <xdr:nvSpPr>
        <xdr:cNvPr id="501" name="テキスト ボックス 500"/>
        <xdr:cNvSpPr txBox="1"/>
      </xdr:nvSpPr>
      <xdr:spPr>
        <a:xfrm>
          <a:off x="6705111" y="16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107011</xdr:rowOff>
    </xdr:from>
    <xdr:to>
      <xdr:col>85</xdr:col>
      <xdr:colOff>127000</xdr:colOff>
      <xdr:row>38</xdr:row>
      <xdr:rowOff>138100</xdr:rowOff>
    </xdr:to>
    <xdr:cxnSp macro="">
      <xdr:nvCxnSpPr>
        <xdr:cNvPr id="528" name="直線コネクタ 527"/>
        <xdr:cNvCxnSpPr/>
      </xdr:nvCxnSpPr>
      <xdr:spPr>
        <a:xfrm flipV="1">
          <a:off x="15481300" y="6622111"/>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137871</xdr:rowOff>
    </xdr:from>
    <xdr:to>
      <xdr:col>81</xdr:col>
      <xdr:colOff>50800</xdr:colOff>
      <xdr:row>38</xdr:row>
      <xdr:rowOff>138100</xdr:rowOff>
    </xdr:to>
    <xdr:cxnSp macro="">
      <xdr:nvCxnSpPr>
        <xdr:cNvPr id="531" name="直線コネクタ 530"/>
        <xdr:cNvCxnSpPr/>
      </xdr:nvCxnSpPr>
      <xdr:spPr>
        <a:xfrm>
          <a:off x="14592300" y="66529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137871</xdr:rowOff>
    </xdr:from>
    <xdr:to>
      <xdr:col>76</xdr:col>
      <xdr:colOff>114300</xdr:colOff>
      <xdr:row>38</xdr:row>
      <xdr:rowOff>138785</xdr:rowOff>
    </xdr:to>
    <xdr:cxnSp macro="">
      <xdr:nvCxnSpPr>
        <xdr:cNvPr id="534" name="直線コネクタ 533"/>
        <xdr:cNvCxnSpPr/>
      </xdr:nvCxnSpPr>
      <xdr:spPr>
        <a:xfrm flipV="1">
          <a:off x="13703300" y="66529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134214</xdr:rowOff>
    </xdr:from>
    <xdr:to>
      <xdr:col>71</xdr:col>
      <xdr:colOff>177800</xdr:colOff>
      <xdr:row>38</xdr:row>
      <xdr:rowOff>138785</xdr:rowOff>
    </xdr:to>
    <xdr:cxnSp macro="">
      <xdr:nvCxnSpPr>
        <xdr:cNvPr id="537" name="直線コネクタ 536"/>
        <xdr:cNvCxnSpPr/>
      </xdr:nvCxnSpPr>
      <xdr:spPr>
        <a:xfrm>
          <a:off x="12814300" y="66493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56211</xdr:rowOff>
    </xdr:from>
    <xdr:to>
      <xdr:col>85</xdr:col>
      <xdr:colOff>177800</xdr:colOff>
      <xdr:row>38</xdr:row>
      <xdr:rowOff>157811</xdr:rowOff>
    </xdr:to>
    <xdr:sp macro="" textlink="">
      <xdr:nvSpPr>
        <xdr:cNvPr id="547" name="楕円 546"/>
        <xdr:cNvSpPr/>
      </xdr:nvSpPr>
      <xdr:spPr>
        <a:xfrm>
          <a:off x="162687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142588</xdr:rowOff>
    </xdr:from>
    <xdr:ext cx="378565" cy="259045"/>
    <xdr:sp macro="" textlink="">
      <xdr:nvSpPr>
        <xdr:cNvPr id="548" name="災害復旧事業費該当値テキスト"/>
        <xdr:cNvSpPr txBox="1"/>
      </xdr:nvSpPr>
      <xdr:spPr>
        <a:xfrm>
          <a:off x="16370300" y="648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87300</xdr:rowOff>
    </xdr:from>
    <xdr:to>
      <xdr:col>81</xdr:col>
      <xdr:colOff>101600</xdr:colOff>
      <xdr:row>39</xdr:row>
      <xdr:rowOff>17450</xdr:rowOff>
    </xdr:to>
    <xdr:sp macro="" textlink="">
      <xdr:nvSpPr>
        <xdr:cNvPr id="549" name="楕円 548"/>
        <xdr:cNvSpPr/>
      </xdr:nvSpPr>
      <xdr:spPr>
        <a:xfrm>
          <a:off x="15430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8577</xdr:rowOff>
    </xdr:from>
    <xdr:ext cx="249299" cy="259045"/>
    <xdr:sp macro="" textlink="">
      <xdr:nvSpPr>
        <xdr:cNvPr id="550" name="テキスト ボックス 549"/>
        <xdr:cNvSpPr txBox="1"/>
      </xdr:nvSpPr>
      <xdr:spPr>
        <a:xfrm>
          <a:off x="15356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87071</xdr:rowOff>
    </xdr:from>
    <xdr:to>
      <xdr:col>76</xdr:col>
      <xdr:colOff>165100</xdr:colOff>
      <xdr:row>39</xdr:row>
      <xdr:rowOff>17221</xdr:rowOff>
    </xdr:to>
    <xdr:sp macro="" textlink="">
      <xdr:nvSpPr>
        <xdr:cNvPr id="551" name="楕円 550"/>
        <xdr:cNvSpPr/>
      </xdr:nvSpPr>
      <xdr:spPr>
        <a:xfrm>
          <a:off x="14541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8348</xdr:rowOff>
    </xdr:from>
    <xdr:ext cx="249299" cy="259045"/>
    <xdr:sp macro="" textlink="">
      <xdr:nvSpPr>
        <xdr:cNvPr id="552" name="テキスト ボックス 551"/>
        <xdr:cNvSpPr txBox="1"/>
      </xdr:nvSpPr>
      <xdr:spPr>
        <a:xfrm>
          <a:off x="14467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87985</xdr:rowOff>
    </xdr:from>
    <xdr:to>
      <xdr:col>72</xdr:col>
      <xdr:colOff>38100</xdr:colOff>
      <xdr:row>39</xdr:row>
      <xdr:rowOff>18135</xdr:rowOff>
    </xdr:to>
    <xdr:sp macro="" textlink="">
      <xdr:nvSpPr>
        <xdr:cNvPr id="553" name="楕円 552"/>
        <xdr:cNvSpPr/>
      </xdr:nvSpPr>
      <xdr:spPr>
        <a:xfrm>
          <a:off x="1365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9262</xdr:rowOff>
    </xdr:from>
    <xdr:ext cx="249299" cy="259045"/>
    <xdr:sp macro="" textlink="">
      <xdr:nvSpPr>
        <xdr:cNvPr id="554" name="テキスト ボックス 553"/>
        <xdr:cNvSpPr txBox="1"/>
      </xdr:nvSpPr>
      <xdr:spPr>
        <a:xfrm>
          <a:off x="13578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83414</xdr:rowOff>
    </xdr:from>
    <xdr:to>
      <xdr:col>67</xdr:col>
      <xdr:colOff>101600</xdr:colOff>
      <xdr:row>39</xdr:row>
      <xdr:rowOff>13564</xdr:rowOff>
    </xdr:to>
    <xdr:sp macro="" textlink="">
      <xdr:nvSpPr>
        <xdr:cNvPr id="555" name="楕円 554"/>
        <xdr:cNvSpPr/>
      </xdr:nvSpPr>
      <xdr:spPr>
        <a:xfrm>
          <a:off x="1276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4691</xdr:rowOff>
    </xdr:from>
    <xdr:ext cx="313932" cy="259045"/>
    <xdr:sp macro="" textlink="">
      <xdr:nvSpPr>
        <xdr:cNvPr id="556" name="テキスト ボックス 555"/>
        <xdr:cNvSpPr txBox="1"/>
      </xdr:nvSpPr>
      <xdr:spPr>
        <a:xfrm>
          <a:off x="1265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161874</xdr:rowOff>
    </xdr:from>
    <xdr:to>
      <xdr:col>85</xdr:col>
      <xdr:colOff>127000</xdr:colOff>
      <xdr:row>78</xdr:row>
      <xdr:rowOff>1789</xdr:rowOff>
    </xdr:to>
    <xdr:cxnSp macro="">
      <xdr:nvCxnSpPr>
        <xdr:cNvPr id="637" name="直線コネクタ 636"/>
        <xdr:cNvCxnSpPr/>
      </xdr:nvCxnSpPr>
      <xdr:spPr>
        <a:xfrm flipV="1">
          <a:off x="15481300" y="13363524"/>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1789</xdr:rowOff>
    </xdr:from>
    <xdr:to>
      <xdr:col>81</xdr:col>
      <xdr:colOff>50800</xdr:colOff>
      <xdr:row>78</xdr:row>
      <xdr:rowOff>3259</xdr:rowOff>
    </xdr:to>
    <xdr:cxnSp macro="">
      <xdr:nvCxnSpPr>
        <xdr:cNvPr id="640" name="直線コネクタ 639"/>
        <xdr:cNvCxnSpPr/>
      </xdr:nvCxnSpPr>
      <xdr:spPr>
        <a:xfrm flipV="1">
          <a:off x="14592300" y="1337488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3259</xdr:rowOff>
    </xdr:from>
    <xdr:to>
      <xdr:col>76</xdr:col>
      <xdr:colOff>114300</xdr:colOff>
      <xdr:row>78</xdr:row>
      <xdr:rowOff>10345</xdr:rowOff>
    </xdr:to>
    <xdr:cxnSp macro="">
      <xdr:nvCxnSpPr>
        <xdr:cNvPr id="643" name="直線コネクタ 642"/>
        <xdr:cNvCxnSpPr/>
      </xdr:nvCxnSpPr>
      <xdr:spPr>
        <a:xfrm flipV="1">
          <a:off x="13703300" y="133763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8778</xdr:rowOff>
    </xdr:from>
    <xdr:to>
      <xdr:col>71</xdr:col>
      <xdr:colOff>177800</xdr:colOff>
      <xdr:row>78</xdr:row>
      <xdr:rowOff>10345</xdr:rowOff>
    </xdr:to>
    <xdr:cxnSp macro="">
      <xdr:nvCxnSpPr>
        <xdr:cNvPr id="646" name="直線コネクタ 645"/>
        <xdr:cNvCxnSpPr/>
      </xdr:nvCxnSpPr>
      <xdr:spPr>
        <a:xfrm>
          <a:off x="12814300" y="13381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111074</xdr:rowOff>
    </xdr:from>
    <xdr:to>
      <xdr:col>85</xdr:col>
      <xdr:colOff>177800</xdr:colOff>
      <xdr:row>78</xdr:row>
      <xdr:rowOff>41224</xdr:rowOff>
    </xdr:to>
    <xdr:sp macro="" textlink="">
      <xdr:nvSpPr>
        <xdr:cNvPr id="656" name="楕円 655"/>
        <xdr:cNvSpPr/>
      </xdr:nvSpPr>
      <xdr:spPr>
        <a:xfrm>
          <a:off x="162687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89501</xdr:rowOff>
    </xdr:from>
    <xdr:ext cx="534377" cy="259045"/>
    <xdr:sp macro="" textlink="">
      <xdr:nvSpPr>
        <xdr:cNvPr id="657" name="公債費該当値テキスト"/>
        <xdr:cNvSpPr txBox="1"/>
      </xdr:nvSpPr>
      <xdr:spPr>
        <a:xfrm>
          <a:off x="16370300" y="132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122439</xdr:rowOff>
    </xdr:from>
    <xdr:to>
      <xdr:col>81</xdr:col>
      <xdr:colOff>101600</xdr:colOff>
      <xdr:row>78</xdr:row>
      <xdr:rowOff>52589</xdr:rowOff>
    </xdr:to>
    <xdr:sp macro="" textlink="">
      <xdr:nvSpPr>
        <xdr:cNvPr id="658" name="楕円 657"/>
        <xdr:cNvSpPr/>
      </xdr:nvSpPr>
      <xdr:spPr>
        <a:xfrm>
          <a:off x="154305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43716</xdr:rowOff>
    </xdr:from>
    <xdr:ext cx="534377" cy="259045"/>
    <xdr:sp macro="" textlink="">
      <xdr:nvSpPr>
        <xdr:cNvPr id="659" name="テキスト ボックス 658"/>
        <xdr:cNvSpPr txBox="1"/>
      </xdr:nvSpPr>
      <xdr:spPr>
        <a:xfrm>
          <a:off x="15214111" y="134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123909</xdr:rowOff>
    </xdr:from>
    <xdr:to>
      <xdr:col>76</xdr:col>
      <xdr:colOff>165100</xdr:colOff>
      <xdr:row>78</xdr:row>
      <xdr:rowOff>54059</xdr:rowOff>
    </xdr:to>
    <xdr:sp macro="" textlink="">
      <xdr:nvSpPr>
        <xdr:cNvPr id="660" name="楕円 659"/>
        <xdr:cNvSpPr/>
      </xdr:nvSpPr>
      <xdr:spPr>
        <a:xfrm>
          <a:off x="14541500" y="13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45186</xdr:rowOff>
    </xdr:from>
    <xdr:ext cx="534377" cy="259045"/>
    <xdr:sp macro="" textlink="">
      <xdr:nvSpPr>
        <xdr:cNvPr id="661" name="テキスト ボックス 660"/>
        <xdr:cNvSpPr txBox="1"/>
      </xdr:nvSpPr>
      <xdr:spPr>
        <a:xfrm>
          <a:off x="14325111" y="134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130995</xdr:rowOff>
    </xdr:from>
    <xdr:to>
      <xdr:col>72</xdr:col>
      <xdr:colOff>38100</xdr:colOff>
      <xdr:row>78</xdr:row>
      <xdr:rowOff>61145</xdr:rowOff>
    </xdr:to>
    <xdr:sp macro="" textlink="">
      <xdr:nvSpPr>
        <xdr:cNvPr id="662" name="楕円 661"/>
        <xdr:cNvSpPr/>
      </xdr:nvSpPr>
      <xdr:spPr>
        <a:xfrm>
          <a:off x="13652500" y="13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52272</xdr:rowOff>
    </xdr:from>
    <xdr:ext cx="534377" cy="259045"/>
    <xdr:sp macro="" textlink="">
      <xdr:nvSpPr>
        <xdr:cNvPr id="663" name="テキスト ボックス 662"/>
        <xdr:cNvSpPr txBox="1"/>
      </xdr:nvSpPr>
      <xdr:spPr>
        <a:xfrm>
          <a:off x="13436111" y="134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129428</xdr:rowOff>
    </xdr:from>
    <xdr:to>
      <xdr:col>67</xdr:col>
      <xdr:colOff>101600</xdr:colOff>
      <xdr:row>78</xdr:row>
      <xdr:rowOff>59578</xdr:rowOff>
    </xdr:to>
    <xdr:sp macro="" textlink="">
      <xdr:nvSpPr>
        <xdr:cNvPr id="664" name="楕円 663"/>
        <xdr:cNvSpPr/>
      </xdr:nvSpPr>
      <xdr:spPr>
        <a:xfrm>
          <a:off x="12763500" y="133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50705</xdr:rowOff>
    </xdr:from>
    <xdr:ext cx="534377" cy="259045"/>
    <xdr:sp macro="" textlink="">
      <xdr:nvSpPr>
        <xdr:cNvPr id="665" name="テキスト ボックス 664"/>
        <xdr:cNvSpPr txBox="1"/>
      </xdr:nvSpPr>
      <xdr:spPr>
        <a:xfrm>
          <a:off x="12547111" y="134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62342</xdr:rowOff>
    </xdr:from>
    <xdr:to>
      <xdr:col>85</xdr:col>
      <xdr:colOff>127000</xdr:colOff>
      <xdr:row>98</xdr:row>
      <xdr:rowOff>30018</xdr:rowOff>
    </xdr:to>
    <xdr:cxnSp macro="">
      <xdr:nvCxnSpPr>
        <xdr:cNvPr id="692" name="直線コネクタ 691"/>
        <xdr:cNvCxnSpPr/>
      </xdr:nvCxnSpPr>
      <xdr:spPr>
        <a:xfrm flipV="1">
          <a:off x="15481300" y="16692992"/>
          <a:ext cx="8382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26681</xdr:rowOff>
    </xdr:from>
    <xdr:to>
      <xdr:col>81</xdr:col>
      <xdr:colOff>50800</xdr:colOff>
      <xdr:row>98</xdr:row>
      <xdr:rowOff>30018</xdr:rowOff>
    </xdr:to>
    <xdr:cxnSp macro="">
      <xdr:nvCxnSpPr>
        <xdr:cNvPr id="695" name="直線コネクタ 694"/>
        <xdr:cNvCxnSpPr/>
      </xdr:nvCxnSpPr>
      <xdr:spPr>
        <a:xfrm>
          <a:off x="14592300" y="16828781"/>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26681</xdr:rowOff>
    </xdr:from>
    <xdr:to>
      <xdr:col>76</xdr:col>
      <xdr:colOff>114300</xdr:colOff>
      <xdr:row>98</xdr:row>
      <xdr:rowOff>129459</xdr:rowOff>
    </xdr:to>
    <xdr:cxnSp macro="">
      <xdr:nvCxnSpPr>
        <xdr:cNvPr id="698" name="直線コネクタ 697"/>
        <xdr:cNvCxnSpPr/>
      </xdr:nvCxnSpPr>
      <xdr:spPr>
        <a:xfrm flipV="1">
          <a:off x="13703300" y="16828781"/>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129093</xdr:rowOff>
    </xdr:from>
    <xdr:to>
      <xdr:col>71</xdr:col>
      <xdr:colOff>177800</xdr:colOff>
      <xdr:row>98</xdr:row>
      <xdr:rowOff>129459</xdr:rowOff>
    </xdr:to>
    <xdr:cxnSp macro="">
      <xdr:nvCxnSpPr>
        <xdr:cNvPr id="701" name="直線コネクタ 700"/>
        <xdr:cNvCxnSpPr/>
      </xdr:nvCxnSpPr>
      <xdr:spPr>
        <a:xfrm>
          <a:off x="12814300" y="169311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11542</xdr:rowOff>
    </xdr:from>
    <xdr:to>
      <xdr:col>85</xdr:col>
      <xdr:colOff>177800</xdr:colOff>
      <xdr:row>97</xdr:row>
      <xdr:rowOff>113142</xdr:rowOff>
    </xdr:to>
    <xdr:sp macro="" textlink="">
      <xdr:nvSpPr>
        <xdr:cNvPr id="711" name="楕円 710"/>
        <xdr:cNvSpPr/>
      </xdr:nvSpPr>
      <xdr:spPr>
        <a:xfrm>
          <a:off x="16268700" y="166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161419</xdr:rowOff>
    </xdr:from>
    <xdr:ext cx="469744" cy="259045"/>
    <xdr:sp macro="" textlink="">
      <xdr:nvSpPr>
        <xdr:cNvPr id="712" name="積立金該当値テキスト"/>
        <xdr:cNvSpPr txBox="1"/>
      </xdr:nvSpPr>
      <xdr:spPr>
        <a:xfrm>
          <a:off x="16370300" y="1662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150668</xdr:rowOff>
    </xdr:from>
    <xdr:to>
      <xdr:col>81</xdr:col>
      <xdr:colOff>101600</xdr:colOff>
      <xdr:row>98</xdr:row>
      <xdr:rowOff>80818</xdr:rowOff>
    </xdr:to>
    <xdr:sp macro="" textlink="">
      <xdr:nvSpPr>
        <xdr:cNvPr id="713" name="楕円 712"/>
        <xdr:cNvSpPr/>
      </xdr:nvSpPr>
      <xdr:spPr>
        <a:xfrm>
          <a:off x="15430500" y="167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71945</xdr:rowOff>
    </xdr:from>
    <xdr:ext cx="469744" cy="259045"/>
    <xdr:sp macro="" textlink="">
      <xdr:nvSpPr>
        <xdr:cNvPr id="714" name="テキスト ボックス 713"/>
        <xdr:cNvSpPr txBox="1"/>
      </xdr:nvSpPr>
      <xdr:spPr>
        <a:xfrm>
          <a:off x="15246428" y="168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147331</xdr:rowOff>
    </xdr:from>
    <xdr:to>
      <xdr:col>76</xdr:col>
      <xdr:colOff>165100</xdr:colOff>
      <xdr:row>98</xdr:row>
      <xdr:rowOff>77481</xdr:rowOff>
    </xdr:to>
    <xdr:sp macro="" textlink="">
      <xdr:nvSpPr>
        <xdr:cNvPr id="715" name="楕円 714"/>
        <xdr:cNvSpPr/>
      </xdr:nvSpPr>
      <xdr:spPr>
        <a:xfrm>
          <a:off x="14541500" y="167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68608</xdr:rowOff>
    </xdr:from>
    <xdr:ext cx="469744" cy="259045"/>
    <xdr:sp macro="" textlink="">
      <xdr:nvSpPr>
        <xdr:cNvPr id="716" name="テキスト ボックス 715"/>
        <xdr:cNvSpPr txBox="1"/>
      </xdr:nvSpPr>
      <xdr:spPr>
        <a:xfrm>
          <a:off x="14357428" y="1687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78659</xdr:rowOff>
    </xdr:from>
    <xdr:to>
      <xdr:col>72</xdr:col>
      <xdr:colOff>38100</xdr:colOff>
      <xdr:row>99</xdr:row>
      <xdr:rowOff>8809</xdr:rowOff>
    </xdr:to>
    <xdr:sp macro="" textlink="">
      <xdr:nvSpPr>
        <xdr:cNvPr id="717" name="楕円 716"/>
        <xdr:cNvSpPr/>
      </xdr:nvSpPr>
      <xdr:spPr>
        <a:xfrm>
          <a:off x="13652500" y="168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171386</xdr:rowOff>
    </xdr:from>
    <xdr:ext cx="378565" cy="259045"/>
    <xdr:sp macro="" textlink="">
      <xdr:nvSpPr>
        <xdr:cNvPr id="718" name="テキスト ボックス 717"/>
        <xdr:cNvSpPr txBox="1"/>
      </xdr:nvSpPr>
      <xdr:spPr>
        <a:xfrm>
          <a:off x="13514017" y="169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78293</xdr:rowOff>
    </xdr:from>
    <xdr:to>
      <xdr:col>67</xdr:col>
      <xdr:colOff>101600</xdr:colOff>
      <xdr:row>99</xdr:row>
      <xdr:rowOff>8443</xdr:rowOff>
    </xdr:to>
    <xdr:sp macro="" textlink="">
      <xdr:nvSpPr>
        <xdr:cNvPr id="719" name="楕円 718"/>
        <xdr:cNvSpPr/>
      </xdr:nvSpPr>
      <xdr:spPr>
        <a:xfrm>
          <a:off x="12763500" y="168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171020</xdr:rowOff>
    </xdr:from>
    <xdr:ext cx="378565" cy="259045"/>
    <xdr:sp macro="" textlink="">
      <xdr:nvSpPr>
        <xdr:cNvPr id="720" name="テキスト ボックス 719"/>
        <xdr:cNvSpPr txBox="1"/>
      </xdr:nvSpPr>
      <xdr:spPr>
        <a:xfrm>
          <a:off x="12625017" y="16973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102997</xdr:rowOff>
    </xdr:from>
    <xdr:to>
      <xdr:col>116</xdr:col>
      <xdr:colOff>63500</xdr:colOff>
      <xdr:row>38</xdr:row>
      <xdr:rowOff>106426</xdr:rowOff>
    </xdr:to>
    <xdr:cxnSp macro="">
      <xdr:nvCxnSpPr>
        <xdr:cNvPr id="749" name="直線コネクタ 748"/>
        <xdr:cNvCxnSpPr/>
      </xdr:nvCxnSpPr>
      <xdr:spPr>
        <a:xfrm>
          <a:off x="21323300" y="661809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85852</xdr:rowOff>
    </xdr:from>
    <xdr:to>
      <xdr:col>111</xdr:col>
      <xdr:colOff>177800</xdr:colOff>
      <xdr:row>38</xdr:row>
      <xdr:rowOff>102997</xdr:rowOff>
    </xdr:to>
    <xdr:cxnSp macro="">
      <xdr:nvCxnSpPr>
        <xdr:cNvPr id="752" name="直線コネクタ 751"/>
        <xdr:cNvCxnSpPr/>
      </xdr:nvCxnSpPr>
      <xdr:spPr>
        <a:xfrm>
          <a:off x="20434300" y="660095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85852</xdr:rowOff>
    </xdr:from>
    <xdr:to>
      <xdr:col>107</xdr:col>
      <xdr:colOff>50800</xdr:colOff>
      <xdr:row>38</xdr:row>
      <xdr:rowOff>121031</xdr:rowOff>
    </xdr:to>
    <xdr:cxnSp macro="">
      <xdr:nvCxnSpPr>
        <xdr:cNvPr id="755" name="直線コネクタ 754"/>
        <xdr:cNvCxnSpPr/>
      </xdr:nvCxnSpPr>
      <xdr:spPr>
        <a:xfrm flipV="1">
          <a:off x="19545300" y="6600952"/>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118872</xdr:rowOff>
    </xdr:from>
    <xdr:to>
      <xdr:col>102</xdr:col>
      <xdr:colOff>114300</xdr:colOff>
      <xdr:row>38</xdr:row>
      <xdr:rowOff>121031</xdr:rowOff>
    </xdr:to>
    <xdr:cxnSp macro="">
      <xdr:nvCxnSpPr>
        <xdr:cNvPr id="758" name="直線コネクタ 757"/>
        <xdr:cNvCxnSpPr/>
      </xdr:nvCxnSpPr>
      <xdr:spPr>
        <a:xfrm>
          <a:off x="18656300" y="6633972"/>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55626</xdr:rowOff>
    </xdr:from>
    <xdr:to>
      <xdr:col>116</xdr:col>
      <xdr:colOff>114300</xdr:colOff>
      <xdr:row>38</xdr:row>
      <xdr:rowOff>157226</xdr:rowOff>
    </xdr:to>
    <xdr:sp macro="" textlink="">
      <xdr:nvSpPr>
        <xdr:cNvPr id="768" name="楕円 767"/>
        <xdr:cNvSpPr/>
      </xdr:nvSpPr>
      <xdr:spPr>
        <a:xfrm>
          <a:off x="22110700" y="65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142003</xdr:rowOff>
    </xdr:from>
    <xdr:ext cx="378565" cy="259045"/>
    <xdr:sp macro="" textlink="">
      <xdr:nvSpPr>
        <xdr:cNvPr id="769" name="投資及び出資金該当値テキスト"/>
        <xdr:cNvSpPr txBox="1"/>
      </xdr:nvSpPr>
      <xdr:spPr>
        <a:xfrm>
          <a:off x="22212300" y="64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52197</xdr:rowOff>
    </xdr:from>
    <xdr:to>
      <xdr:col>112</xdr:col>
      <xdr:colOff>38100</xdr:colOff>
      <xdr:row>38</xdr:row>
      <xdr:rowOff>153797</xdr:rowOff>
    </xdr:to>
    <xdr:sp macro="" textlink="">
      <xdr:nvSpPr>
        <xdr:cNvPr id="770" name="楕円 769"/>
        <xdr:cNvSpPr/>
      </xdr:nvSpPr>
      <xdr:spPr>
        <a:xfrm>
          <a:off x="21272500" y="65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144924</xdr:rowOff>
    </xdr:from>
    <xdr:ext cx="378565" cy="259045"/>
    <xdr:sp macro="" textlink="">
      <xdr:nvSpPr>
        <xdr:cNvPr id="771" name="テキスト ボックス 770"/>
        <xdr:cNvSpPr txBox="1"/>
      </xdr:nvSpPr>
      <xdr:spPr>
        <a:xfrm>
          <a:off x="21134017" y="66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35052</xdr:rowOff>
    </xdr:from>
    <xdr:to>
      <xdr:col>107</xdr:col>
      <xdr:colOff>101600</xdr:colOff>
      <xdr:row>38</xdr:row>
      <xdr:rowOff>136652</xdr:rowOff>
    </xdr:to>
    <xdr:sp macro="" textlink="">
      <xdr:nvSpPr>
        <xdr:cNvPr id="772" name="楕円 771"/>
        <xdr:cNvSpPr/>
      </xdr:nvSpPr>
      <xdr:spPr>
        <a:xfrm>
          <a:off x="203835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127779</xdr:rowOff>
    </xdr:from>
    <xdr:ext cx="469744" cy="259045"/>
    <xdr:sp macro="" textlink="">
      <xdr:nvSpPr>
        <xdr:cNvPr id="773" name="テキスト ボックス 772"/>
        <xdr:cNvSpPr txBox="1"/>
      </xdr:nvSpPr>
      <xdr:spPr>
        <a:xfrm>
          <a:off x="20199428" y="66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70231</xdr:rowOff>
    </xdr:from>
    <xdr:to>
      <xdr:col>102</xdr:col>
      <xdr:colOff>165100</xdr:colOff>
      <xdr:row>39</xdr:row>
      <xdr:rowOff>381</xdr:rowOff>
    </xdr:to>
    <xdr:sp macro="" textlink="">
      <xdr:nvSpPr>
        <xdr:cNvPr id="774" name="楕円 773"/>
        <xdr:cNvSpPr/>
      </xdr:nvSpPr>
      <xdr:spPr>
        <a:xfrm>
          <a:off x="19494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162958</xdr:rowOff>
    </xdr:from>
    <xdr:ext cx="378565" cy="259045"/>
    <xdr:sp macro="" textlink="">
      <xdr:nvSpPr>
        <xdr:cNvPr id="775" name="テキスト ボックス 774"/>
        <xdr:cNvSpPr txBox="1"/>
      </xdr:nvSpPr>
      <xdr:spPr>
        <a:xfrm>
          <a:off x="19356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68072</xdr:rowOff>
    </xdr:from>
    <xdr:to>
      <xdr:col>98</xdr:col>
      <xdr:colOff>38100</xdr:colOff>
      <xdr:row>38</xdr:row>
      <xdr:rowOff>169672</xdr:rowOff>
    </xdr:to>
    <xdr:sp macro="" textlink="">
      <xdr:nvSpPr>
        <xdr:cNvPr id="776" name="楕円 775"/>
        <xdr:cNvSpPr/>
      </xdr:nvSpPr>
      <xdr:spPr>
        <a:xfrm>
          <a:off x="18605500" y="65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160799</xdr:rowOff>
    </xdr:from>
    <xdr:ext cx="378565" cy="259045"/>
    <xdr:sp macro="" textlink="">
      <xdr:nvSpPr>
        <xdr:cNvPr id="777" name="テキスト ボックス 776"/>
        <xdr:cNvSpPr txBox="1"/>
      </xdr:nvSpPr>
      <xdr:spPr>
        <a:xfrm>
          <a:off x="18467017" y="667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143495</xdr:rowOff>
    </xdr:from>
    <xdr:to>
      <xdr:col>116</xdr:col>
      <xdr:colOff>63500</xdr:colOff>
      <xdr:row>56</xdr:row>
      <xdr:rowOff>143541</xdr:rowOff>
    </xdr:to>
    <xdr:cxnSp macro="">
      <xdr:nvCxnSpPr>
        <xdr:cNvPr id="804" name="直線コネクタ 803"/>
        <xdr:cNvCxnSpPr/>
      </xdr:nvCxnSpPr>
      <xdr:spPr>
        <a:xfrm flipV="1">
          <a:off x="21323300" y="974469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141940</xdr:rowOff>
    </xdr:from>
    <xdr:to>
      <xdr:col>111</xdr:col>
      <xdr:colOff>177800</xdr:colOff>
      <xdr:row>56</xdr:row>
      <xdr:rowOff>143541</xdr:rowOff>
    </xdr:to>
    <xdr:cxnSp macro="">
      <xdr:nvCxnSpPr>
        <xdr:cNvPr id="807" name="直線コネクタ 806"/>
        <xdr:cNvCxnSpPr/>
      </xdr:nvCxnSpPr>
      <xdr:spPr>
        <a:xfrm>
          <a:off x="20434300" y="974314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96862</xdr:rowOff>
    </xdr:from>
    <xdr:ext cx="469744" cy="259045"/>
    <xdr:sp macro="" textlink="">
      <xdr:nvSpPr>
        <xdr:cNvPr id="809" name="テキスト ボックス 808"/>
        <xdr:cNvSpPr txBox="1"/>
      </xdr:nvSpPr>
      <xdr:spPr>
        <a:xfrm>
          <a:off x="21088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140798</xdr:rowOff>
    </xdr:from>
    <xdr:to>
      <xdr:col>107</xdr:col>
      <xdr:colOff>50800</xdr:colOff>
      <xdr:row>56</xdr:row>
      <xdr:rowOff>141940</xdr:rowOff>
    </xdr:to>
    <xdr:cxnSp macro="">
      <xdr:nvCxnSpPr>
        <xdr:cNvPr id="810" name="直線コネクタ 809"/>
        <xdr:cNvCxnSpPr/>
      </xdr:nvCxnSpPr>
      <xdr:spPr>
        <a:xfrm>
          <a:off x="19545300" y="97419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56171</xdr:rowOff>
    </xdr:from>
    <xdr:ext cx="469744" cy="259045"/>
    <xdr:sp macro="" textlink="">
      <xdr:nvSpPr>
        <xdr:cNvPr id="812" name="テキスト ボックス 811"/>
        <xdr:cNvSpPr txBox="1"/>
      </xdr:nvSpPr>
      <xdr:spPr>
        <a:xfrm>
          <a:off x="20199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139791</xdr:rowOff>
    </xdr:from>
    <xdr:to>
      <xdr:col>102</xdr:col>
      <xdr:colOff>114300</xdr:colOff>
      <xdr:row>56</xdr:row>
      <xdr:rowOff>140798</xdr:rowOff>
    </xdr:to>
    <xdr:cxnSp macro="">
      <xdr:nvCxnSpPr>
        <xdr:cNvPr id="813" name="直線コネクタ 812"/>
        <xdr:cNvCxnSpPr/>
      </xdr:nvCxnSpPr>
      <xdr:spPr>
        <a:xfrm>
          <a:off x="18656300" y="974099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25173</xdr:rowOff>
    </xdr:from>
    <xdr:ext cx="469744" cy="259045"/>
    <xdr:sp macro="" textlink="">
      <xdr:nvSpPr>
        <xdr:cNvPr id="815" name="テキスト ボックス 814"/>
        <xdr:cNvSpPr txBox="1"/>
      </xdr:nvSpPr>
      <xdr:spPr>
        <a:xfrm>
          <a:off x="19310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92695</xdr:rowOff>
    </xdr:from>
    <xdr:to>
      <xdr:col>116</xdr:col>
      <xdr:colOff>114300</xdr:colOff>
      <xdr:row>57</xdr:row>
      <xdr:rowOff>22845</xdr:rowOff>
    </xdr:to>
    <xdr:sp macro="" textlink="">
      <xdr:nvSpPr>
        <xdr:cNvPr id="823" name="楕円 822"/>
        <xdr:cNvSpPr/>
      </xdr:nvSpPr>
      <xdr:spPr>
        <a:xfrm>
          <a:off x="22110700" y="96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115572</xdr:rowOff>
    </xdr:from>
    <xdr:ext cx="469744" cy="259045"/>
    <xdr:sp macro="" textlink="">
      <xdr:nvSpPr>
        <xdr:cNvPr id="824" name="貸付金該当値テキスト"/>
        <xdr:cNvSpPr txBox="1"/>
      </xdr:nvSpPr>
      <xdr:spPr>
        <a:xfrm>
          <a:off x="22212300" y="954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92741</xdr:rowOff>
    </xdr:from>
    <xdr:to>
      <xdr:col>112</xdr:col>
      <xdr:colOff>38100</xdr:colOff>
      <xdr:row>57</xdr:row>
      <xdr:rowOff>22891</xdr:rowOff>
    </xdr:to>
    <xdr:sp macro="" textlink="">
      <xdr:nvSpPr>
        <xdr:cNvPr id="825" name="楕円 824"/>
        <xdr:cNvSpPr/>
      </xdr:nvSpPr>
      <xdr:spPr>
        <a:xfrm>
          <a:off x="21272500" y="9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39418</xdr:rowOff>
    </xdr:from>
    <xdr:ext cx="469744" cy="259045"/>
    <xdr:sp macro="" textlink="">
      <xdr:nvSpPr>
        <xdr:cNvPr id="826" name="テキスト ボックス 825"/>
        <xdr:cNvSpPr txBox="1"/>
      </xdr:nvSpPr>
      <xdr:spPr>
        <a:xfrm>
          <a:off x="21088428" y="946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91140</xdr:rowOff>
    </xdr:from>
    <xdr:to>
      <xdr:col>107</xdr:col>
      <xdr:colOff>101600</xdr:colOff>
      <xdr:row>57</xdr:row>
      <xdr:rowOff>21290</xdr:rowOff>
    </xdr:to>
    <xdr:sp macro="" textlink="">
      <xdr:nvSpPr>
        <xdr:cNvPr id="827" name="楕円 826"/>
        <xdr:cNvSpPr/>
      </xdr:nvSpPr>
      <xdr:spPr>
        <a:xfrm>
          <a:off x="20383500" y="96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37817</xdr:rowOff>
    </xdr:from>
    <xdr:ext cx="469744" cy="259045"/>
    <xdr:sp macro="" textlink="">
      <xdr:nvSpPr>
        <xdr:cNvPr id="828" name="テキスト ボックス 827"/>
        <xdr:cNvSpPr txBox="1"/>
      </xdr:nvSpPr>
      <xdr:spPr>
        <a:xfrm>
          <a:off x="20199428" y="94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89998</xdr:rowOff>
    </xdr:from>
    <xdr:to>
      <xdr:col>102</xdr:col>
      <xdr:colOff>165100</xdr:colOff>
      <xdr:row>57</xdr:row>
      <xdr:rowOff>20148</xdr:rowOff>
    </xdr:to>
    <xdr:sp macro="" textlink="">
      <xdr:nvSpPr>
        <xdr:cNvPr id="829" name="楕円 828"/>
        <xdr:cNvSpPr/>
      </xdr:nvSpPr>
      <xdr:spPr>
        <a:xfrm>
          <a:off x="19494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36675</xdr:rowOff>
    </xdr:from>
    <xdr:ext cx="469744" cy="259045"/>
    <xdr:sp macro="" textlink="">
      <xdr:nvSpPr>
        <xdr:cNvPr id="830" name="テキスト ボックス 829"/>
        <xdr:cNvSpPr txBox="1"/>
      </xdr:nvSpPr>
      <xdr:spPr>
        <a:xfrm>
          <a:off x="19310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88991</xdr:rowOff>
    </xdr:from>
    <xdr:to>
      <xdr:col>98</xdr:col>
      <xdr:colOff>38100</xdr:colOff>
      <xdr:row>57</xdr:row>
      <xdr:rowOff>19141</xdr:rowOff>
    </xdr:to>
    <xdr:sp macro="" textlink="">
      <xdr:nvSpPr>
        <xdr:cNvPr id="831" name="楕円 830"/>
        <xdr:cNvSpPr/>
      </xdr:nvSpPr>
      <xdr:spPr>
        <a:xfrm>
          <a:off x="18605500" y="96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10268</xdr:rowOff>
    </xdr:from>
    <xdr:ext cx="469744" cy="259045"/>
    <xdr:sp macro="" textlink="">
      <xdr:nvSpPr>
        <xdr:cNvPr id="832" name="テキスト ボックス 831"/>
        <xdr:cNvSpPr txBox="1"/>
      </xdr:nvSpPr>
      <xdr:spPr>
        <a:xfrm>
          <a:off x="18421428" y="978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136689</xdr:rowOff>
    </xdr:from>
    <xdr:to>
      <xdr:col>116</xdr:col>
      <xdr:colOff>63500</xdr:colOff>
      <xdr:row>78</xdr:row>
      <xdr:rowOff>16103</xdr:rowOff>
    </xdr:to>
    <xdr:cxnSp macro="">
      <xdr:nvCxnSpPr>
        <xdr:cNvPr id="862" name="直線コネクタ 861"/>
        <xdr:cNvCxnSpPr/>
      </xdr:nvCxnSpPr>
      <xdr:spPr>
        <a:xfrm flipV="1">
          <a:off x="21323300" y="13338339"/>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13588</xdr:rowOff>
    </xdr:from>
    <xdr:to>
      <xdr:col>111</xdr:col>
      <xdr:colOff>177800</xdr:colOff>
      <xdr:row>78</xdr:row>
      <xdr:rowOff>16103</xdr:rowOff>
    </xdr:to>
    <xdr:cxnSp macro="">
      <xdr:nvCxnSpPr>
        <xdr:cNvPr id="865" name="直線コネクタ 864"/>
        <xdr:cNvCxnSpPr/>
      </xdr:nvCxnSpPr>
      <xdr:spPr>
        <a:xfrm>
          <a:off x="20434300" y="1338668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13588</xdr:rowOff>
    </xdr:from>
    <xdr:to>
      <xdr:col>107</xdr:col>
      <xdr:colOff>50800</xdr:colOff>
      <xdr:row>78</xdr:row>
      <xdr:rowOff>22085</xdr:rowOff>
    </xdr:to>
    <xdr:cxnSp macro="">
      <xdr:nvCxnSpPr>
        <xdr:cNvPr id="868" name="直線コネクタ 867"/>
        <xdr:cNvCxnSpPr/>
      </xdr:nvCxnSpPr>
      <xdr:spPr>
        <a:xfrm flipV="1">
          <a:off x="19545300" y="1338668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134023</xdr:rowOff>
    </xdr:from>
    <xdr:to>
      <xdr:col>102</xdr:col>
      <xdr:colOff>114300</xdr:colOff>
      <xdr:row>78</xdr:row>
      <xdr:rowOff>22085</xdr:rowOff>
    </xdr:to>
    <xdr:cxnSp macro="">
      <xdr:nvCxnSpPr>
        <xdr:cNvPr id="871" name="直線コネクタ 870"/>
        <xdr:cNvCxnSpPr/>
      </xdr:nvCxnSpPr>
      <xdr:spPr>
        <a:xfrm>
          <a:off x="18656300" y="13335673"/>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85889</xdr:rowOff>
    </xdr:from>
    <xdr:to>
      <xdr:col>116</xdr:col>
      <xdr:colOff>114300</xdr:colOff>
      <xdr:row>78</xdr:row>
      <xdr:rowOff>16039</xdr:rowOff>
    </xdr:to>
    <xdr:sp macro="" textlink="">
      <xdr:nvSpPr>
        <xdr:cNvPr id="881" name="楕円 880"/>
        <xdr:cNvSpPr/>
      </xdr:nvSpPr>
      <xdr:spPr>
        <a:xfrm>
          <a:off x="22110700" y="132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816</xdr:rowOff>
    </xdr:from>
    <xdr:ext cx="534377" cy="259045"/>
    <xdr:sp macro="" textlink="">
      <xdr:nvSpPr>
        <xdr:cNvPr id="882" name="繰出金該当値テキスト"/>
        <xdr:cNvSpPr txBox="1"/>
      </xdr:nvSpPr>
      <xdr:spPr>
        <a:xfrm>
          <a:off x="22212300" y="1320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136753</xdr:rowOff>
    </xdr:from>
    <xdr:to>
      <xdr:col>112</xdr:col>
      <xdr:colOff>38100</xdr:colOff>
      <xdr:row>78</xdr:row>
      <xdr:rowOff>66903</xdr:rowOff>
    </xdr:to>
    <xdr:sp macro="" textlink="">
      <xdr:nvSpPr>
        <xdr:cNvPr id="883" name="楕円 882"/>
        <xdr:cNvSpPr/>
      </xdr:nvSpPr>
      <xdr:spPr>
        <a:xfrm>
          <a:off x="212725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58030</xdr:rowOff>
    </xdr:from>
    <xdr:ext cx="534377" cy="259045"/>
    <xdr:sp macro="" textlink="">
      <xdr:nvSpPr>
        <xdr:cNvPr id="884" name="テキスト ボックス 883"/>
        <xdr:cNvSpPr txBox="1"/>
      </xdr:nvSpPr>
      <xdr:spPr>
        <a:xfrm>
          <a:off x="21056111" y="134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134238</xdr:rowOff>
    </xdr:from>
    <xdr:to>
      <xdr:col>107</xdr:col>
      <xdr:colOff>101600</xdr:colOff>
      <xdr:row>78</xdr:row>
      <xdr:rowOff>64388</xdr:rowOff>
    </xdr:to>
    <xdr:sp macro="" textlink="">
      <xdr:nvSpPr>
        <xdr:cNvPr id="885" name="楕円 884"/>
        <xdr:cNvSpPr/>
      </xdr:nvSpPr>
      <xdr:spPr>
        <a:xfrm>
          <a:off x="20383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55515</xdr:rowOff>
    </xdr:from>
    <xdr:ext cx="534377" cy="259045"/>
    <xdr:sp macro="" textlink="">
      <xdr:nvSpPr>
        <xdr:cNvPr id="886" name="テキスト ボックス 885"/>
        <xdr:cNvSpPr txBox="1"/>
      </xdr:nvSpPr>
      <xdr:spPr>
        <a:xfrm>
          <a:off x="20167111" y="134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142735</xdr:rowOff>
    </xdr:from>
    <xdr:to>
      <xdr:col>102</xdr:col>
      <xdr:colOff>165100</xdr:colOff>
      <xdr:row>78</xdr:row>
      <xdr:rowOff>72885</xdr:rowOff>
    </xdr:to>
    <xdr:sp macro="" textlink="">
      <xdr:nvSpPr>
        <xdr:cNvPr id="887" name="楕円 886"/>
        <xdr:cNvSpPr/>
      </xdr:nvSpPr>
      <xdr:spPr>
        <a:xfrm>
          <a:off x="19494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64012</xdr:rowOff>
    </xdr:from>
    <xdr:ext cx="534377" cy="259045"/>
    <xdr:sp macro="" textlink="">
      <xdr:nvSpPr>
        <xdr:cNvPr id="888" name="テキスト ボックス 887"/>
        <xdr:cNvSpPr txBox="1"/>
      </xdr:nvSpPr>
      <xdr:spPr>
        <a:xfrm>
          <a:off x="19278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83223</xdr:rowOff>
    </xdr:from>
    <xdr:to>
      <xdr:col>98</xdr:col>
      <xdr:colOff>38100</xdr:colOff>
      <xdr:row>78</xdr:row>
      <xdr:rowOff>13373</xdr:rowOff>
    </xdr:to>
    <xdr:sp macro="" textlink="">
      <xdr:nvSpPr>
        <xdr:cNvPr id="889" name="楕円 888"/>
        <xdr:cNvSpPr/>
      </xdr:nvSpPr>
      <xdr:spPr>
        <a:xfrm>
          <a:off x="18605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4500</xdr:rowOff>
    </xdr:from>
    <xdr:ext cx="534377" cy="259045"/>
    <xdr:sp macro="" textlink="">
      <xdr:nvSpPr>
        <xdr:cNvPr id="890" name="テキスト ボックス 889"/>
        <xdr:cNvSpPr txBox="1"/>
      </xdr:nvSpPr>
      <xdr:spPr>
        <a:xfrm>
          <a:off x="18389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性質別経費において、扶助費が全体の２６．５％を占め、ついで人件費が１９．３％、物件費が１４．１％、補助費等が１１．９％となっている。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ついては、近年大幅な増加傾向となっており、住民一人当たりのコストが平成２５年度比（６５，３９９円）で２１．５％増の７９，５０３円となっている。その主な要因は、待機児童解消対策による民間保育所等運営事業費や障がい児支援給付費などの増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物件費については、前年度比２．６％増となっており、平成１８年度以降増加傾向となっている。その主な要因は福祉会館解体事業費や情報化管理経費等の増などの増が挙げられる。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補助費等については、施設型給付費・地域型保育給付費等の増が挙げられる。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243,884
241,882
35.70
77,053,656
73,209,944
3,422,470
41,970,645
65,721,070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xdr:rowOff>
    </xdr:from>
    <xdr:to>
      <xdr:col>24</xdr:col>
      <xdr:colOff>63500</xdr:colOff>
      <xdr:row>37</xdr:row>
      <xdr:rowOff>74386</xdr:rowOff>
    </xdr:to>
    <xdr:cxnSp macro="">
      <xdr:nvCxnSpPr>
        <xdr:cNvPr id="63" name="直線コネクタ 62"/>
        <xdr:cNvCxnSpPr/>
      </xdr:nvCxnSpPr>
      <xdr:spPr>
        <a:xfrm>
          <a:off x="3797300" y="634619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98878</xdr:rowOff>
    </xdr:from>
    <xdr:to>
      <xdr:col>19</xdr:col>
      <xdr:colOff>177800</xdr:colOff>
      <xdr:row>37</xdr:row>
      <xdr:rowOff>2540</xdr:rowOff>
    </xdr:to>
    <xdr:cxnSp macro="">
      <xdr:nvCxnSpPr>
        <xdr:cNvPr id="66" name="直線コネクタ 65"/>
        <xdr:cNvCxnSpPr/>
      </xdr:nvCxnSpPr>
      <xdr:spPr>
        <a:xfrm>
          <a:off x="2908300" y="627107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79284</xdr:rowOff>
    </xdr:from>
    <xdr:to>
      <xdr:col>15</xdr:col>
      <xdr:colOff>50800</xdr:colOff>
      <xdr:row>36</xdr:row>
      <xdr:rowOff>98878</xdr:rowOff>
    </xdr:to>
    <xdr:cxnSp macro="">
      <xdr:nvCxnSpPr>
        <xdr:cNvPr id="69" name="直線コネクタ 68"/>
        <xdr:cNvCxnSpPr/>
      </xdr:nvCxnSpPr>
      <xdr:spPr>
        <a:xfrm>
          <a:off x="2019300" y="62514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35197</xdr:rowOff>
    </xdr:from>
    <xdr:to>
      <xdr:col>10</xdr:col>
      <xdr:colOff>114300</xdr:colOff>
      <xdr:row>36</xdr:row>
      <xdr:rowOff>79284</xdr:rowOff>
    </xdr:to>
    <xdr:cxnSp macro="">
      <xdr:nvCxnSpPr>
        <xdr:cNvPr id="72" name="直線コネクタ 71"/>
        <xdr:cNvCxnSpPr/>
      </xdr:nvCxnSpPr>
      <xdr:spPr>
        <a:xfrm>
          <a:off x="1130300" y="603594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23586</xdr:rowOff>
    </xdr:from>
    <xdr:to>
      <xdr:col>24</xdr:col>
      <xdr:colOff>114300</xdr:colOff>
      <xdr:row>37</xdr:row>
      <xdr:rowOff>125186</xdr:rowOff>
    </xdr:to>
    <xdr:sp macro="" textlink="">
      <xdr:nvSpPr>
        <xdr:cNvPr id="82" name="楕円 81"/>
        <xdr:cNvSpPr/>
      </xdr:nvSpPr>
      <xdr:spPr>
        <a:xfrm>
          <a:off x="4584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2013</xdr:rowOff>
    </xdr:from>
    <xdr:ext cx="469744" cy="259045"/>
    <xdr:sp macro="" textlink="">
      <xdr:nvSpPr>
        <xdr:cNvPr id="83" name="議会費該当値テキスト"/>
        <xdr:cNvSpPr txBox="1"/>
      </xdr:nvSpPr>
      <xdr:spPr>
        <a:xfrm>
          <a:off x="4686300" y="634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123190</xdr:rowOff>
    </xdr:from>
    <xdr:to>
      <xdr:col>20</xdr:col>
      <xdr:colOff>38100</xdr:colOff>
      <xdr:row>37</xdr:row>
      <xdr:rowOff>53340</xdr:rowOff>
    </xdr:to>
    <xdr:sp macro="" textlink="">
      <xdr:nvSpPr>
        <xdr:cNvPr id="84" name="楕円 83"/>
        <xdr:cNvSpPr/>
      </xdr:nvSpPr>
      <xdr:spPr>
        <a:xfrm>
          <a:off x="3746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44467</xdr:rowOff>
    </xdr:from>
    <xdr:ext cx="469744" cy="259045"/>
    <xdr:sp macro="" textlink="">
      <xdr:nvSpPr>
        <xdr:cNvPr id="85" name="テキスト ボックス 84"/>
        <xdr:cNvSpPr txBox="1"/>
      </xdr:nvSpPr>
      <xdr:spPr>
        <a:xfrm>
          <a:off x="3562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48078</xdr:rowOff>
    </xdr:from>
    <xdr:to>
      <xdr:col>15</xdr:col>
      <xdr:colOff>101600</xdr:colOff>
      <xdr:row>36</xdr:row>
      <xdr:rowOff>149678</xdr:rowOff>
    </xdr:to>
    <xdr:sp macro="" textlink="">
      <xdr:nvSpPr>
        <xdr:cNvPr id="86" name="楕円 85"/>
        <xdr:cNvSpPr/>
      </xdr:nvSpPr>
      <xdr:spPr>
        <a:xfrm>
          <a:off x="2857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140805</xdr:rowOff>
    </xdr:from>
    <xdr:ext cx="469744" cy="259045"/>
    <xdr:sp macro="" textlink="">
      <xdr:nvSpPr>
        <xdr:cNvPr id="87" name="テキスト ボックス 86"/>
        <xdr:cNvSpPr txBox="1"/>
      </xdr:nvSpPr>
      <xdr:spPr>
        <a:xfrm>
          <a:off x="2673428" y="63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28484</xdr:rowOff>
    </xdr:from>
    <xdr:to>
      <xdr:col>10</xdr:col>
      <xdr:colOff>165100</xdr:colOff>
      <xdr:row>36</xdr:row>
      <xdr:rowOff>130084</xdr:rowOff>
    </xdr:to>
    <xdr:sp macro="" textlink="">
      <xdr:nvSpPr>
        <xdr:cNvPr id="88" name="楕円 87"/>
        <xdr:cNvSpPr/>
      </xdr:nvSpPr>
      <xdr:spPr>
        <a:xfrm>
          <a:off x="1968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121211</xdr:rowOff>
    </xdr:from>
    <xdr:ext cx="469744" cy="259045"/>
    <xdr:sp macro="" textlink="">
      <xdr:nvSpPr>
        <xdr:cNvPr id="89" name="テキスト ボックス 88"/>
        <xdr:cNvSpPr txBox="1"/>
      </xdr:nvSpPr>
      <xdr:spPr>
        <a:xfrm>
          <a:off x="1784428"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155847</xdr:rowOff>
    </xdr:from>
    <xdr:to>
      <xdr:col>6</xdr:col>
      <xdr:colOff>38100</xdr:colOff>
      <xdr:row>35</xdr:row>
      <xdr:rowOff>85997</xdr:rowOff>
    </xdr:to>
    <xdr:sp macro="" textlink="">
      <xdr:nvSpPr>
        <xdr:cNvPr id="90" name="楕円 89"/>
        <xdr:cNvSpPr/>
      </xdr:nvSpPr>
      <xdr:spPr>
        <a:xfrm>
          <a:off x="1079500" y="59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77124</xdr:rowOff>
    </xdr:from>
    <xdr:ext cx="469744" cy="259045"/>
    <xdr:sp macro="" textlink="">
      <xdr:nvSpPr>
        <xdr:cNvPr id="91" name="テキスト ボックス 90"/>
        <xdr:cNvSpPr txBox="1"/>
      </xdr:nvSpPr>
      <xdr:spPr>
        <a:xfrm>
          <a:off x="895428" y="60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169783</xdr:rowOff>
    </xdr:from>
    <xdr:to>
      <xdr:col>24</xdr:col>
      <xdr:colOff>63500</xdr:colOff>
      <xdr:row>57</xdr:row>
      <xdr:rowOff>54249</xdr:rowOff>
    </xdr:to>
    <xdr:cxnSp macro="">
      <xdr:nvCxnSpPr>
        <xdr:cNvPr id="119" name="直線コネクタ 118"/>
        <xdr:cNvCxnSpPr/>
      </xdr:nvCxnSpPr>
      <xdr:spPr>
        <a:xfrm>
          <a:off x="3797300" y="9256633"/>
          <a:ext cx="838200" cy="57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169783</xdr:rowOff>
    </xdr:from>
    <xdr:to>
      <xdr:col>19</xdr:col>
      <xdr:colOff>177800</xdr:colOff>
      <xdr:row>57</xdr:row>
      <xdr:rowOff>54478</xdr:rowOff>
    </xdr:to>
    <xdr:cxnSp macro="">
      <xdr:nvCxnSpPr>
        <xdr:cNvPr id="122" name="直線コネクタ 121"/>
        <xdr:cNvCxnSpPr/>
      </xdr:nvCxnSpPr>
      <xdr:spPr>
        <a:xfrm flipV="1">
          <a:off x="2908300" y="9256633"/>
          <a:ext cx="889000" cy="5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54478</xdr:rowOff>
    </xdr:from>
    <xdr:to>
      <xdr:col>15</xdr:col>
      <xdr:colOff>50800</xdr:colOff>
      <xdr:row>58</xdr:row>
      <xdr:rowOff>66045</xdr:rowOff>
    </xdr:to>
    <xdr:cxnSp macro="">
      <xdr:nvCxnSpPr>
        <xdr:cNvPr id="125" name="直線コネクタ 124"/>
        <xdr:cNvCxnSpPr/>
      </xdr:nvCxnSpPr>
      <xdr:spPr>
        <a:xfrm flipV="1">
          <a:off x="2019300" y="9827128"/>
          <a:ext cx="8890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148844</xdr:rowOff>
    </xdr:from>
    <xdr:to>
      <xdr:col>10</xdr:col>
      <xdr:colOff>114300</xdr:colOff>
      <xdr:row>58</xdr:row>
      <xdr:rowOff>66045</xdr:rowOff>
    </xdr:to>
    <xdr:cxnSp macro="">
      <xdr:nvCxnSpPr>
        <xdr:cNvPr id="128" name="直線コネクタ 127"/>
        <xdr:cNvCxnSpPr/>
      </xdr:nvCxnSpPr>
      <xdr:spPr>
        <a:xfrm>
          <a:off x="1130300" y="8892794"/>
          <a:ext cx="889000" cy="11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3449</xdr:rowOff>
    </xdr:from>
    <xdr:to>
      <xdr:col>24</xdr:col>
      <xdr:colOff>114300</xdr:colOff>
      <xdr:row>57</xdr:row>
      <xdr:rowOff>105049</xdr:rowOff>
    </xdr:to>
    <xdr:sp macro="" textlink="">
      <xdr:nvSpPr>
        <xdr:cNvPr id="138" name="楕円 137"/>
        <xdr:cNvSpPr/>
      </xdr:nvSpPr>
      <xdr:spPr>
        <a:xfrm>
          <a:off x="4584700" y="97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153326</xdr:rowOff>
    </xdr:from>
    <xdr:ext cx="534377" cy="259045"/>
    <xdr:sp macro="" textlink="">
      <xdr:nvSpPr>
        <xdr:cNvPr id="139" name="総務費該当値テキスト"/>
        <xdr:cNvSpPr txBox="1"/>
      </xdr:nvSpPr>
      <xdr:spPr>
        <a:xfrm>
          <a:off x="4686300" y="97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118983</xdr:rowOff>
    </xdr:from>
    <xdr:to>
      <xdr:col>20</xdr:col>
      <xdr:colOff>38100</xdr:colOff>
      <xdr:row>54</xdr:row>
      <xdr:rowOff>49133</xdr:rowOff>
    </xdr:to>
    <xdr:sp macro="" textlink="">
      <xdr:nvSpPr>
        <xdr:cNvPr id="140" name="楕円 139"/>
        <xdr:cNvSpPr/>
      </xdr:nvSpPr>
      <xdr:spPr>
        <a:xfrm>
          <a:off x="3746500" y="92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65660</xdr:rowOff>
    </xdr:from>
    <xdr:ext cx="534377" cy="259045"/>
    <xdr:sp macro="" textlink="">
      <xdr:nvSpPr>
        <xdr:cNvPr id="141" name="テキスト ボックス 140"/>
        <xdr:cNvSpPr txBox="1"/>
      </xdr:nvSpPr>
      <xdr:spPr>
        <a:xfrm>
          <a:off x="3530111" y="89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3678</xdr:rowOff>
    </xdr:from>
    <xdr:to>
      <xdr:col>15</xdr:col>
      <xdr:colOff>101600</xdr:colOff>
      <xdr:row>57</xdr:row>
      <xdr:rowOff>105278</xdr:rowOff>
    </xdr:to>
    <xdr:sp macro="" textlink="">
      <xdr:nvSpPr>
        <xdr:cNvPr id="142" name="楕円 141"/>
        <xdr:cNvSpPr/>
      </xdr:nvSpPr>
      <xdr:spPr>
        <a:xfrm>
          <a:off x="2857500" y="97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96405</xdr:rowOff>
    </xdr:from>
    <xdr:ext cx="534377" cy="259045"/>
    <xdr:sp macro="" textlink="">
      <xdr:nvSpPr>
        <xdr:cNvPr id="143" name="テキスト ボックス 142"/>
        <xdr:cNvSpPr txBox="1"/>
      </xdr:nvSpPr>
      <xdr:spPr>
        <a:xfrm>
          <a:off x="2641111" y="98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15245</xdr:rowOff>
    </xdr:from>
    <xdr:to>
      <xdr:col>10</xdr:col>
      <xdr:colOff>165100</xdr:colOff>
      <xdr:row>58</xdr:row>
      <xdr:rowOff>116845</xdr:rowOff>
    </xdr:to>
    <xdr:sp macro="" textlink="">
      <xdr:nvSpPr>
        <xdr:cNvPr id="144" name="楕円 143"/>
        <xdr:cNvSpPr/>
      </xdr:nvSpPr>
      <xdr:spPr>
        <a:xfrm>
          <a:off x="1968500" y="99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107972</xdr:rowOff>
    </xdr:from>
    <xdr:ext cx="534377" cy="259045"/>
    <xdr:sp macro="" textlink="">
      <xdr:nvSpPr>
        <xdr:cNvPr id="145" name="テキスト ボックス 144"/>
        <xdr:cNvSpPr txBox="1"/>
      </xdr:nvSpPr>
      <xdr:spPr>
        <a:xfrm>
          <a:off x="1752111" y="100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98044</xdr:rowOff>
    </xdr:from>
    <xdr:to>
      <xdr:col>6</xdr:col>
      <xdr:colOff>38100</xdr:colOff>
      <xdr:row>52</xdr:row>
      <xdr:rowOff>28194</xdr:rowOff>
    </xdr:to>
    <xdr:sp macro="" textlink="">
      <xdr:nvSpPr>
        <xdr:cNvPr id="146" name="楕円 145"/>
        <xdr:cNvSpPr/>
      </xdr:nvSpPr>
      <xdr:spPr>
        <a:xfrm>
          <a:off x="1079500" y="884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44721</xdr:rowOff>
    </xdr:from>
    <xdr:ext cx="534377" cy="259045"/>
    <xdr:sp macro="" textlink="">
      <xdr:nvSpPr>
        <xdr:cNvPr id="147" name="テキスト ボックス 146"/>
        <xdr:cNvSpPr txBox="1"/>
      </xdr:nvSpPr>
      <xdr:spPr>
        <a:xfrm>
          <a:off x="863111" y="86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101867</xdr:rowOff>
    </xdr:from>
    <xdr:to>
      <xdr:col>24</xdr:col>
      <xdr:colOff>63500</xdr:colOff>
      <xdr:row>79</xdr:row>
      <xdr:rowOff>2539</xdr:rowOff>
    </xdr:to>
    <xdr:cxnSp macro="">
      <xdr:nvCxnSpPr>
        <xdr:cNvPr id="177" name="直線コネクタ 176"/>
        <xdr:cNvCxnSpPr/>
      </xdr:nvCxnSpPr>
      <xdr:spPr>
        <a:xfrm flipV="1">
          <a:off x="3797300" y="13474967"/>
          <a:ext cx="8382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2539</xdr:rowOff>
    </xdr:from>
    <xdr:to>
      <xdr:col>19</xdr:col>
      <xdr:colOff>177800</xdr:colOff>
      <xdr:row>79</xdr:row>
      <xdr:rowOff>7417</xdr:rowOff>
    </xdr:to>
    <xdr:cxnSp macro="">
      <xdr:nvCxnSpPr>
        <xdr:cNvPr id="180" name="直線コネクタ 179"/>
        <xdr:cNvCxnSpPr/>
      </xdr:nvCxnSpPr>
      <xdr:spPr>
        <a:xfrm flipV="1">
          <a:off x="2908300" y="1354708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7417</xdr:rowOff>
    </xdr:from>
    <xdr:to>
      <xdr:col>15</xdr:col>
      <xdr:colOff>50800</xdr:colOff>
      <xdr:row>79</xdr:row>
      <xdr:rowOff>45231</xdr:rowOff>
    </xdr:to>
    <xdr:cxnSp macro="">
      <xdr:nvCxnSpPr>
        <xdr:cNvPr id="183" name="直線コネクタ 182"/>
        <xdr:cNvCxnSpPr/>
      </xdr:nvCxnSpPr>
      <xdr:spPr>
        <a:xfrm flipV="1">
          <a:off x="2019300" y="13551967"/>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45231</xdr:rowOff>
    </xdr:from>
    <xdr:to>
      <xdr:col>10</xdr:col>
      <xdr:colOff>114300</xdr:colOff>
      <xdr:row>79</xdr:row>
      <xdr:rowOff>114936</xdr:rowOff>
    </xdr:to>
    <xdr:cxnSp macro="">
      <xdr:nvCxnSpPr>
        <xdr:cNvPr id="186" name="直線コネクタ 185"/>
        <xdr:cNvCxnSpPr/>
      </xdr:nvCxnSpPr>
      <xdr:spPr>
        <a:xfrm flipV="1">
          <a:off x="1130300" y="13589781"/>
          <a:ext cx="8890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51067</xdr:rowOff>
    </xdr:from>
    <xdr:to>
      <xdr:col>24</xdr:col>
      <xdr:colOff>114300</xdr:colOff>
      <xdr:row>78</xdr:row>
      <xdr:rowOff>152667</xdr:rowOff>
    </xdr:to>
    <xdr:sp macro="" textlink="">
      <xdr:nvSpPr>
        <xdr:cNvPr id="196" name="楕円 195"/>
        <xdr:cNvSpPr/>
      </xdr:nvSpPr>
      <xdr:spPr>
        <a:xfrm>
          <a:off x="45847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137444</xdr:rowOff>
    </xdr:from>
    <xdr:ext cx="599010" cy="259045"/>
    <xdr:sp macro="" textlink="">
      <xdr:nvSpPr>
        <xdr:cNvPr id="197" name="民生費該当値テキスト"/>
        <xdr:cNvSpPr txBox="1"/>
      </xdr:nvSpPr>
      <xdr:spPr>
        <a:xfrm>
          <a:off x="4686300" y="1333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123189</xdr:rowOff>
    </xdr:from>
    <xdr:to>
      <xdr:col>20</xdr:col>
      <xdr:colOff>38100</xdr:colOff>
      <xdr:row>79</xdr:row>
      <xdr:rowOff>53339</xdr:rowOff>
    </xdr:to>
    <xdr:sp macro="" textlink="">
      <xdr:nvSpPr>
        <xdr:cNvPr id="198" name="楕円 197"/>
        <xdr:cNvSpPr/>
      </xdr:nvSpPr>
      <xdr:spPr>
        <a:xfrm>
          <a:off x="3746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44466</xdr:rowOff>
    </xdr:from>
    <xdr:ext cx="599010" cy="259045"/>
    <xdr:sp macro="" textlink="">
      <xdr:nvSpPr>
        <xdr:cNvPr id="199" name="テキスト ボックス 198"/>
        <xdr:cNvSpPr txBox="1"/>
      </xdr:nvSpPr>
      <xdr:spPr>
        <a:xfrm>
          <a:off x="3497795" y="1358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128067</xdr:rowOff>
    </xdr:from>
    <xdr:to>
      <xdr:col>15</xdr:col>
      <xdr:colOff>101600</xdr:colOff>
      <xdr:row>79</xdr:row>
      <xdr:rowOff>58217</xdr:rowOff>
    </xdr:to>
    <xdr:sp macro="" textlink="">
      <xdr:nvSpPr>
        <xdr:cNvPr id="200" name="楕円 199"/>
        <xdr:cNvSpPr/>
      </xdr:nvSpPr>
      <xdr:spPr>
        <a:xfrm>
          <a:off x="28575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49344</xdr:rowOff>
    </xdr:from>
    <xdr:ext cx="599010" cy="259045"/>
    <xdr:sp macro="" textlink="">
      <xdr:nvSpPr>
        <xdr:cNvPr id="201" name="テキスト ボックス 200"/>
        <xdr:cNvSpPr txBox="1"/>
      </xdr:nvSpPr>
      <xdr:spPr>
        <a:xfrm>
          <a:off x="2608795" y="1359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165881</xdr:rowOff>
    </xdr:from>
    <xdr:to>
      <xdr:col>10</xdr:col>
      <xdr:colOff>165100</xdr:colOff>
      <xdr:row>79</xdr:row>
      <xdr:rowOff>96031</xdr:rowOff>
    </xdr:to>
    <xdr:sp macro="" textlink="">
      <xdr:nvSpPr>
        <xdr:cNvPr id="202" name="楕円 201"/>
        <xdr:cNvSpPr/>
      </xdr:nvSpPr>
      <xdr:spPr>
        <a:xfrm>
          <a:off x="1968500" y="135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87158</xdr:rowOff>
    </xdr:from>
    <xdr:ext cx="599010" cy="259045"/>
    <xdr:sp macro="" textlink="">
      <xdr:nvSpPr>
        <xdr:cNvPr id="203" name="テキスト ボックス 202"/>
        <xdr:cNvSpPr txBox="1"/>
      </xdr:nvSpPr>
      <xdr:spPr>
        <a:xfrm>
          <a:off x="1719795" y="1363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64136</xdr:rowOff>
    </xdr:from>
    <xdr:to>
      <xdr:col>6</xdr:col>
      <xdr:colOff>38100</xdr:colOff>
      <xdr:row>79</xdr:row>
      <xdr:rowOff>165736</xdr:rowOff>
    </xdr:to>
    <xdr:sp macro="" textlink="">
      <xdr:nvSpPr>
        <xdr:cNvPr id="204" name="楕円 203"/>
        <xdr:cNvSpPr/>
      </xdr:nvSpPr>
      <xdr:spPr>
        <a:xfrm>
          <a:off x="1079500" y="136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156863</xdr:rowOff>
    </xdr:from>
    <xdr:ext cx="599010" cy="259045"/>
    <xdr:sp macro="" textlink="">
      <xdr:nvSpPr>
        <xdr:cNvPr id="205" name="テキスト ボックス 204"/>
        <xdr:cNvSpPr txBox="1"/>
      </xdr:nvSpPr>
      <xdr:spPr>
        <a:xfrm>
          <a:off x="830795" y="137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76287</xdr:rowOff>
    </xdr:from>
    <xdr:to>
      <xdr:col>24</xdr:col>
      <xdr:colOff>63500</xdr:colOff>
      <xdr:row>96</xdr:row>
      <xdr:rowOff>170836</xdr:rowOff>
    </xdr:to>
    <xdr:cxnSp macro="">
      <xdr:nvCxnSpPr>
        <xdr:cNvPr id="233" name="直線コネクタ 232"/>
        <xdr:cNvCxnSpPr/>
      </xdr:nvCxnSpPr>
      <xdr:spPr>
        <a:xfrm flipV="1">
          <a:off x="3797300" y="16535487"/>
          <a:ext cx="8382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4" name="衛生費平均値テキスト"/>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31686</xdr:rowOff>
    </xdr:from>
    <xdr:to>
      <xdr:col>19</xdr:col>
      <xdr:colOff>177800</xdr:colOff>
      <xdr:row>96</xdr:row>
      <xdr:rowOff>170836</xdr:rowOff>
    </xdr:to>
    <xdr:cxnSp macro="">
      <xdr:nvCxnSpPr>
        <xdr:cNvPr id="236" name="直線コネクタ 235"/>
        <xdr:cNvCxnSpPr/>
      </xdr:nvCxnSpPr>
      <xdr:spPr>
        <a:xfrm>
          <a:off x="2908300" y="16490886"/>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38" name="テキスト ボックス 237"/>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31686</xdr:rowOff>
    </xdr:from>
    <xdr:to>
      <xdr:col>15</xdr:col>
      <xdr:colOff>50800</xdr:colOff>
      <xdr:row>96</xdr:row>
      <xdr:rowOff>49061</xdr:rowOff>
    </xdr:to>
    <xdr:cxnSp macro="">
      <xdr:nvCxnSpPr>
        <xdr:cNvPr id="239" name="直線コネクタ 238"/>
        <xdr:cNvCxnSpPr/>
      </xdr:nvCxnSpPr>
      <xdr:spPr>
        <a:xfrm flipV="1">
          <a:off x="2019300" y="16490886"/>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49061</xdr:rowOff>
    </xdr:from>
    <xdr:to>
      <xdr:col>10</xdr:col>
      <xdr:colOff>114300</xdr:colOff>
      <xdr:row>97</xdr:row>
      <xdr:rowOff>33652</xdr:rowOff>
    </xdr:to>
    <xdr:cxnSp macro="">
      <xdr:nvCxnSpPr>
        <xdr:cNvPr id="242" name="直線コネクタ 241"/>
        <xdr:cNvCxnSpPr/>
      </xdr:nvCxnSpPr>
      <xdr:spPr>
        <a:xfrm flipV="1">
          <a:off x="1130300" y="16508261"/>
          <a:ext cx="889000" cy="1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25487</xdr:rowOff>
    </xdr:from>
    <xdr:to>
      <xdr:col>24</xdr:col>
      <xdr:colOff>114300</xdr:colOff>
      <xdr:row>96</xdr:row>
      <xdr:rowOff>127087</xdr:rowOff>
    </xdr:to>
    <xdr:sp macro="" textlink="">
      <xdr:nvSpPr>
        <xdr:cNvPr id="252" name="楕円 251"/>
        <xdr:cNvSpPr/>
      </xdr:nvSpPr>
      <xdr:spPr>
        <a:xfrm>
          <a:off x="4584700" y="1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48364</xdr:rowOff>
    </xdr:from>
    <xdr:ext cx="534377" cy="259045"/>
    <xdr:sp macro="" textlink="">
      <xdr:nvSpPr>
        <xdr:cNvPr id="253" name="衛生費該当値テキスト"/>
        <xdr:cNvSpPr txBox="1"/>
      </xdr:nvSpPr>
      <xdr:spPr>
        <a:xfrm>
          <a:off x="4686300" y="163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120036</xdr:rowOff>
    </xdr:from>
    <xdr:to>
      <xdr:col>20</xdr:col>
      <xdr:colOff>38100</xdr:colOff>
      <xdr:row>97</xdr:row>
      <xdr:rowOff>50186</xdr:rowOff>
    </xdr:to>
    <xdr:sp macro="" textlink="">
      <xdr:nvSpPr>
        <xdr:cNvPr id="254" name="楕円 253"/>
        <xdr:cNvSpPr/>
      </xdr:nvSpPr>
      <xdr:spPr>
        <a:xfrm>
          <a:off x="3746500" y="165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66713</xdr:rowOff>
    </xdr:from>
    <xdr:ext cx="534377" cy="259045"/>
    <xdr:sp macro="" textlink="">
      <xdr:nvSpPr>
        <xdr:cNvPr id="255" name="テキスト ボックス 254"/>
        <xdr:cNvSpPr txBox="1"/>
      </xdr:nvSpPr>
      <xdr:spPr>
        <a:xfrm>
          <a:off x="3530111" y="16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152336</xdr:rowOff>
    </xdr:from>
    <xdr:to>
      <xdr:col>15</xdr:col>
      <xdr:colOff>101600</xdr:colOff>
      <xdr:row>96</xdr:row>
      <xdr:rowOff>82486</xdr:rowOff>
    </xdr:to>
    <xdr:sp macro="" textlink="">
      <xdr:nvSpPr>
        <xdr:cNvPr id="256" name="楕円 255"/>
        <xdr:cNvSpPr/>
      </xdr:nvSpPr>
      <xdr:spPr>
        <a:xfrm>
          <a:off x="2857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99013</xdr:rowOff>
    </xdr:from>
    <xdr:ext cx="534377" cy="259045"/>
    <xdr:sp macro="" textlink="">
      <xdr:nvSpPr>
        <xdr:cNvPr id="257" name="テキスト ボックス 256"/>
        <xdr:cNvSpPr txBox="1"/>
      </xdr:nvSpPr>
      <xdr:spPr>
        <a:xfrm>
          <a:off x="2641111" y="162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169711</xdr:rowOff>
    </xdr:from>
    <xdr:to>
      <xdr:col>10</xdr:col>
      <xdr:colOff>165100</xdr:colOff>
      <xdr:row>96</xdr:row>
      <xdr:rowOff>99861</xdr:rowOff>
    </xdr:to>
    <xdr:sp macro="" textlink="">
      <xdr:nvSpPr>
        <xdr:cNvPr id="258" name="楕円 257"/>
        <xdr:cNvSpPr/>
      </xdr:nvSpPr>
      <xdr:spPr>
        <a:xfrm>
          <a:off x="1968500" y="164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116388</xdr:rowOff>
    </xdr:from>
    <xdr:ext cx="534377" cy="259045"/>
    <xdr:sp macro="" textlink="">
      <xdr:nvSpPr>
        <xdr:cNvPr id="259" name="テキスト ボックス 258"/>
        <xdr:cNvSpPr txBox="1"/>
      </xdr:nvSpPr>
      <xdr:spPr>
        <a:xfrm>
          <a:off x="1752111" y="162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154302</xdr:rowOff>
    </xdr:from>
    <xdr:to>
      <xdr:col>6</xdr:col>
      <xdr:colOff>38100</xdr:colOff>
      <xdr:row>97</xdr:row>
      <xdr:rowOff>84452</xdr:rowOff>
    </xdr:to>
    <xdr:sp macro="" textlink="">
      <xdr:nvSpPr>
        <xdr:cNvPr id="260" name="楕円 259"/>
        <xdr:cNvSpPr/>
      </xdr:nvSpPr>
      <xdr:spPr>
        <a:xfrm>
          <a:off x="1079500" y="166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100979</xdr:rowOff>
    </xdr:from>
    <xdr:ext cx="534377" cy="259045"/>
    <xdr:sp macro="" textlink="">
      <xdr:nvSpPr>
        <xdr:cNvPr id="261" name="テキスト ボックス 260"/>
        <xdr:cNvSpPr txBox="1"/>
      </xdr:nvSpPr>
      <xdr:spPr>
        <a:xfrm>
          <a:off x="863111" y="163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75311</xdr:rowOff>
    </xdr:from>
    <xdr:to>
      <xdr:col>55</xdr:col>
      <xdr:colOff>0</xdr:colOff>
      <xdr:row>36</xdr:row>
      <xdr:rowOff>80645</xdr:rowOff>
    </xdr:to>
    <xdr:cxnSp macro="">
      <xdr:nvCxnSpPr>
        <xdr:cNvPr id="290" name="直線コネクタ 289"/>
        <xdr:cNvCxnSpPr/>
      </xdr:nvCxnSpPr>
      <xdr:spPr>
        <a:xfrm flipV="1">
          <a:off x="9639300" y="6247511"/>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80645</xdr:rowOff>
    </xdr:from>
    <xdr:to>
      <xdr:col>50</xdr:col>
      <xdr:colOff>114300</xdr:colOff>
      <xdr:row>36</xdr:row>
      <xdr:rowOff>145415</xdr:rowOff>
    </xdr:to>
    <xdr:cxnSp macro="">
      <xdr:nvCxnSpPr>
        <xdr:cNvPr id="293" name="直線コネクタ 292"/>
        <xdr:cNvCxnSpPr/>
      </xdr:nvCxnSpPr>
      <xdr:spPr>
        <a:xfrm flipV="1">
          <a:off x="8750300" y="62528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137795</xdr:rowOff>
    </xdr:from>
    <xdr:to>
      <xdr:col>45</xdr:col>
      <xdr:colOff>177800</xdr:colOff>
      <xdr:row>36</xdr:row>
      <xdr:rowOff>145415</xdr:rowOff>
    </xdr:to>
    <xdr:cxnSp macro="">
      <xdr:nvCxnSpPr>
        <xdr:cNvPr id="296" name="直線コネクタ 295"/>
        <xdr:cNvCxnSpPr/>
      </xdr:nvCxnSpPr>
      <xdr:spPr>
        <a:xfrm>
          <a:off x="7861300" y="63099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137795</xdr:rowOff>
    </xdr:from>
    <xdr:to>
      <xdr:col>41</xdr:col>
      <xdr:colOff>50800</xdr:colOff>
      <xdr:row>36</xdr:row>
      <xdr:rowOff>148844</xdr:rowOff>
    </xdr:to>
    <xdr:cxnSp macro="">
      <xdr:nvCxnSpPr>
        <xdr:cNvPr id="299" name="直線コネクタ 298"/>
        <xdr:cNvCxnSpPr/>
      </xdr:nvCxnSpPr>
      <xdr:spPr>
        <a:xfrm flipV="1">
          <a:off x="6972300" y="63099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1" name="テキスト ボックス 300"/>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24511</xdr:rowOff>
    </xdr:from>
    <xdr:to>
      <xdr:col>55</xdr:col>
      <xdr:colOff>50800</xdr:colOff>
      <xdr:row>36</xdr:row>
      <xdr:rowOff>126111</xdr:rowOff>
    </xdr:to>
    <xdr:sp macro="" textlink="">
      <xdr:nvSpPr>
        <xdr:cNvPr id="309" name="楕円 308"/>
        <xdr:cNvSpPr/>
      </xdr:nvSpPr>
      <xdr:spPr>
        <a:xfrm>
          <a:off x="104267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47388</xdr:rowOff>
    </xdr:from>
    <xdr:ext cx="469744" cy="259045"/>
    <xdr:sp macro="" textlink="">
      <xdr:nvSpPr>
        <xdr:cNvPr id="310" name="労働費該当値テキスト"/>
        <xdr:cNvSpPr txBox="1"/>
      </xdr:nvSpPr>
      <xdr:spPr>
        <a:xfrm>
          <a:off x="10528300" y="604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29845</xdr:rowOff>
    </xdr:from>
    <xdr:to>
      <xdr:col>50</xdr:col>
      <xdr:colOff>165100</xdr:colOff>
      <xdr:row>36</xdr:row>
      <xdr:rowOff>131445</xdr:rowOff>
    </xdr:to>
    <xdr:sp macro="" textlink="">
      <xdr:nvSpPr>
        <xdr:cNvPr id="311" name="楕円 310"/>
        <xdr:cNvSpPr/>
      </xdr:nvSpPr>
      <xdr:spPr>
        <a:xfrm>
          <a:off x="9588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147972</xdr:rowOff>
    </xdr:from>
    <xdr:ext cx="469744" cy="259045"/>
    <xdr:sp macro="" textlink="">
      <xdr:nvSpPr>
        <xdr:cNvPr id="312" name="テキスト ボックス 311"/>
        <xdr:cNvSpPr txBox="1"/>
      </xdr:nvSpPr>
      <xdr:spPr>
        <a:xfrm>
          <a:off x="9404428" y="597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94615</xdr:rowOff>
    </xdr:from>
    <xdr:to>
      <xdr:col>46</xdr:col>
      <xdr:colOff>38100</xdr:colOff>
      <xdr:row>37</xdr:row>
      <xdr:rowOff>24765</xdr:rowOff>
    </xdr:to>
    <xdr:sp macro="" textlink="">
      <xdr:nvSpPr>
        <xdr:cNvPr id="313" name="楕円 312"/>
        <xdr:cNvSpPr/>
      </xdr:nvSpPr>
      <xdr:spPr>
        <a:xfrm>
          <a:off x="8699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41292</xdr:rowOff>
    </xdr:from>
    <xdr:ext cx="469744" cy="259045"/>
    <xdr:sp macro="" textlink="">
      <xdr:nvSpPr>
        <xdr:cNvPr id="314" name="テキスト ボックス 313"/>
        <xdr:cNvSpPr txBox="1"/>
      </xdr:nvSpPr>
      <xdr:spPr>
        <a:xfrm>
          <a:off x="8515428"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86995</xdr:rowOff>
    </xdr:from>
    <xdr:to>
      <xdr:col>41</xdr:col>
      <xdr:colOff>101600</xdr:colOff>
      <xdr:row>37</xdr:row>
      <xdr:rowOff>17145</xdr:rowOff>
    </xdr:to>
    <xdr:sp macro="" textlink="">
      <xdr:nvSpPr>
        <xdr:cNvPr id="315" name="楕円 314"/>
        <xdr:cNvSpPr/>
      </xdr:nvSpPr>
      <xdr:spPr>
        <a:xfrm>
          <a:off x="781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33672</xdr:rowOff>
    </xdr:from>
    <xdr:ext cx="469744" cy="259045"/>
    <xdr:sp macro="" textlink="">
      <xdr:nvSpPr>
        <xdr:cNvPr id="316" name="テキスト ボックス 315"/>
        <xdr:cNvSpPr txBox="1"/>
      </xdr:nvSpPr>
      <xdr:spPr>
        <a:xfrm>
          <a:off x="7626428"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17" name="楕円 316"/>
        <xdr:cNvSpPr/>
      </xdr:nvSpPr>
      <xdr:spPr>
        <a:xfrm>
          <a:off x="6921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19321</xdr:rowOff>
    </xdr:from>
    <xdr:ext cx="469744" cy="259045"/>
    <xdr:sp macro="" textlink="">
      <xdr:nvSpPr>
        <xdr:cNvPr id="318" name="テキスト ボックス 317"/>
        <xdr:cNvSpPr txBox="1"/>
      </xdr:nvSpPr>
      <xdr:spPr>
        <a:xfrm>
          <a:off x="6737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75647</xdr:rowOff>
    </xdr:from>
    <xdr:to>
      <xdr:col>55</xdr:col>
      <xdr:colOff>0</xdr:colOff>
      <xdr:row>58</xdr:row>
      <xdr:rowOff>79670</xdr:rowOff>
    </xdr:to>
    <xdr:cxnSp macro="">
      <xdr:nvCxnSpPr>
        <xdr:cNvPr id="345" name="直線コネクタ 344"/>
        <xdr:cNvCxnSpPr/>
      </xdr:nvCxnSpPr>
      <xdr:spPr>
        <a:xfrm flipV="1">
          <a:off x="9639300" y="10019747"/>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71989</xdr:rowOff>
    </xdr:from>
    <xdr:to>
      <xdr:col>50</xdr:col>
      <xdr:colOff>114300</xdr:colOff>
      <xdr:row>58</xdr:row>
      <xdr:rowOff>79670</xdr:rowOff>
    </xdr:to>
    <xdr:cxnSp macro="">
      <xdr:nvCxnSpPr>
        <xdr:cNvPr id="348" name="直線コネクタ 347"/>
        <xdr:cNvCxnSpPr/>
      </xdr:nvCxnSpPr>
      <xdr:spPr>
        <a:xfrm>
          <a:off x="8750300" y="10016089"/>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71989</xdr:rowOff>
    </xdr:from>
    <xdr:to>
      <xdr:col>45</xdr:col>
      <xdr:colOff>177800</xdr:colOff>
      <xdr:row>58</xdr:row>
      <xdr:rowOff>72354</xdr:rowOff>
    </xdr:to>
    <xdr:cxnSp macro="">
      <xdr:nvCxnSpPr>
        <xdr:cNvPr id="351" name="直線コネクタ 350"/>
        <xdr:cNvCxnSpPr/>
      </xdr:nvCxnSpPr>
      <xdr:spPr>
        <a:xfrm flipV="1">
          <a:off x="7861300" y="1001608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70846</xdr:rowOff>
    </xdr:from>
    <xdr:to>
      <xdr:col>41</xdr:col>
      <xdr:colOff>50800</xdr:colOff>
      <xdr:row>58</xdr:row>
      <xdr:rowOff>72354</xdr:rowOff>
    </xdr:to>
    <xdr:cxnSp macro="">
      <xdr:nvCxnSpPr>
        <xdr:cNvPr id="354" name="直線コネクタ 353"/>
        <xdr:cNvCxnSpPr/>
      </xdr:nvCxnSpPr>
      <xdr:spPr>
        <a:xfrm>
          <a:off x="6972300" y="100149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24847</xdr:rowOff>
    </xdr:from>
    <xdr:to>
      <xdr:col>55</xdr:col>
      <xdr:colOff>50800</xdr:colOff>
      <xdr:row>58</xdr:row>
      <xdr:rowOff>126447</xdr:rowOff>
    </xdr:to>
    <xdr:sp macro="" textlink="">
      <xdr:nvSpPr>
        <xdr:cNvPr id="364" name="楕円 363"/>
        <xdr:cNvSpPr/>
      </xdr:nvSpPr>
      <xdr:spPr>
        <a:xfrm>
          <a:off x="10426700" y="99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111224</xdr:rowOff>
    </xdr:from>
    <xdr:ext cx="469744" cy="259045"/>
    <xdr:sp macro="" textlink="">
      <xdr:nvSpPr>
        <xdr:cNvPr id="365" name="農林水産業費該当値テキスト"/>
        <xdr:cNvSpPr txBox="1"/>
      </xdr:nvSpPr>
      <xdr:spPr>
        <a:xfrm>
          <a:off x="10528300" y="98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28870</xdr:rowOff>
    </xdr:from>
    <xdr:to>
      <xdr:col>50</xdr:col>
      <xdr:colOff>165100</xdr:colOff>
      <xdr:row>58</xdr:row>
      <xdr:rowOff>130470</xdr:rowOff>
    </xdr:to>
    <xdr:sp macro="" textlink="">
      <xdr:nvSpPr>
        <xdr:cNvPr id="366" name="楕円 365"/>
        <xdr:cNvSpPr/>
      </xdr:nvSpPr>
      <xdr:spPr>
        <a:xfrm>
          <a:off x="9588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121597</xdr:rowOff>
    </xdr:from>
    <xdr:ext cx="469744" cy="259045"/>
    <xdr:sp macro="" textlink="">
      <xdr:nvSpPr>
        <xdr:cNvPr id="367" name="テキスト ボックス 366"/>
        <xdr:cNvSpPr txBox="1"/>
      </xdr:nvSpPr>
      <xdr:spPr>
        <a:xfrm>
          <a:off x="9404428" y="100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21189</xdr:rowOff>
    </xdr:from>
    <xdr:to>
      <xdr:col>46</xdr:col>
      <xdr:colOff>38100</xdr:colOff>
      <xdr:row>58</xdr:row>
      <xdr:rowOff>122789</xdr:rowOff>
    </xdr:to>
    <xdr:sp macro="" textlink="">
      <xdr:nvSpPr>
        <xdr:cNvPr id="368" name="楕円 367"/>
        <xdr:cNvSpPr/>
      </xdr:nvSpPr>
      <xdr:spPr>
        <a:xfrm>
          <a:off x="8699500" y="99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113916</xdr:rowOff>
    </xdr:from>
    <xdr:ext cx="469744" cy="259045"/>
    <xdr:sp macro="" textlink="">
      <xdr:nvSpPr>
        <xdr:cNvPr id="369" name="テキスト ボックス 368"/>
        <xdr:cNvSpPr txBox="1"/>
      </xdr:nvSpPr>
      <xdr:spPr>
        <a:xfrm>
          <a:off x="8515428" y="1005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21554</xdr:rowOff>
    </xdr:from>
    <xdr:to>
      <xdr:col>41</xdr:col>
      <xdr:colOff>101600</xdr:colOff>
      <xdr:row>58</xdr:row>
      <xdr:rowOff>123154</xdr:rowOff>
    </xdr:to>
    <xdr:sp macro="" textlink="">
      <xdr:nvSpPr>
        <xdr:cNvPr id="370" name="楕円 369"/>
        <xdr:cNvSpPr/>
      </xdr:nvSpPr>
      <xdr:spPr>
        <a:xfrm>
          <a:off x="7810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114281</xdr:rowOff>
    </xdr:from>
    <xdr:ext cx="469744" cy="259045"/>
    <xdr:sp macro="" textlink="">
      <xdr:nvSpPr>
        <xdr:cNvPr id="371" name="テキスト ボックス 370"/>
        <xdr:cNvSpPr txBox="1"/>
      </xdr:nvSpPr>
      <xdr:spPr>
        <a:xfrm>
          <a:off x="7626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20046</xdr:rowOff>
    </xdr:from>
    <xdr:to>
      <xdr:col>36</xdr:col>
      <xdr:colOff>165100</xdr:colOff>
      <xdr:row>58</xdr:row>
      <xdr:rowOff>121646</xdr:rowOff>
    </xdr:to>
    <xdr:sp macro="" textlink="">
      <xdr:nvSpPr>
        <xdr:cNvPr id="372" name="楕円 371"/>
        <xdr:cNvSpPr/>
      </xdr:nvSpPr>
      <xdr:spPr>
        <a:xfrm>
          <a:off x="6921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112773</xdr:rowOff>
    </xdr:from>
    <xdr:ext cx="469744" cy="259045"/>
    <xdr:sp macro="" textlink="">
      <xdr:nvSpPr>
        <xdr:cNvPr id="373" name="テキスト ボックス 372"/>
        <xdr:cNvSpPr txBox="1"/>
      </xdr:nvSpPr>
      <xdr:spPr>
        <a:xfrm>
          <a:off x="6737428"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72994</xdr:rowOff>
    </xdr:from>
    <xdr:to>
      <xdr:col>55</xdr:col>
      <xdr:colOff>0</xdr:colOff>
      <xdr:row>76</xdr:row>
      <xdr:rowOff>138968</xdr:rowOff>
    </xdr:to>
    <xdr:cxnSp macro="">
      <xdr:nvCxnSpPr>
        <xdr:cNvPr id="400" name="直線コネクタ 399"/>
        <xdr:cNvCxnSpPr/>
      </xdr:nvCxnSpPr>
      <xdr:spPr>
        <a:xfrm flipV="1">
          <a:off x="9639300" y="13103194"/>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116931</xdr:rowOff>
    </xdr:from>
    <xdr:to>
      <xdr:col>50</xdr:col>
      <xdr:colOff>114300</xdr:colOff>
      <xdr:row>76</xdr:row>
      <xdr:rowOff>138968</xdr:rowOff>
    </xdr:to>
    <xdr:cxnSp macro="">
      <xdr:nvCxnSpPr>
        <xdr:cNvPr id="403" name="直線コネクタ 402"/>
        <xdr:cNvCxnSpPr/>
      </xdr:nvCxnSpPr>
      <xdr:spPr>
        <a:xfrm>
          <a:off x="8750300" y="13147131"/>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116931</xdr:rowOff>
    </xdr:from>
    <xdr:to>
      <xdr:col>45</xdr:col>
      <xdr:colOff>177800</xdr:colOff>
      <xdr:row>77</xdr:row>
      <xdr:rowOff>10770</xdr:rowOff>
    </xdr:to>
    <xdr:cxnSp macro="">
      <xdr:nvCxnSpPr>
        <xdr:cNvPr id="406" name="直線コネクタ 405"/>
        <xdr:cNvCxnSpPr/>
      </xdr:nvCxnSpPr>
      <xdr:spPr>
        <a:xfrm flipV="1">
          <a:off x="7861300" y="13147131"/>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148752</xdr:rowOff>
    </xdr:from>
    <xdr:to>
      <xdr:col>41</xdr:col>
      <xdr:colOff>50800</xdr:colOff>
      <xdr:row>77</xdr:row>
      <xdr:rowOff>10770</xdr:rowOff>
    </xdr:to>
    <xdr:cxnSp macro="">
      <xdr:nvCxnSpPr>
        <xdr:cNvPr id="409" name="直線コネクタ 408"/>
        <xdr:cNvCxnSpPr/>
      </xdr:nvCxnSpPr>
      <xdr:spPr>
        <a:xfrm>
          <a:off x="6972300" y="13178952"/>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22194</xdr:rowOff>
    </xdr:from>
    <xdr:to>
      <xdr:col>55</xdr:col>
      <xdr:colOff>50800</xdr:colOff>
      <xdr:row>76</xdr:row>
      <xdr:rowOff>123794</xdr:rowOff>
    </xdr:to>
    <xdr:sp macro="" textlink="">
      <xdr:nvSpPr>
        <xdr:cNvPr id="419" name="楕円 418"/>
        <xdr:cNvSpPr/>
      </xdr:nvSpPr>
      <xdr:spPr>
        <a:xfrm>
          <a:off x="10426700" y="130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45072</xdr:rowOff>
    </xdr:from>
    <xdr:ext cx="469744" cy="259045"/>
    <xdr:sp macro="" textlink="">
      <xdr:nvSpPr>
        <xdr:cNvPr id="420" name="商工費該当値テキスト"/>
        <xdr:cNvSpPr txBox="1"/>
      </xdr:nvSpPr>
      <xdr:spPr>
        <a:xfrm>
          <a:off x="10528300" y="1290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88168</xdr:rowOff>
    </xdr:from>
    <xdr:to>
      <xdr:col>50</xdr:col>
      <xdr:colOff>165100</xdr:colOff>
      <xdr:row>77</xdr:row>
      <xdr:rowOff>18318</xdr:rowOff>
    </xdr:to>
    <xdr:sp macro="" textlink="">
      <xdr:nvSpPr>
        <xdr:cNvPr id="421" name="楕円 420"/>
        <xdr:cNvSpPr/>
      </xdr:nvSpPr>
      <xdr:spPr>
        <a:xfrm>
          <a:off x="9588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9445</xdr:rowOff>
    </xdr:from>
    <xdr:ext cx="469744" cy="259045"/>
    <xdr:sp macro="" textlink="">
      <xdr:nvSpPr>
        <xdr:cNvPr id="422" name="テキスト ボックス 421"/>
        <xdr:cNvSpPr txBox="1"/>
      </xdr:nvSpPr>
      <xdr:spPr>
        <a:xfrm>
          <a:off x="9404428" y="132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66131</xdr:rowOff>
    </xdr:from>
    <xdr:to>
      <xdr:col>46</xdr:col>
      <xdr:colOff>38100</xdr:colOff>
      <xdr:row>76</xdr:row>
      <xdr:rowOff>167731</xdr:rowOff>
    </xdr:to>
    <xdr:sp macro="" textlink="">
      <xdr:nvSpPr>
        <xdr:cNvPr id="423" name="楕円 422"/>
        <xdr:cNvSpPr/>
      </xdr:nvSpPr>
      <xdr:spPr>
        <a:xfrm>
          <a:off x="8699500" y="130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158858</xdr:rowOff>
    </xdr:from>
    <xdr:ext cx="469744" cy="259045"/>
    <xdr:sp macro="" textlink="">
      <xdr:nvSpPr>
        <xdr:cNvPr id="424" name="テキスト ボックス 423"/>
        <xdr:cNvSpPr txBox="1"/>
      </xdr:nvSpPr>
      <xdr:spPr>
        <a:xfrm>
          <a:off x="8515428" y="131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131420</xdr:rowOff>
    </xdr:from>
    <xdr:to>
      <xdr:col>41</xdr:col>
      <xdr:colOff>101600</xdr:colOff>
      <xdr:row>77</xdr:row>
      <xdr:rowOff>61570</xdr:rowOff>
    </xdr:to>
    <xdr:sp macro="" textlink="">
      <xdr:nvSpPr>
        <xdr:cNvPr id="425" name="楕円 424"/>
        <xdr:cNvSpPr/>
      </xdr:nvSpPr>
      <xdr:spPr>
        <a:xfrm>
          <a:off x="7810500" y="131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52697</xdr:rowOff>
    </xdr:from>
    <xdr:ext cx="469744" cy="259045"/>
    <xdr:sp macro="" textlink="">
      <xdr:nvSpPr>
        <xdr:cNvPr id="426" name="テキスト ボックス 425"/>
        <xdr:cNvSpPr txBox="1"/>
      </xdr:nvSpPr>
      <xdr:spPr>
        <a:xfrm>
          <a:off x="7626428" y="132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97952</xdr:rowOff>
    </xdr:from>
    <xdr:to>
      <xdr:col>36</xdr:col>
      <xdr:colOff>165100</xdr:colOff>
      <xdr:row>77</xdr:row>
      <xdr:rowOff>28102</xdr:rowOff>
    </xdr:to>
    <xdr:sp macro="" textlink="">
      <xdr:nvSpPr>
        <xdr:cNvPr id="427" name="楕円 426"/>
        <xdr:cNvSpPr/>
      </xdr:nvSpPr>
      <xdr:spPr>
        <a:xfrm>
          <a:off x="6921500" y="131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19229</xdr:rowOff>
    </xdr:from>
    <xdr:ext cx="469744" cy="259045"/>
    <xdr:sp macro="" textlink="">
      <xdr:nvSpPr>
        <xdr:cNvPr id="428" name="テキスト ボックス 427"/>
        <xdr:cNvSpPr txBox="1"/>
      </xdr:nvSpPr>
      <xdr:spPr>
        <a:xfrm>
          <a:off x="6737428" y="1322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121126</xdr:rowOff>
    </xdr:from>
    <xdr:to>
      <xdr:col>55</xdr:col>
      <xdr:colOff>0</xdr:colOff>
      <xdr:row>98</xdr:row>
      <xdr:rowOff>68568</xdr:rowOff>
    </xdr:to>
    <xdr:cxnSp macro="">
      <xdr:nvCxnSpPr>
        <xdr:cNvPr id="458" name="直線コネクタ 457"/>
        <xdr:cNvCxnSpPr/>
      </xdr:nvCxnSpPr>
      <xdr:spPr>
        <a:xfrm>
          <a:off x="9639300" y="16751776"/>
          <a:ext cx="838200" cy="1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121126</xdr:rowOff>
    </xdr:from>
    <xdr:to>
      <xdr:col>50</xdr:col>
      <xdr:colOff>114300</xdr:colOff>
      <xdr:row>98</xdr:row>
      <xdr:rowOff>70186</xdr:rowOff>
    </xdr:to>
    <xdr:cxnSp macro="">
      <xdr:nvCxnSpPr>
        <xdr:cNvPr id="461" name="直線コネクタ 460"/>
        <xdr:cNvCxnSpPr/>
      </xdr:nvCxnSpPr>
      <xdr:spPr>
        <a:xfrm flipV="1">
          <a:off x="8750300" y="16751776"/>
          <a:ext cx="8890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53060</xdr:rowOff>
    </xdr:from>
    <xdr:to>
      <xdr:col>45</xdr:col>
      <xdr:colOff>177800</xdr:colOff>
      <xdr:row>98</xdr:row>
      <xdr:rowOff>70186</xdr:rowOff>
    </xdr:to>
    <xdr:cxnSp macro="">
      <xdr:nvCxnSpPr>
        <xdr:cNvPr id="464" name="直線コネクタ 463"/>
        <xdr:cNvCxnSpPr/>
      </xdr:nvCxnSpPr>
      <xdr:spPr>
        <a:xfrm>
          <a:off x="7861300" y="16855160"/>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53060</xdr:rowOff>
    </xdr:from>
    <xdr:to>
      <xdr:col>41</xdr:col>
      <xdr:colOff>50800</xdr:colOff>
      <xdr:row>98</xdr:row>
      <xdr:rowOff>74206</xdr:rowOff>
    </xdr:to>
    <xdr:cxnSp macro="">
      <xdr:nvCxnSpPr>
        <xdr:cNvPr id="467" name="直線コネクタ 466"/>
        <xdr:cNvCxnSpPr/>
      </xdr:nvCxnSpPr>
      <xdr:spPr>
        <a:xfrm flipV="1">
          <a:off x="6972300" y="1685516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17768</xdr:rowOff>
    </xdr:from>
    <xdr:to>
      <xdr:col>55</xdr:col>
      <xdr:colOff>50800</xdr:colOff>
      <xdr:row>98</xdr:row>
      <xdr:rowOff>119368</xdr:rowOff>
    </xdr:to>
    <xdr:sp macro="" textlink="">
      <xdr:nvSpPr>
        <xdr:cNvPr id="477" name="楕円 476"/>
        <xdr:cNvSpPr/>
      </xdr:nvSpPr>
      <xdr:spPr>
        <a:xfrm>
          <a:off x="10426700" y="168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104145</xdr:rowOff>
    </xdr:from>
    <xdr:ext cx="534377" cy="259045"/>
    <xdr:sp macro="" textlink="">
      <xdr:nvSpPr>
        <xdr:cNvPr id="478" name="土木費該当値テキスト"/>
        <xdr:cNvSpPr txBox="1"/>
      </xdr:nvSpPr>
      <xdr:spPr>
        <a:xfrm>
          <a:off x="10528300"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70326</xdr:rowOff>
    </xdr:from>
    <xdr:to>
      <xdr:col>50</xdr:col>
      <xdr:colOff>165100</xdr:colOff>
      <xdr:row>98</xdr:row>
      <xdr:rowOff>476</xdr:rowOff>
    </xdr:to>
    <xdr:sp macro="" textlink="">
      <xdr:nvSpPr>
        <xdr:cNvPr id="479" name="楕円 478"/>
        <xdr:cNvSpPr/>
      </xdr:nvSpPr>
      <xdr:spPr>
        <a:xfrm>
          <a:off x="9588500" y="16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163053</xdr:rowOff>
    </xdr:from>
    <xdr:ext cx="534377" cy="259045"/>
    <xdr:sp macro="" textlink="">
      <xdr:nvSpPr>
        <xdr:cNvPr id="480" name="テキスト ボックス 479"/>
        <xdr:cNvSpPr txBox="1"/>
      </xdr:nvSpPr>
      <xdr:spPr>
        <a:xfrm>
          <a:off x="9372111" y="167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19386</xdr:rowOff>
    </xdr:from>
    <xdr:to>
      <xdr:col>46</xdr:col>
      <xdr:colOff>38100</xdr:colOff>
      <xdr:row>98</xdr:row>
      <xdr:rowOff>120986</xdr:rowOff>
    </xdr:to>
    <xdr:sp macro="" textlink="">
      <xdr:nvSpPr>
        <xdr:cNvPr id="481" name="楕円 480"/>
        <xdr:cNvSpPr/>
      </xdr:nvSpPr>
      <xdr:spPr>
        <a:xfrm>
          <a:off x="8699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112113</xdr:rowOff>
    </xdr:from>
    <xdr:ext cx="534377" cy="259045"/>
    <xdr:sp macro="" textlink="">
      <xdr:nvSpPr>
        <xdr:cNvPr id="482" name="テキスト ボックス 481"/>
        <xdr:cNvSpPr txBox="1"/>
      </xdr:nvSpPr>
      <xdr:spPr>
        <a:xfrm>
          <a:off x="8483111" y="169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2260</xdr:rowOff>
    </xdr:from>
    <xdr:to>
      <xdr:col>41</xdr:col>
      <xdr:colOff>101600</xdr:colOff>
      <xdr:row>98</xdr:row>
      <xdr:rowOff>103860</xdr:rowOff>
    </xdr:to>
    <xdr:sp macro="" textlink="">
      <xdr:nvSpPr>
        <xdr:cNvPr id="483" name="楕円 482"/>
        <xdr:cNvSpPr/>
      </xdr:nvSpPr>
      <xdr:spPr>
        <a:xfrm>
          <a:off x="7810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94987</xdr:rowOff>
    </xdr:from>
    <xdr:ext cx="534377" cy="259045"/>
    <xdr:sp macro="" textlink="">
      <xdr:nvSpPr>
        <xdr:cNvPr id="484" name="テキスト ボックス 483"/>
        <xdr:cNvSpPr txBox="1"/>
      </xdr:nvSpPr>
      <xdr:spPr>
        <a:xfrm>
          <a:off x="7594111" y="16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23406</xdr:rowOff>
    </xdr:from>
    <xdr:to>
      <xdr:col>36</xdr:col>
      <xdr:colOff>165100</xdr:colOff>
      <xdr:row>98</xdr:row>
      <xdr:rowOff>125006</xdr:rowOff>
    </xdr:to>
    <xdr:sp macro="" textlink="">
      <xdr:nvSpPr>
        <xdr:cNvPr id="485" name="楕円 484"/>
        <xdr:cNvSpPr/>
      </xdr:nvSpPr>
      <xdr:spPr>
        <a:xfrm>
          <a:off x="6921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116133</xdr:rowOff>
    </xdr:from>
    <xdr:ext cx="534377" cy="259045"/>
    <xdr:sp macro="" textlink="">
      <xdr:nvSpPr>
        <xdr:cNvPr id="486" name="テキスト ボックス 485"/>
        <xdr:cNvSpPr txBox="1"/>
      </xdr:nvSpPr>
      <xdr:spPr>
        <a:xfrm>
          <a:off x="6705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109010</xdr:rowOff>
    </xdr:from>
    <xdr:to>
      <xdr:col>85</xdr:col>
      <xdr:colOff>127000</xdr:colOff>
      <xdr:row>37</xdr:row>
      <xdr:rowOff>142272</xdr:rowOff>
    </xdr:to>
    <xdr:cxnSp macro="">
      <xdr:nvCxnSpPr>
        <xdr:cNvPr id="512" name="直線コネクタ 511"/>
        <xdr:cNvCxnSpPr/>
      </xdr:nvCxnSpPr>
      <xdr:spPr>
        <a:xfrm flipV="1">
          <a:off x="15481300" y="6452660"/>
          <a:ext cx="8382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85636</xdr:rowOff>
    </xdr:from>
    <xdr:to>
      <xdr:col>81</xdr:col>
      <xdr:colOff>50800</xdr:colOff>
      <xdr:row>37</xdr:row>
      <xdr:rowOff>142272</xdr:rowOff>
    </xdr:to>
    <xdr:cxnSp macro="">
      <xdr:nvCxnSpPr>
        <xdr:cNvPr id="515" name="直線コネクタ 514"/>
        <xdr:cNvCxnSpPr/>
      </xdr:nvCxnSpPr>
      <xdr:spPr>
        <a:xfrm>
          <a:off x="14592300" y="6429286"/>
          <a:ext cx="889000" cy="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68948</xdr:rowOff>
    </xdr:from>
    <xdr:to>
      <xdr:col>76</xdr:col>
      <xdr:colOff>114300</xdr:colOff>
      <xdr:row>37</xdr:row>
      <xdr:rowOff>85636</xdr:rowOff>
    </xdr:to>
    <xdr:cxnSp macro="">
      <xdr:nvCxnSpPr>
        <xdr:cNvPr id="518" name="直線コネクタ 517"/>
        <xdr:cNvCxnSpPr/>
      </xdr:nvCxnSpPr>
      <xdr:spPr>
        <a:xfrm>
          <a:off x="13703300" y="641259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18428</xdr:rowOff>
    </xdr:from>
    <xdr:to>
      <xdr:col>71</xdr:col>
      <xdr:colOff>177800</xdr:colOff>
      <xdr:row>37</xdr:row>
      <xdr:rowOff>68948</xdr:rowOff>
    </xdr:to>
    <xdr:cxnSp macro="">
      <xdr:nvCxnSpPr>
        <xdr:cNvPr id="521" name="直線コネクタ 520"/>
        <xdr:cNvCxnSpPr/>
      </xdr:nvCxnSpPr>
      <xdr:spPr>
        <a:xfrm>
          <a:off x="12814300" y="6362078"/>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58210</xdr:rowOff>
    </xdr:from>
    <xdr:to>
      <xdr:col>85</xdr:col>
      <xdr:colOff>177800</xdr:colOff>
      <xdr:row>37</xdr:row>
      <xdr:rowOff>159810</xdr:rowOff>
    </xdr:to>
    <xdr:sp macro="" textlink="">
      <xdr:nvSpPr>
        <xdr:cNvPr id="531" name="楕円 530"/>
        <xdr:cNvSpPr/>
      </xdr:nvSpPr>
      <xdr:spPr>
        <a:xfrm>
          <a:off x="16268700" y="64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144587</xdr:rowOff>
    </xdr:from>
    <xdr:ext cx="534377" cy="259045"/>
    <xdr:sp macro="" textlink="">
      <xdr:nvSpPr>
        <xdr:cNvPr id="532" name="消防費該当値テキスト"/>
        <xdr:cNvSpPr txBox="1"/>
      </xdr:nvSpPr>
      <xdr:spPr>
        <a:xfrm>
          <a:off x="16370300" y="631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91472</xdr:rowOff>
    </xdr:from>
    <xdr:to>
      <xdr:col>81</xdr:col>
      <xdr:colOff>101600</xdr:colOff>
      <xdr:row>38</xdr:row>
      <xdr:rowOff>21622</xdr:rowOff>
    </xdr:to>
    <xdr:sp macro="" textlink="">
      <xdr:nvSpPr>
        <xdr:cNvPr id="533" name="楕円 532"/>
        <xdr:cNvSpPr/>
      </xdr:nvSpPr>
      <xdr:spPr>
        <a:xfrm>
          <a:off x="15430500" y="64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12749</xdr:rowOff>
    </xdr:from>
    <xdr:ext cx="534377" cy="259045"/>
    <xdr:sp macro="" textlink="">
      <xdr:nvSpPr>
        <xdr:cNvPr id="534" name="テキスト ボックス 533"/>
        <xdr:cNvSpPr txBox="1"/>
      </xdr:nvSpPr>
      <xdr:spPr>
        <a:xfrm>
          <a:off x="15214111" y="65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34836</xdr:rowOff>
    </xdr:from>
    <xdr:to>
      <xdr:col>76</xdr:col>
      <xdr:colOff>165100</xdr:colOff>
      <xdr:row>37</xdr:row>
      <xdr:rowOff>136436</xdr:rowOff>
    </xdr:to>
    <xdr:sp macro="" textlink="">
      <xdr:nvSpPr>
        <xdr:cNvPr id="535" name="楕円 534"/>
        <xdr:cNvSpPr/>
      </xdr:nvSpPr>
      <xdr:spPr>
        <a:xfrm>
          <a:off x="14541500" y="6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127563</xdr:rowOff>
    </xdr:from>
    <xdr:ext cx="534377" cy="259045"/>
    <xdr:sp macro="" textlink="">
      <xdr:nvSpPr>
        <xdr:cNvPr id="536" name="テキスト ボックス 535"/>
        <xdr:cNvSpPr txBox="1"/>
      </xdr:nvSpPr>
      <xdr:spPr>
        <a:xfrm>
          <a:off x="14325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18148</xdr:rowOff>
    </xdr:from>
    <xdr:to>
      <xdr:col>72</xdr:col>
      <xdr:colOff>38100</xdr:colOff>
      <xdr:row>37</xdr:row>
      <xdr:rowOff>119748</xdr:rowOff>
    </xdr:to>
    <xdr:sp macro="" textlink="">
      <xdr:nvSpPr>
        <xdr:cNvPr id="537" name="楕円 536"/>
        <xdr:cNvSpPr/>
      </xdr:nvSpPr>
      <xdr:spPr>
        <a:xfrm>
          <a:off x="136525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136275</xdr:rowOff>
    </xdr:from>
    <xdr:ext cx="534377" cy="259045"/>
    <xdr:sp macro="" textlink="">
      <xdr:nvSpPr>
        <xdr:cNvPr id="538" name="テキスト ボックス 537"/>
        <xdr:cNvSpPr txBox="1"/>
      </xdr:nvSpPr>
      <xdr:spPr>
        <a:xfrm>
          <a:off x="13436111" y="613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139078</xdr:rowOff>
    </xdr:from>
    <xdr:to>
      <xdr:col>67</xdr:col>
      <xdr:colOff>101600</xdr:colOff>
      <xdr:row>37</xdr:row>
      <xdr:rowOff>69228</xdr:rowOff>
    </xdr:to>
    <xdr:sp macro="" textlink="">
      <xdr:nvSpPr>
        <xdr:cNvPr id="539" name="楕円 538"/>
        <xdr:cNvSpPr/>
      </xdr:nvSpPr>
      <xdr:spPr>
        <a:xfrm>
          <a:off x="12763500" y="63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85755</xdr:rowOff>
    </xdr:from>
    <xdr:ext cx="534377" cy="259045"/>
    <xdr:sp macro="" textlink="">
      <xdr:nvSpPr>
        <xdr:cNvPr id="540" name="テキスト ボックス 539"/>
        <xdr:cNvSpPr txBox="1"/>
      </xdr:nvSpPr>
      <xdr:spPr>
        <a:xfrm>
          <a:off x="12547111" y="60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37830</xdr:rowOff>
    </xdr:from>
    <xdr:to>
      <xdr:col>85</xdr:col>
      <xdr:colOff>127000</xdr:colOff>
      <xdr:row>58</xdr:row>
      <xdr:rowOff>86722</xdr:rowOff>
    </xdr:to>
    <xdr:cxnSp macro="">
      <xdr:nvCxnSpPr>
        <xdr:cNvPr id="574" name="直線コネクタ 573"/>
        <xdr:cNvCxnSpPr/>
      </xdr:nvCxnSpPr>
      <xdr:spPr>
        <a:xfrm flipV="1">
          <a:off x="15481300" y="9981930"/>
          <a:ext cx="838200" cy="4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14770</xdr:rowOff>
    </xdr:from>
    <xdr:to>
      <xdr:col>81</xdr:col>
      <xdr:colOff>50800</xdr:colOff>
      <xdr:row>58</xdr:row>
      <xdr:rowOff>86722</xdr:rowOff>
    </xdr:to>
    <xdr:cxnSp macro="">
      <xdr:nvCxnSpPr>
        <xdr:cNvPr id="577" name="直線コネクタ 576"/>
        <xdr:cNvCxnSpPr/>
      </xdr:nvCxnSpPr>
      <xdr:spPr>
        <a:xfrm>
          <a:off x="14592300" y="9958870"/>
          <a:ext cx="889000" cy="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150873</xdr:rowOff>
    </xdr:from>
    <xdr:to>
      <xdr:col>76</xdr:col>
      <xdr:colOff>114300</xdr:colOff>
      <xdr:row>58</xdr:row>
      <xdr:rowOff>14770</xdr:rowOff>
    </xdr:to>
    <xdr:cxnSp macro="">
      <xdr:nvCxnSpPr>
        <xdr:cNvPr id="580" name="直線コネクタ 579"/>
        <xdr:cNvCxnSpPr/>
      </xdr:nvCxnSpPr>
      <xdr:spPr>
        <a:xfrm>
          <a:off x="13703300" y="9923523"/>
          <a:ext cx="889000" cy="3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150873</xdr:rowOff>
    </xdr:from>
    <xdr:to>
      <xdr:col>71</xdr:col>
      <xdr:colOff>177800</xdr:colOff>
      <xdr:row>58</xdr:row>
      <xdr:rowOff>132242</xdr:rowOff>
    </xdr:to>
    <xdr:cxnSp macro="">
      <xdr:nvCxnSpPr>
        <xdr:cNvPr id="583" name="直線コネクタ 582"/>
        <xdr:cNvCxnSpPr/>
      </xdr:nvCxnSpPr>
      <xdr:spPr>
        <a:xfrm flipV="1">
          <a:off x="12814300" y="9923523"/>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158480</xdr:rowOff>
    </xdr:from>
    <xdr:to>
      <xdr:col>85</xdr:col>
      <xdr:colOff>177800</xdr:colOff>
      <xdr:row>58</xdr:row>
      <xdr:rowOff>88630</xdr:rowOff>
    </xdr:to>
    <xdr:sp macro="" textlink="">
      <xdr:nvSpPr>
        <xdr:cNvPr id="593" name="楕円 592"/>
        <xdr:cNvSpPr/>
      </xdr:nvSpPr>
      <xdr:spPr>
        <a:xfrm>
          <a:off x="16268700" y="9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73407</xdr:rowOff>
    </xdr:from>
    <xdr:ext cx="534377" cy="259045"/>
    <xdr:sp macro="" textlink="">
      <xdr:nvSpPr>
        <xdr:cNvPr id="594" name="教育費該当値テキスト"/>
        <xdr:cNvSpPr txBox="1"/>
      </xdr:nvSpPr>
      <xdr:spPr>
        <a:xfrm>
          <a:off x="16370300" y="984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35922</xdr:rowOff>
    </xdr:from>
    <xdr:to>
      <xdr:col>81</xdr:col>
      <xdr:colOff>101600</xdr:colOff>
      <xdr:row>58</xdr:row>
      <xdr:rowOff>137522</xdr:rowOff>
    </xdr:to>
    <xdr:sp macro="" textlink="">
      <xdr:nvSpPr>
        <xdr:cNvPr id="595" name="楕円 594"/>
        <xdr:cNvSpPr/>
      </xdr:nvSpPr>
      <xdr:spPr>
        <a:xfrm>
          <a:off x="15430500" y="99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128649</xdr:rowOff>
    </xdr:from>
    <xdr:ext cx="534377" cy="259045"/>
    <xdr:sp macro="" textlink="">
      <xdr:nvSpPr>
        <xdr:cNvPr id="596" name="テキスト ボックス 595"/>
        <xdr:cNvSpPr txBox="1"/>
      </xdr:nvSpPr>
      <xdr:spPr>
        <a:xfrm>
          <a:off x="15214111" y="100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135420</xdr:rowOff>
    </xdr:from>
    <xdr:to>
      <xdr:col>76</xdr:col>
      <xdr:colOff>165100</xdr:colOff>
      <xdr:row>58</xdr:row>
      <xdr:rowOff>65570</xdr:rowOff>
    </xdr:to>
    <xdr:sp macro="" textlink="">
      <xdr:nvSpPr>
        <xdr:cNvPr id="597" name="楕円 596"/>
        <xdr:cNvSpPr/>
      </xdr:nvSpPr>
      <xdr:spPr>
        <a:xfrm>
          <a:off x="14541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56697</xdr:rowOff>
    </xdr:from>
    <xdr:ext cx="534377" cy="259045"/>
    <xdr:sp macro="" textlink="">
      <xdr:nvSpPr>
        <xdr:cNvPr id="598" name="テキスト ボックス 597"/>
        <xdr:cNvSpPr txBox="1"/>
      </xdr:nvSpPr>
      <xdr:spPr>
        <a:xfrm>
          <a:off x="14325111" y="100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100073</xdr:rowOff>
    </xdr:from>
    <xdr:to>
      <xdr:col>72</xdr:col>
      <xdr:colOff>38100</xdr:colOff>
      <xdr:row>58</xdr:row>
      <xdr:rowOff>30223</xdr:rowOff>
    </xdr:to>
    <xdr:sp macro="" textlink="">
      <xdr:nvSpPr>
        <xdr:cNvPr id="599" name="楕円 598"/>
        <xdr:cNvSpPr/>
      </xdr:nvSpPr>
      <xdr:spPr>
        <a:xfrm>
          <a:off x="13652500" y="98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21350</xdr:rowOff>
    </xdr:from>
    <xdr:ext cx="534377" cy="259045"/>
    <xdr:sp macro="" textlink="">
      <xdr:nvSpPr>
        <xdr:cNvPr id="600" name="テキスト ボックス 599"/>
        <xdr:cNvSpPr txBox="1"/>
      </xdr:nvSpPr>
      <xdr:spPr>
        <a:xfrm>
          <a:off x="13436111" y="99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81442</xdr:rowOff>
    </xdr:from>
    <xdr:to>
      <xdr:col>67</xdr:col>
      <xdr:colOff>101600</xdr:colOff>
      <xdr:row>59</xdr:row>
      <xdr:rowOff>11592</xdr:rowOff>
    </xdr:to>
    <xdr:sp macro="" textlink="">
      <xdr:nvSpPr>
        <xdr:cNvPr id="601" name="楕円 600"/>
        <xdr:cNvSpPr/>
      </xdr:nvSpPr>
      <xdr:spPr>
        <a:xfrm>
          <a:off x="12763500" y="100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2719</xdr:rowOff>
    </xdr:from>
    <xdr:ext cx="534377" cy="259045"/>
    <xdr:sp macro="" textlink="">
      <xdr:nvSpPr>
        <xdr:cNvPr id="602" name="テキスト ボックス 601"/>
        <xdr:cNvSpPr txBox="1"/>
      </xdr:nvSpPr>
      <xdr:spPr>
        <a:xfrm>
          <a:off x="12547111" y="1011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107011</xdr:rowOff>
    </xdr:from>
    <xdr:to>
      <xdr:col>85</xdr:col>
      <xdr:colOff>127000</xdr:colOff>
      <xdr:row>78</xdr:row>
      <xdr:rowOff>138100</xdr:rowOff>
    </xdr:to>
    <xdr:cxnSp macro="">
      <xdr:nvCxnSpPr>
        <xdr:cNvPr id="629" name="直線コネクタ 628"/>
        <xdr:cNvCxnSpPr/>
      </xdr:nvCxnSpPr>
      <xdr:spPr>
        <a:xfrm flipV="1">
          <a:off x="15481300" y="13480111"/>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137871</xdr:rowOff>
    </xdr:from>
    <xdr:to>
      <xdr:col>81</xdr:col>
      <xdr:colOff>50800</xdr:colOff>
      <xdr:row>78</xdr:row>
      <xdr:rowOff>138100</xdr:rowOff>
    </xdr:to>
    <xdr:cxnSp macro="">
      <xdr:nvCxnSpPr>
        <xdr:cNvPr id="632" name="直線コネクタ 631"/>
        <xdr:cNvCxnSpPr/>
      </xdr:nvCxnSpPr>
      <xdr:spPr>
        <a:xfrm>
          <a:off x="14592300" y="135109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137871</xdr:rowOff>
    </xdr:from>
    <xdr:to>
      <xdr:col>76</xdr:col>
      <xdr:colOff>114300</xdr:colOff>
      <xdr:row>78</xdr:row>
      <xdr:rowOff>138785</xdr:rowOff>
    </xdr:to>
    <xdr:cxnSp macro="">
      <xdr:nvCxnSpPr>
        <xdr:cNvPr id="635" name="直線コネクタ 634"/>
        <xdr:cNvCxnSpPr/>
      </xdr:nvCxnSpPr>
      <xdr:spPr>
        <a:xfrm flipV="1">
          <a:off x="13703300" y="135109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134214</xdr:rowOff>
    </xdr:from>
    <xdr:to>
      <xdr:col>71</xdr:col>
      <xdr:colOff>177800</xdr:colOff>
      <xdr:row>78</xdr:row>
      <xdr:rowOff>138785</xdr:rowOff>
    </xdr:to>
    <xdr:cxnSp macro="">
      <xdr:nvCxnSpPr>
        <xdr:cNvPr id="638" name="直線コネクタ 637"/>
        <xdr:cNvCxnSpPr/>
      </xdr:nvCxnSpPr>
      <xdr:spPr>
        <a:xfrm>
          <a:off x="12814300" y="135073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56211</xdr:rowOff>
    </xdr:from>
    <xdr:to>
      <xdr:col>85</xdr:col>
      <xdr:colOff>177800</xdr:colOff>
      <xdr:row>78</xdr:row>
      <xdr:rowOff>157811</xdr:rowOff>
    </xdr:to>
    <xdr:sp macro="" textlink="">
      <xdr:nvSpPr>
        <xdr:cNvPr id="648" name="楕円 647"/>
        <xdr:cNvSpPr/>
      </xdr:nvSpPr>
      <xdr:spPr>
        <a:xfrm>
          <a:off x="16268700" y="13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142588</xdr:rowOff>
    </xdr:from>
    <xdr:ext cx="378565" cy="259045"/>
    <xdr:sp macro="" textlink="">
      <xdr:nvSpPr>
        <xdr:cNvPr id="649" name="災害復旧費該当値テキスト"/>
        <xdr:cNvSpPr txBox="1"/>
      </xdr:nvSpPr>
      <xdr:spPr>
        <a:xfrm>
          <a:off x="16370300" y="133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87300</xdr:rowOff>
    </xdr:from>
    <xdr:to>
      <xdr:col>81</xdr:col>
      <xdr:colOff>101600</xdr:colOff>
      <xdr:row>79</xdr:row>
      <xdr:rowOff>17450</xdr:rowOff>
    </xdr:to>
    <xdr:sp macro="" textlink="">
      <xdr:nvSpPr>
        <xdr:cNvPr id="650" name="楕円 649"/>
        <xdr:cNvSpPr/>
      </xdr:nvSpPr>
      <xdr:spPr>
        <a:xfrm>
          <a:off x="15430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8577</xdr:rowOff>
    </xdr:from>
    <xdr:ext cx="249299" cy="259045"/>
    <xdr:sp macro="" textlink="">
      <xdr:nvSpPr>
        <xdr:cNvPr id="651" name="テキスト ボックス 650"/>
        <xdr:cNvSpPr txBox="1"/>
      </xdr:nvSpPr>
      <xdr:spPr>
        <a:xfrm>
          <a:off x="15356650" y="135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87071</xdr:rowOff>
    </xdr:from>
    <xdr:to>
      <xdr:col>76</xdr:col>
      <xdr:colOff>165100</xdr:colOff>
      <xdr:row>79</xdr:row>
      <xdr:rowOff>17221</xdr:rowOff>
    </xdr:to>
    <xdr:sp macro="" textlink="">
      <xdr:nvSpPr>
        <xdr:cNvPr id="652" name="楕円 651"/>
        <xdr:cNvSpPr/>
      </xdr:nvSpPr>
      <xdr:spPr>
        <a:xfrm>
          <a:off x="14541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8348</xdr:rowOff>
    </xdr:from>
    <xdr:ext cx="249299" cy="259045"/>
    <xdr:sp macro="" textlink="">
      <xdr:nvSpPr>
        <xdr:cNvPr id="653" name="テキスト ボックス 652"/>
        <xdr:cNvSpPr txBox="1"/>
      </xdr:nvSpPr>
      <xdr:spPr>
        <a:xfrm>
          <a:off x="14467650" y="13552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87985</xdr:rowOff>
    </xdr:from>
    <xdr:to>
      <xdr:col>72</xdr:col>
      <xdr:colOff>38100</xdr:colOff>
      <xdr:row>79</xdr:row>
      <xdr:rowOff>18135</xdr:rowOff>
    </xdr:to>
    <xdr:sp macro="" textlink="">
      <xdr:nvSpPr>
        <xdr:cNvPr id="654" name="楕円 653"/>
        <xdr:cNvSpPr/>
      </xdr:nvSpPr>
      <xdr:spPr>
        <a:xfrm>
          <a:off x="13652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9262</xdr:rowOff>
    </xdr:from>
    <xdr:ext cx="249299" cy="259045"/>
    <xdr:sp macro="" textlink="">
      <xdr:nvSpPr>
        <xdr:cNvPr id="655" name="テキスト ボックス 654"/>
        <xdr:cNvSpPr txBox="1"/>
      </xdr:nvSpPr>
      <xdr:spPr>
        <a:xfrm>
          <a:off x="13578650" y="13553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56" name="楕円 655"/>
        <xdr:cNvSpPr/>
      </xdr:nvSpPr>
      <xdr:spPr>
        <a:xfrm>
          <a:off x="12763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4691</xdr:rowOff>
    </xdr:from>
    <xdr:ext cx="313932" cy="259045"/>
    <xdr:sp macro="" textlink="">
      <xdr:nvSpPr>
        <xdr:cNvPr id="657" name="テキスト ボックス 656"/>
        <xdr:cNvSpPr txBox="1"/>
      </xdr:nvSpPr>
      <xdr:spPr>
        <a:xfrm>
          <a:off x="12657333" y="13549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161874</xdr:rowOff>
    </xdr:from>
    <xdr:to>
      <xdr:col>85</xdr:col>
      <xdr:colOff>127000</xdr:colOff>
      <xdr:row>98</xdr:row>
      <xdr:rowOff>1789</xdr:rowOff>
    </xdr:to>
    <xdr:cxnSp macro="">
      <xdr:nvCxnSpPr>
        <xdr:cNvPr id="689" name="直線コネクタ 688"/>
        <xdr:cNvCxnSpPr/>
      </xdr:nvCxnSpPr>
      <xdr:spPr>
        <a:xfrm flipV="1">
          <a:off x="15481300" y="16792524"/>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1789</xdr:rowOff>
    </xdr:from>
    <xdr:to>
      <xdr:col>81</xdr:col>
      <xdr:colOff>50800</xdr:colOff>
      <xdr:row>98</xdr:row>
      <xdr:rowOff>3259</xdr:rowOff>
    </xdr:to>
    <xdr:cxnSp macro="">
      <xdr:nvCxnSpPr>
        <xdr:cNvPr id="692" name="直線コネクタ 691"/>
        <xdr:cNvCxnSpPr/>
      </xdr:nvCxnSpPr>
      <xdr:spPr>
        <a:xfrm flipV="1">
          <a:off x="14592300" y="1680388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3259</xdr:rowOff>
    </xdr:from>
    <xdr:to>
      <xdr:col>76</xdr:col>
      <xdr:colOff>114300</xdr:colOff>
      <xdr:row>98</xdr:row>
      <xdr:rowOff>10345</xdr:rowOff>
    </xdr:to>
    <xdr:cxnSp macro="">
      <xdr:nvCxnSpPr>
        <xdr:cNvPr id="695" name="直線コネクタ 694"/>
        <xdr:cNvCxnSpPr/>
      </xdr:nvCxnSpPr>
      <xdr:spPr>
        <a:xfrm flipV="1">
          <a:off x="13703300" y="168053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8778</xdr:rowOff>
    </xdr:from>
    <xdr:to>
      <xdr:col>71</xdr:col>
      <xdr:colOff>177800</xdr:colOff>
      <xdr:row>98</xdr:row>
      <xdr:rowOff>10345</xdr:rowOff>
    </xdr:to>
    <xdr:cxnSp macro="">
      <xdr:nvCxnSpPr>
        <xdr:cNvPr id="698" name="直線コネクタ 697"/>
        <xdr:cNvCxnSpPr/>
      </xdr:nvCxnSpPr>
      <xdr:spPr>
        <a:xfrm>
          <a:off x="12814300" y="16810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111074</xdr:rowOff>
    </xdr:from>
    <xdr:to>
      <xdr:col>85</xdr:col>
      <xdr:colOff>177800</xdr:colOff>
      <xdr:row>98</xdr:row>
      <xdr:rowOff>41224</xdr:rowOff>
    </xdr:to>
    <xdr:sp macro="" textlink="">
      <xdr:nvSpPr>
        <xdr:cNvPr id="708" name="楕円 707"/>
        <xdr:cNvSpPr/>
      </xdr:nvSpPr>
      <xdr:spPr>
        <a:xfrm>
          <a:off x="162687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89501</xdr:rowOff>
    </xdr:from>
    <xdr:ext cx="534377" cy="259045"/>
    <xdr:sp macro="" textlink="">
      <xdr:nvSpPr>
        <xdr:cNvPr id="709" name="公債費該当値テキスト"/>
        <xdr:cNvSpPr txBox="1"/>
      </xdr:nvSpPr>
      <xdr:spPr>
        <a:xfrm>
          <a:off x="16370300" y="16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122439</xdr:rowOff>
    </xdr:from>
    <xdr:to>
      <xdr:col>81</xdr:col>
      <xdr:colOff>101600</xdr:colOff>
      <xdr:row>98</xdr:row>
      <xdr:rowOff>52589</xdr:rowOff>
    </xdr:to>
    <xdr:sp macro="" textlink="">
      <xdr:nvSpPr>
        <xdr:cNvPr id="710" name="楕円 709"/>
        <xdr:cNvSpPr/>
      </xdr:nvSpPr>
      <xdr:spPr>
        <a:xfrm>
          <a:off x="154305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43716</xdr:rowOff>
    </xdr:from>
    <xdr:ext cx="534377" cy="259045"/>
    <xdr:sp macro="" textlink="">
      <xdr:nvSpPr>
        <xdr:cNvPr id="711" name="テキスト ボックス 710"/>
        <xdr:cNvSpPr txBox="1"/>
      </xdr:nvSpPr>
      <xdr:spPr>
        <a:xfrm>
          <a:off x="15214111" y="168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123909</xdr:rowOff>
    </xdr:from>
    <xdr:to>
      <xdr:col>76</xdr:col>
      <xdr:colOff>165100</xdr:colOff>
      <xdr:row>98</xdr:row>
      <xdr:rowOff>54059</xdr:rowOff>
    </xdr:to>
    <xdr:sp macro="" textlink="">
      <xdr:nvSpPr>
        <xdr:cNvPr id="712" name="楕円 711"/>
        <xdr:cNvSpPr/>
      </xdr:nvSpPr>
      <xdr:spPr>
        <a:xfrm>
          <a:off x="14541500" y="16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45186</xdr:rowOff>
    </xdr:from>
    <xdr:ext cx="534377" cy="259045"/>
    <xdr:sp macro="" textlink="">
      <xdr:nvSpPr>
        <xdr:cNvPr id="713" name="テキスト ボックス 712"/>
        <xdr:cNvSpPr txBox="1"/>
      </xdr:nvSpPr>
      <xdr:spPr>
        <a:xfrm>
          <a:off x="14325111" y="168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130995</xdr:rowOff>
    </xdr:from>
    <xdr:to>
      <xdr:col>72</xdr:col>
      <xdr:colOff>38100</xdr:colOff>
      <xdr:row>98</xdr:row>
      <xdr:rowOff>61145</xdr:rowOff>
    </xdr:to>
    <xdr:sp macro="" textlink="">
      <xdr:nvSpPr>
        <xdr:cNvPr id="714" name="楕円 713"/>
        <xdr:cNvSpPr/>
      </xdr:nvSpPr>
      <xdr:spPr>
        <a:xfrm>
          <a:off x="13652500" y="167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52272</xdr:rowOff>
    </xdr:from>
    <xdr:ext cx="534377" cy="259045"/>
    <xdr:sp macro="" textlink="">
      <xdr:nvSpPr>
        <xdr:cNvPr id="715" name="テキスト ボックス 714"/>
        <xdr:cNvSpPr txBox="1"/>
      </xdr:nvSpPr>
      <xdr:spPr>
        <a:xfrm>
          <a:off x="13436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129428</xdr:rowOff>
    </xdr:from>
    <xdr:to>
      <xdr:col>67</xdr:col>
      <xdr:colOff>101600</xdr:colOff>
      <xdr:row>98</xdr:row>
      <xdr:rowOff>59578</xdr:rowOff>
    </xdr:to>
    <xdr:sp macro="" textlink="">
      <xdr:nvSpPr>
        <xdr:cNvPr id="716" name="楕円 715"/>
        <xdr:cNvSpPr/>
      </xdr:nvSpPr>
      <xdr:spPr>
        <a:xfrm>
          <a:off x="12763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50705</xdr:rowOff>
    </xdr:from>
    <xdr:ext cx="534377" cy="259045"/>
    <xdr:sp macro="" textlink="">
      <xdr:nvSpPr>
        <xdr:cNvPr id="717" name="テキスト ボックス 716"/>
        <xdr:cNvSpPr txBox="1"/>
      </xdr:nvSpPr>
      <xdr:spPr>
        <a:xfrm>
          <a:off x="12547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目的別経費においては、民生費が全体の４２．０％を占め、次いで、衛生費が１２．６％、総務費は１１．９％となっている。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民生費の占める割合が大きい要因として、待機児童解消対策による民間保育所等運営事業費や生活保護費をはじめとした扶助費に関する事業費の多くが、民生費において計上されていることが挙げられる。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また、衛生費については、病院事業会計負担金や粗大ごみ処理施設整備事業費の増などが挙げられる。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総務費については、昨年度と比べると減少傾向にはある。要因としては、市民文化会館再整備事業費の減などが挙げられるが占める割合としては上位に位置している。</a:t>
          </a:r>
          <a:endParaRPr kumimoji="1" lang="en-US" altLang="ja-JP" sz="1300"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令和元年度の実質収支額比率は、実質収支額が前年度より１，０７６，６０５千円減となったことにより、前年度２．６５ポイント減の８．１５％となった。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また、令和元年度の財政調整基金残高比率については、財政調整基金残高が前年度より９５０，２０４千円増となり、標準財政規模が増加したため、２．１８ポイント改善し、１２．５４％となった。</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令和元年度全会計の決算は、実質収支額及び資金剰余額が前年度に対して</a:t>
          </a:r>
          <a:r>
            <a:rPr kumimoji="1" lang="en-US" altLang="ja-JP" sz="1400">
              <a:latin typeface="ＭＳ ゴシック" pitchFamily="49" charset="-128"/>
              <a:ea typeface="ＭＳ ゴシック" pitchFamily="49" charset="-128"/>
            </a:rPr>
            <a:t>1,443,380</a:t>
          </a:r>
          <a:r>
            <a:rPr kumimoji="1" lang="ja-JP" altLang="en-US" sz="1400">
              <a:latin typeface="ＭＳ ゴシック" pitchFamily="49" charset="-128"/>
              <a:ea typeface="ＭＳ ゴシック" pitchFamily="49" charset="-128"/>
            </a:rPr>
            <a:t>千円減少し、法適用企業会計の資金剰余額が</a:t>
          </a:r>
          <a:r>
            <a:rPr kumimoji="1" lang="en-US" altLang="ja-JP" sz="1400">
              <a:latin typeface="ＭＳ ゴシック" pitchFamily="49" charset="-128"/>
              <a:ea typeface="ＭＳ ゴシック" pitchFamily="49" charset="-128"/>
            </a:rPr>
            <a:t>1,323</a:t>
          </a:r>
          <a:r>
            <a:rPr kumimoji="1" lang="ja-JP" altLang="en-US" sz="1400">
              <a:latin typeface="ＭＳ ゴシック" pitchFamily="49" charset="-128"/>
              <a:ea typeface="ＭＳ ゴシック" pitchFamily="49" charset="-128"/>
            </a:rPr>
            <a:t>千円減少（うち病院事業会計は</a:t>
          </a:r>
          <a:r>
            <a:rPr kumimoji="1" lang="en-US" altLang="ja-JP" sz="1400">
              <a:latin typeface="ＭＳ ゴシック" pitchFamily="49" charset="-128"/>
              <a:ea typeface="ＭＳ ゴシック" pitchFamily="49" charset="-128"/>
            </a:rPr>
            <a:t>98,387</a:t>
          </a:r>
          <a:r>
            <a:rPr kumimoji="1" lang="ja-JP" altLang="en-US" sz="1400">
              <a:latin typeface="ＭＳ ゴシック" pitchFamily="49" charset="-128"/>
              <a:ea typeface="ＭＳ ゴシック" pitchFamily="49" charset="-128"/>
            </a:rPr>
            <a:t>千円減少）したことから、</a:t>
          </a:r>
          <a:r>
            <a:rPr kumimoji="1" lang="en-US" altLang="ja-JP" sz="1400">
              <a:latin typeface="ＭＳ ゴシック" pitchFamily="49" charset="-128"/>
              <a:ea typeface="ＭＳ ゴシック" pitchFamily="49" charset="-128"/>
            </a:rPr>
            <a:t>1,444,703</a:t>
          </a:r>
          <a:r>
            <a:rPr kumimoji="1" lang="ja-JP" altLang="en-US" sz="1400">
              <a:latin typeface="ＭＳ ゴシック" pitchFamily="49" charset="-128"/>
              <a:ea typeface="ＭＳ ゴシック" pitchFamily="49" charset="-128"/>
            </a:rPr>
            <a:t>千円の悪化となりました。分母となる標準財政規模については、</a:t>
          </a:r>
          <a:r>
            <a:rPr kumimoji="1" lang="en-US" altLang="ja-JP" sz="1400">
              <a:latin typeface="ＭＳ ゴシック" pitchFamily="49" charset="-128"/>
              <a:ea typeface="ＭＳ ゴシック" pitchFamily="49" charset="-128"/>
            </a:rPr>
            <a:t>323,433</a:t>
          </a:r>
          <a:r>
            <a:rPr kumimoji="1" lang="ja-JP" altLang="en-US" sz="1400">
              <a:latin typeface="ＭＳ ゴシック" pitchFamily="49" charset="-128"/>
              <a:ea typeface="ＭＳ ゴシック" pitchFamily="49" charset="-128"/>
            </a:rPr>
            <a:t>千円増加しましたが、連結実質赤字比率は、前年度の△</a:t>
          </a:r>
          <a:r>
            <a:rPr kumimoji="1" lang="en-US" altLang="ja-JP" sz="1400">
              <a:latin typeface="ＭＳ ゴシック" pitchFamily="49" charset="-128"/>
              <a:ea typeface="ＭＳ ゴシック" pitchFamily="49" charset="-128"/>
            </a:rPr>
            <a:t>23.32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19.70</a:t>
          </a:r>
          <a:r>
            <a:rPr kumimoji="1" lang="ja-JP" altLang="en-US" sz="1400">
              <a:latin typeface="ＭＳ ゴシック" pitchFamily="49" charset="-128"/>
              <a:ea typeface="ＭＳ ゴシック" pitchFamily="49" charset="-128"/>
            </a:rPr>
            <a:t>％となりました。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77053656</v>
      </c>
      <c r="BO4" s="462"/>
      <c r="BP4" s="462"/>
      <c r="BQ4" s="462"/>
      <c r="BR4" s="462"/>
      <c r="BS4" s="462"/>
      <c r="BT4" s="462"/>
      <c r="BU4" s="463"/>
      <c r="BV4" s="461">
        <v>79785109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8.1999999999999993</v>
      </c>
      <c r="CU4" s="646"/>
      <c r="CV4" s="646"/>
      <c r="CW4" s="646"/>
      <c r="CX4" s="646"/>
      <c r="CY4" s="646"/>
      <c r="CZ4" s="646"/>
      <c r="DA4" s="647"/>
      <c r="DB4" s="645">
        <v>10.8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73209944</v>
      </c>
      <c r="BO5" s="467"/>
      <c r="BP5" s="467"/>
      <c r="BQ5" s="467"/>
      <c r="BR5" s="467"/>
      <c r="BS5" s="467"/>
      <c r="BT5" s="467"/>
      <c r="BU5" s="468"/>
      <c r="BV5" s="466">
        <v>74812521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99.4</v>
      </c>
      <c r="CU5" s="437"/>
      <c r="CV5" s="437"/>
      <c r="CW5" s="437"/>
      <c r="CX5" s="437"/>
      <c r="CY5" s="437"/>
      <c r="CZ5" s="437"/>
      <c r="DA5" s="438"/>
      <c r="DB5" s="436">
        <v>97.7</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3843712</v>
      </c>
      <c r="BO6" s="467"/>
      <c r="BP6" s="467"/>
      <c r="BQ6" s="467"/>
      <c r="BR6" s="467"/>
      <c r="BS6" s="467"/>
      <c r="BT6" s="467"/>
      <c r="BU6" s="468"/>
      <c r="BV6" s="466">
        <v>4972588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104.1</v>
      </c>
      <c r="CU6" s="620"/>
      <c r="CV6" s="620"/>
      <c r="CW6" s="620"/>
      <c r="CX6" s="620"/>
      <c r="CY6" s="620"/>
      <c r="CZ6" s="620"/>
      <c r="DA6" s="621"/>
      <c r="DB6" s="619">
        <v>103.7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421242</v>
      </c>
      <c r="BO7" s="467"/>
      <c r="BP7" s="467"/>
      <c r="BQ7" s="467"/>
      <c r="BR7" s="467"/>
      <c r="BS7" s="467"/>
      <c r="BT7" s="467"/>
      <c r="BU7" s="468"/>
      <c r="BV7" s="466">
        <v>473513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41970645</v>
      </c>
      <c r="CU7" s="467"/>
      <c r="CV7" s="467"/>
      <c r="CW7" s="467"/>
      <c r="CX7" s="467"/>
      <c r="CY7" s="467"/>
      <c r="CZ7" s="467"/>
      <c r="DA7" s="468"/>
      <c r="DB7" s="466">
        <v>41647212</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3422470</v>
      </c>
      <c r="BO8" s="467"/>
      <c r="BP8" s="467"/>
      <c r="BQ8" s="467"/>
      <c r="BR8" s="467"/>
      <c r="BS8" s="467"/>
      <c r="BT8" s="467"/>
      <c r="BU8" s="468"/>
      <c r="BV8" s="466">
        <v>4499075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0.96</v>
      </c>
      <c r="CU8" s="580"/>
      <c r="CV8" s="580"/>
      <c r="CW8" s="580"/>
      <c r="CX8" s="580"/>
      <c r="CY8" s="580"/>
      <c r="CZ8" s="580"/>
      <c r="DA8" s="581"/>
      <c r="DB8" s="579">
        <v>0.95</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239348</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-1076605</v>
      </c>
      <c r="BO9" s="467"/>
      <c r="BP9" s="467"/>
      <c r="BQ9" s="467"/>
      <c r="BR9" s="467"/>
      <c r="BS9" s="467"/>
      <c r="BT9" s="467"/>
      <c r="BU9" s="468"/>
      <c r="BV9" s="466">
        <v>576930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8.9</v>
      </c>
      <c r="CU9" s="437"/>
      <c r="CV9" s="437"/>
      <c r="CW9" s="437"/>
      <c r="CX9" s="437"/>
      <c r="CY9" s="437"/>
      <c r="CZ9" s="437"/>
      <c r="DA9" s="438"/>
      <c r="DB9" s="436">
        <v>8.8000000000000007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235081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950204</v>
      </c>
      <c r="BO10" s="467"/>
      <c r="BP10" s="467"/>
      <c r="BQ10" s="467"/>
      <c r="BR10" s="467"/>
      <c r="BS10" s="467"/>
      <c r="BT10" s="467"/>
      <c r="BU10" s="468"/>
      <c r="BV10" s="466">
        <v>281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79518</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243884</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121</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241882</v>
      </c>
      <c r="S13" s="570"/>
      <c r="T13" s="570"/>
      <c r="U13" s="570"/>
      <c r="V13" s="571"/>
      <c r="W13" s="557" t="s">
        <v>141</v>
      </c>
      <c r="X13" s="479"/>
      <c r="Y13" s="479"/>
      <c r="Z13" s="479"/>
      <c r="AA13" s="479"/>
      <c r="AB13" s="480"/>
      <c r="AC13" s="442">
        <v>998</v>
      </c>
      <c r="AD13" s="443"/>
      <c r="AE13" s="443"/>
      <c r="AF13" s="443"/>
      <c r="AG13" s="444"/>
      <c r="AH13" s="442">
        <v>928</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-126401</v>
      </c>
      <c r="BO13" s="467"/>
      <c r="BP13" s="467"/>
      <c r="BQ13" s="467"/>
      <c r="BR13" s="467"/>
      <c r="BS13" s="467"/>
      <c r="BT13" s="467"/>
      <c r="BU13" s="468"/>
      <c r="BV13" s="466">
        <v>656729</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0.7</v>
      </c>
      <c r="CU13" s="437"/>
      <c r="CV13" s="437"/>
      <c r="CW13" s="437"/>
      <c r="CX13" s="437"/>
      <c r="CY13" s="437"/>
      <c r="CZ13" s="437"/>
      <c r="DA13" s="438"/>
      <c r="DB13" s="436">
        <v>0.5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243931</v>
      </c>
      <c r="S14" s="570"/>
      <c r="T14" s="570"/>
      <c r="U14" s="570"/>
      <c r="V14" s="571"/>
      <c r="W14" s="572"/>
      <c r="X14" s="482"/>
      <c r="Y14" s="482"/>
      <c r="Z14" s="482"/>
      <c r="AA14" s="482"/>
      <c r="AB14" s="483"/>
      <c r="AC14" s="562">
        <v>1</v>
      </c>
      <c r="AD14" s="563"/>
      <c r="AE14" s="563"/>
      <c r="AF14" s="563"/>
      <c r="AG14" s="564"/>
      <c r="AH14" s="562">
        <v>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48.7</v>
      </c>
      <c r="CU14" s="574"/>
      <c r="CV14" s="574"/>
      <c r="CW14" s="574"/>
      <c r="CX14" s="574"/>
      <c r="CY14" s="574"/>
      <c r="CZ14" s="574"/>
      <c r="DA14" s="575"/>
      <c r="DB14" s="573">
        <v>48.9</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242061</v>
      </c>
      <c r="S15" s="570"/>
      <c r="T15" s="570"/>
      <c r="U15" s="570"/>
      <c r="V15" s="571"/>
      <c r="W15" s="557" t="s">
        <v>149</v>
      </c>
      <c r="X15" s="479"/>
      <c r="Y15" s="479"/>
      <c r="Z15" s="479"/>
      <c r="AA15" s="479"/>
      <c r="AB15" s="480"/>
      <c r="AC15" s="442">
        <v>23903</v>
      </c>
      <c r="AD15" s="443"/>
      <c r="AE15" s="443"/>
      <c r="AF15" s="443"/>
      <c r="AG15" s="444"/>
      <c r="AH15" s="442">
        <v>24380</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29960286</v>
      </c>
      <c r="BO15" s="462"/>
      <c r="BP15" s="462"/>
      <c r="BQ15" s="462"/>
      <c r="BR15" s="462"/>
      <c r="BS15" s="462"/>
      <c r="BT15" s="462"/>
      <c r="BU15" s="463"/>
      <c r="BV15" s="461">
        <v>29355126</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23.4</v>
      </c>
      <c r="AD16" s="563"/>
      <c r="AE16" s="563"/>
      <c r="AF16" s="563"/>
      <c r="AG16" s="564"/>
      <c r="AH16" s="562">
        <v>23.8</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31369497</v>
      </c>
      <c r="BO16" s="467"/>
      <c r="BP16" s="467"/>
      <c r="BQ16" s="467"/>
      <c r="BR16" s="467"/>
      <c r="BS16" s="467"/>
      <c r="BT16" s="467"/>
      <c r="BU16" s="468"/>
      <c r="BV16" s="466">
        <v>30719327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77257</v>
      </c>
      <c r="AD17" s="443"/>
      <c r="AE17" s="443"/>
      <c r="AF17" s="443"/>
      <c r="AG17" s="444"/>
      <c r="AH17" s="442">
        <v>77235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38660974</v>
      </c>
      <c r="BO17" s="467"/>
      <c r="BP17" s="467"/>
      <c r="BQ17" s="467"/>
      <c r="BR17" s="467"/>
      <c r="BS17" s="467"/>
      <c r="BT17" s="467"/>
      <c r="BU17" s="468"/>
      <c r="BV17" s="466">
        <v>37805030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35.700000000000003</v>
      </c>
      <c r="M18" s="531"/>
      <c r="N18" s="531"/>
      <c r="O18" s="531"/>
      <c r="P18" s="531"/>
      <c r="Q18" s="531"/>
      <c r="R18" s="532"/>
      <c r="S18" s="532"/>
      <c r="T18" s="532"/>
      <c r="U18" s="532"/>
      <c r="V18" s="533"/>
      <c r="W18" s="547"/>
      <c r="X18" s="548"/>
      <c r="Y18" s="548"/>
      <c r="Z18" s="548"/>
      <c r="AA18" s="548"/>
      <c r="AB18" s="558"/>
      <c r="AC18" s="430">
        <v>75.599999999999994</v>
      </c>
      <c r="AD18" s="431"/>
      <c r="AE18" s="431"/>
      <c r="AF18" s="431"/>
      <c r="AG18" s="534"/>
      <c r="AH18" s="430">
        <v>75.3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42141277</v>
      </c>
      <c r="BO18" s="467"/>
      <c r="BP18" s="467"/>
      <c r="BQ18" s="467"/>
      <c r="BR18" s="467"/>
      <c r="BS18" s="467"/>
      <c r="BT18" s="467"/>
      <c r="BU18" s="468"/>
      <c r="BV18" s="466">
        <v>41683377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6704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50929651</v>
      </c>
      <c r="BO19" s="467"/>
      <c r="BP19" s="467"/>
      <c r="BQ19" s="467"/>
      <c r="BR19" s="467"/>
      <c r="BS19" s="467"/>
      <c r="BT19" s="467"/>
      <c r="BU19" s="468"/>
      <c r="BV19" s="466">
        <v>50500529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97951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65721070</v>
      </c>
      <c r="BO23" s="467"/>
      <c r="BP23" s="467"/>
      <c r="BQ23" s="467"/>
      <c r="BR23" s="467"/>
      <c r="BS23" s="467"/>
      <c r="BT23" s="467"/>
      <c r="BU23" s="468"/>
      <c r="BV23" s="466">
        <v>64422198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9300</v>
      </c>
      <c r="R24" s="443"/>
      <c r="S24" s="443"/>
      <c r="T24" s="443"/>
      <c r="U24" s="443"/>
      <c r="V24" s="444"/>
      <c r="W24" s="508"/>
      <c r="X24" s="499"/>
      <c r="Y24" s="500"/>
      <c r="Z24" s="439" t="s">
        <v>173</v>
      </c>
      <c r="AA24" s="440"/>
      <c r="AB24" s="440"/>
      <c r="AC24" s="440"/>
      <c r="AD24" s="440"/>
      <c r="AE24" s="440"/>
      <c r="AF24" s="440"/>
      <c r="AG24" s="441"/>
      <c r="AH24" s="442">
        <v>1530</v>
      </c>
      <c r="AI24" s="443"/>
      <c r="AJ24" s="443"/>
      <c r="AK24" s="443"/>
      <c r="AL24" s="444"/>
      <c r="AM24" s="442">
        <v>4669560</v>
      </c>
      <c r="AN24" s="443"/>
      <c r="AO24" s="443"/>
      <c r="AP24" s="443"/>
      <c r="AQ24" s="443"/>
      <c r="AR24" s="444"/>
      <c r="AS24" s="442">
        <v>3052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43961599</v>
      </c>
      <c r="BO24" s="467"/>
      <c r="BP24" s="467"/>
      <c r="BQ24" s="467"/>
      <c r="BR24" s="467"/>
      <c r="BS24" s="467"/>
      <c r="BT24" s="467"/>
      <c r="BU24" s="468"/>
      <c r="BV24" s="466">
        <v>44662289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2</v>
      </c>
      <c r="M25" s="443"/>
      <c r="N25" s="443"/>
      <c r="O25" s="443"/>
      <c r="P25" s="444"/>
      <c r="Q25" s="442">
        <v>7630</v>
      </c>
      <c r="R25" s="443"/>
      <c r="S25" s="443"/>
      <c r="T25" s="443"/>
      <c r="U25" s="443"/>
      <c r="V25" s="444"/>
      <c r="W25" s="508"/>
      <c r="X25" s="499"/>
      <c r="Y25" s="500"/>
      <c r="Z25" s="439" t="s">
        <v>176</v>
      </c>
      <c r="AA25" s="440"/>
      <c r="AB25" s="440"/>
      <c r="AC25" s="440"/>
      <c r="AD25" s="440"/>
      <c r="AE25" s="440"/>
      <c r="AF25" s="440"/>
      <c r="AG25" s="441"/>
      <c r="AH25" s="442">
        <v>254</v>
      </c>
      <c r="AI25" s="443"/>
      <c r="AJ25" s="443"/>
      <c r="AK25" s="443"/>
      <c r="AL25" s="444"/>
      <c r="AM25" s="442">
        <v>802640</v>
      </c>
      <c r="AN25" s="443"/>
      <c r="AO25" s="443"/>
      <c r="AP25" s="443"/>
      <c r="AQ25" s="443"/>
      <c r="AR25" s="444"/>
      <c r="AS25" s="442">
        <v>3160</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25358493</v>
      </c>
      <c r="BO25" s="462"/>
      <c r="BP25" s="462"/>
      <c r="BQ25" s="462"/>
      <c r="BR25" s="462"/>
      <c r="BS25" s="462"/>
      <c r="BT25" s="462"/>
      <c r="BU25" s="463"/>
      <c r="BV25" s="461">
        <v>21972986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6920</v>
      </c>
      <c r="R26" s="443"/>
      <c r="S26" s="443"/>
      <c r="T26" s="443"/>
      <c r="U26" s="443"/>
      <c r="V26" s="444"/>
      <c r="W26" s="508"/>
      <c r="X26" s="499"/>
      <c r="Y26" s="500"/>
      <c r="Z26" s="439" t="s">
        <v>179</v>
      </c>
      <c r="AA26" s="521"/>
      <c r="AB26" s="521"/>
      <c r="AC26" s="521"/>
      <c r="AD26" s="521"/>
      <c r="AE26" s="521"/>
      <c r="AF26" s="521"/>
      <c r="AG26" s="522"/>
      <c r="AH26" s="442">
        <v>218</v>
      </c>
      <c r="AI26" s="443"/>
      <c r="AJ26" s="443"/>
      <c r="AK26" s="443"/>
      <c r="AL26" s="444"/>
      <c r="AM26" s="442">
        <v>664900</v>
      </c>
      <c r="AN26" s="443"/>
      <c r="AO26" s="443"/>
      <c r="AP26" s="443"/>
      <c r="AQ26" s="443"/>
      <c r="AR26" s="444"/>
      <c r="AS26" s="442">
        <v>3050</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5600</v>
      </c>
      <c r="R27" s="443"/>
      <c r="S27" s="443"/>
      <c r="T27" s="443"/>
      <c r="U27" s="443"/>
      <c r="V27" s="444"/>
      <c r="W27" s="508"/>
      <c r="X27" s="499"/>
      <c r="Y27" s="500"/>
      <c r="Z27" s="439" t="s">
        <v>182</v>
      </c>
      <c r="AA27" s="440"/>
      <c r="AB27" s="440"/>
      <c r="AC27" s="440"/>
      <c r="AD27" s="440"/>
      <c r="AE27" s="440"/>
      <c r="AF27" s="440"/>
      <c r="AG27" s="441"/>
      <c r="AH27" s="442">
        <v>19</v>
      </c>
      <c r="AI27" s="443"/>
      <c r="AJ27" s="443"/>
      <c r="AK27" s="443"/>
      <c r="AL27" s="444"/>
      <c r="AM27" s="442">
        <v>69160</v>
      </c>
      <c r="AN27" s="443"/>
      <c r="AO27" s="443"/>
      <c r="AP27" s="443"/>
      <c r="AQ27" s="443"/>
      <c r="AR27" s="444"/>
      <c r="AS27" s="442">
        <v>3640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139</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184</v>
      </c>
      <c r="F28" s="440"/>
      <c r="G28" s="440"/>
      <c r="H28" s="440"/>
      <c r="I28" s="440"/>
      <c r="J28" s="440"/>
      <c r="K28" s="441"/>
      <c r="L28" s="442">
        <v>1</v>
      </c>
      <c r="M28" s="443"/>
      <c r="N28" s="443"/>
      <c r="O28" s="443"/>
      <c r="P28" s="444"/>
      <c r="Q28" s="442">
        <v>4840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5263945</v>
      </c>
      <c r="BO28" s="462"/>
      <c r="BP28" s="462"/>
      <c r="BQ28" s="462"/>
      <c r="BR28" s="462"/>
      <c r="BS28" s="462"/>
      <c r="BT28" s="462"/>
      <c r="BU28" s="463"/>
      <c r="BV28" s="461">
        <v>4313741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187</v>
      </c>
      <c r="F29" s="440"/>
      <c r="G29" s="440"/>
      <c r="H29" s="440"/>
      <c r="I29" s="440"/>
      <c r="J29" s="440"/>
      <c r="K29" s="441"/>
      <c r="L29" s="442">
        <v>26</v>
      </c>
      <c r="M29" s="443"/>
      <c r="N29" s="443"/>
      <c r="O29" s="443"/>
      <c r="P29" s="444"/>
      <c r="Q29" s="442">
        <v>4530</v>
      </c>
      <c r="R29" s="443"/>
      <c r="S29" s="443"/>
      <c r="T29" s="443"/>
      <c r="U29" s="443"/>
      <c r="V29" s="444"/>
      <c r="W29" s="509"/>
      <c r="X29" s="510"/>
      <c r="Y29" s="511"/>
      <c r="Z29" s="439" t="s">
        <v>188</v>
      </c>
      <c r="AA29" s="440"/>
      <c r="AB29" s="440"/>
      <c r="AC29" s="440"/>
      <c r="AD29" s="440"/>
      <c r="AE29" s="440"/>
      <c r="AF29" s="440"/>
      <c r="AG29" s="441"/>
      <c r="AH29" s="442">
        <v>1549</v>
      </c>
      <c r="AI29" s="443"/>
      <c r="AJ29" s="443"/>
      <c r="AK29" s="443"/>
      <c r="AL29" s="444"/>
      <c r="AM29" s="442">
        <v>4738720</v>
      </c>
      <c r="AN29" s="443"/>
      <c r="AO29" s="443"/>
      <c r="AP29" s="443"/>
      <c r="AQ29" s="443"/>
      <c r="AR29" s="444"/>
      <c r="AS29" s="442">
        <v>3059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t="s">
        <v>139</v>
      </c>
      <c r="BO29" s="467"/>
      <c r="BP29" s="467"/>
      <c r="BQ29" s="467"/>
      <c r="BR29" s="467"/>
      <c r="BS29" s="467"/>
      <c r="BT29" s="467"/>
      <c r="BU29" s="468"/>
      <c r="BV29" s="466" t="s">
        <v>139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2308854</v>
      </c>
      <c r="BO30" s="470"/>
      <c r="BP30" s="470"/>
      <c r="BQ30" s="470"/>
      <c r="BR30" s="470"/>
      <c r="BS30" s="470"/>
      <c r="BT30" s="470"/>
      <c r="BU30" s="471"/>
      <c r="BV30" s="469">
        <v>2076882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199</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公共下水道事業会計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神奈川県後期高齢者医療広域連合（一般会計）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茅ヶ崎市文化・スポーツ振興財団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公共用地先行取得事業特別会計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神奈川県後期高齢者医療広域連合（後期高齢者医療特別会計）</v>
      </c>
      <c r="BZ35" s="424"/>
      <c r="CA35" s="424"/>
      <c r="CB35" s="424"/>
      <c r="CC35" s="424"/>
      <c r="CD35" s="424"/>
      <c r="CE35" s="424"/>
      <c r="CF35" s="424"/>
      <c r="CG35" s="424"/>
      <c r="CH35" s="424"/>
      <c r="CI35" s="424"/>
      <c r="CJ35" s="424"/>
      <c r="CK35" s="424"/>
      <c r="CL35" s="424"/>
      <c r="CM35" s="424"/>
      <c r="CN35" s="214"/>
      <c r="CO35" s="425">
        <f t="shared" ref="CO35:CO43" si="3">IF(CQ35="","",CO34+1)</f>
        <v>11</v>
      </c>
      <c r="CP35" s="425"/>
      <c r="CQ35" s="424" t="str">
        <f>IF('各会計、関係団体の財政状況及び健全化判断比率'!BS8="","",'各会計、関係団体の財政状況及び健全化判断比率'!BS8)</f>
        <v>茅ヶ崎市土地開発公社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f t="shared" si="3"/>
        <v>12</v>
      </c>
      <c r="CP36" s="425"/>
      <c r="CQ36" s="424" t="str">
        <f>IF('各会計、関係団体の財政状況及び健全化判断比率'!BS9="","",'各会計、関係団体の財政状況及び健全化判断比率'!BS9)</f>
        <v>公益財団法人かながわ海岸美化財団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1G64q3z70w1KaXRuzGeS/yBYyaYPR4wdsMIEAzc4b/TLKsgjFlAx47vbb1bCC2C4PnrgRhzv7A4fNTzyyf7CQA==" saltValue="NSSshXcaH7hOuBeBrfb5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560</v>
      </c>
      <c r="D34" s="1248"/>
      <c r="E34" s="1249"/>
      <c r="F34" s="32">
        <v>6.57</v>
      </c>
      <c r="G34" s="33">
        <v>6.55</v>
      </c>
      <c r="H34" s="33">
        <v>9.43</v>
      </c>
      <c r="I34" s="33">
        <v>10.8</v>
      </c>
      <c r="J34" s="34">
        <v>8.15</v>
      </c>
      <c r="K34" s="22"/>
      <c r="L34" s="22"/>
      <c r="M34" s="22"/>
      <c r="N34" s="22"/>
      <c r="O34" s="22"/>
      <c r="P34" s="22"/>
    </row>
    <row r="35" spans="1:16" ht="39" customHeight="1" x14ac:dyDescent="0.2">
      <c r="A35" s="22"/>
      <c r="B35" s="35"/>
      <c r="C35" s="1242" t="s">
        <v>561</v>
      </c>
      <c r="D35" s="1243"/>
      <c r="E35" s="1244"/>
      <c r="F35" s="36">
        <v>14.43</v>
      </c>
      <c r="G35" s="37">
        <v>11.34</v>
      </c>
      <c r="H35" s="37">
        <v>7.63</v>
      </c>
      <c r="I35" s="37">
        <v>6.07</v>
      </c>
      <c r="J35" s="38">
        <v>5.79</v>
      </c>
      <c r="K35" s="22"/>
      <c r="L35" s="22"/>
      <c r="M35" s="22"/>
      <c r="N35" s="22"/>
      <c r="O35" s="22"/>
      <c r="P35" s="22"/>
    </row>
    <row r="36" spans="1:16" ht="39" customHeight="1" x14ac:dyDescent="0.2">
      <c r="A36" s="22"/>
      <c r="B36" s="35"/>
      <c r="C36" s="1242" t="s">
        <v>562</v>
      </c>
      <c r="D36" s="1243"/>
      <c r="E36" s="1244"/>
      <c r="F36" s="36">
        <v>2.83</v>
      </c>
      <c r="G36" s="37">
        <v>2.91</v>
      </c>
      <c r="H36" s="37">
        <v>3.34</v>
      </c>
      <c r="I36" s="37">
        <v>4.09</v>
      </c>
      <c r="J36" s="38">
        <v>4.29</v>
      </c>
      <c r="K36" s="22"/>
      <c r="L36" s="22"/>
      <c r="M36" s="22"/>
      <c r="N36" s="22"/>
      <c r="O36" s="22"/>
      <c r="P36" s="22"/>
    </row>
    <row r="37" spans="1:16" ht="39" customHeight="1" x14ac:dyDescent="0.2">
      <c r="A37" s="22"/>
      <c r="B37" s="35"/>
      <c r="C37" s="1242" t="s">
        <v>563</v>
      </c>
      <c r="D37" s="1243"/>
      <c r="E37" s="1244"/>
      <c r="F37" s="36">
        <v>0.67</v>
      </c>
      <c r="G37" s="37">
        <v>1.07</v>
      </c>
      <c r="H37" s="37">
        <v>1.58</v>
      </c>
      <c r="I37" s="37">
        <v>1.43</v>
      </c>
      <c r="J37" s="38">
        <v>1.03</v>
      </c>
      <c r="K37" s="22"/>
      <c r="L37" s="22"/>
      <c r="M37" s="22"/>
      <c r="N37" s="22"/>
      <c r="O37" s="22"/>
      <c r="P37" s="22"/>
    </row>
    <row r="38" spans="1:16" ht="39" customHeight="1" x14ac:dyDescent="0.2">
      <c r="A38" s="22"/>
      <c r="B38" s="35"/>
      <c r="C38" s="1242" t="s">
        <v>564</v>
      </c>
      <c r="D38" s="1243"/>
      <c r="E38" s="1244"/>
      <c r="F38" s="36">
        <v>1.56</v>
      </c>
      <c r="G38" s="37">
        <v>1.63</v>
      </c>
      <c r="H38" s="37">
        <v>1.43</v>
      </c>
      <c r="I38" s="37">
        <v>0.91</v>
      </c>
      <c r="J38" s="38">
        <v>0.42</v>
      </c>
      <c r="K38" s="22"/>
      <c r="L38" s="22"/>
      <c r="M38" s="22"/>
      <c r="N38" s="22"/>
      <c r="O38" s="22"/>
      <c r="P38" s="22"/>
    </row>
    <row r="39" spans="1:16" ht="39" customHeight="1" x14ac:dyDescent="0.2">
      <c r="A39" s="22"/>
      <c r="B39" s="35"/>
      <c r="C39" s="1242" t="s">
        <v>565</v>
      </c>
      <c r="D39" s="1243"/>
      <c r="E39" s="1244"/>
      <c r="F39" s="36">
        <v>0.01</v>
      </c>
      <c r="G39" s="37">
        <v>0.01</v>
      </c>
      <c r="H39" s="37">
        <v>0.01</v>
      </c>
      <c r="I39" s="37">
        <v>0</v>
      </c>
      <c r="J39" s="38">
        <v>0</v>
      </c>
      <c r="K39" s="22"/>
      <c r="L39" s="22"/>
      <c r="M39" s="22"/>
      <c r="N39" s="22"/>
      <c r="O39" s="22"/>
      <c r="P39" s="22"/>
    </row>
    <row r="40" spans="1:16" ht="39" customHeight="1" x14ac:dyDescent="0.2">
      <c r="A40" s="22"/>
      <c r="B40" s="35"/>
      <c r="C40" s="1242" t="s">
        <v>566</v>
      </c>
      <c r="D40" s="1243"/>
      <c r="E40" s="1244"/>
      <c r="F40" s="36">
        <v>0</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567</v>
      </c>
      <c r="D42" s="1243"/>
      <c r="E42" s="1244"/>
      <c r="F42" s="36" t="s">
        <v>526</v>
      </c>
      <c r="G42" s="37" t="s">
        <v>526</v>
      </c>
      <c r="H42" s="37" t="s">
        <v>526</v>
      </c>
      <c r="I42" s="37" t="s">
        <v>526</v>
      </c>
      <c r="J42" s="38" t="s">
        <v>526</v>
      </c>
      <c r="K42" s="22"/>
      <c r="L42" s="22"/>
      <c r="M42" s="22"/>
      <c r="N42" s="22"/>
      <c r="O42" s="22"/>
      <c r="P42" s="22"/>
    </row>
    <row r="43" spans="1:16" ht="39" customHeight="1" thickBot="1" x14ac:dyDescent="0.25">
      <c r="A43" s="22"/>
      <c r="B43" s="40"/>
      <c r="C43" s="1245" t="s">
        <v>568</v>
      </c>
      <c r="D43" s="1246"/>
      <c r="E43" s="1247"/>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BmOT7/MI84FdvObWaCVa26goaLY0DTUN8oAhJIZszr4MsbxMzDTHGeuR6aqtbnqsb1JgUPk98TYT9pSezb9Ag==" saltValue="o2bTXbki8hxRobziv8hb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4389</v>
      </c>
      <c r="L45" s="60">
        <v>4273</v>
      </c>
      <c r="M45" s="60">
        <v>4404</v>
      </c>
      <c r="N45" s="60">
        <v>4398</v>
      </c>
      <c r="O45" s="61">
        <v>4551</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2">
      <c r="A48" s="48"/>
      <c r="B48" s="1270"/>
      <c r="C48" s="1271"/>
      <c r="D48" s="62"/>
      <c r="E48" s="1252" t="s">
        <v>15</v>
      </c>
      <c r="F48" s="1252"/>
      <c r="G48" s="1252"/>
      <c r="H48" s="1252"/>
      <c r="I48" s="1252"/>
      <c r="J48" s="1253"/>
      <c r="K48" s="63">
        <v>1795</v>
      </c>
      <c r="L48" s="64">
        <v>1732</v>
      </c>
      <c r="M48" s="64">
        <v>1632</v>
      </c>
      <c r="N48" s="64">
        <v>1725</v>
      </c>
      <c r="O48" s="65">
        <v>1773</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526</v>
      </c>
      <c r="L49" s="64" t="s">
        <v>526</v>
      </c>
      <c r="M49" s="64" t="s">
        <v>526</v>
      </c>
      <c r="N49" s="64" t="s">
        <v>526</v>
      </c>
      <c r="O49" s="65" t="s">
        <v>526</v>
      </c>
      <c r="P49" s="48"/>
      <c r="Q49" s="48"/>
      <c r="R49" s="48"/>
      <c r="S49" s="48"/>
      <c r="T49" s="48"/>
      <c r="U49" s="48"/>
    </row>
    <row r="50" spans="1:21" ht="30.75" customHeight="1" x14ac:dyDescent="0.2">
      <c r="A50" s="48"/>
      <c r="B50" s="1270"/>
      <c r="C50" s="1271"/>
      <c r="D50" s="62"/>
      <c r="E50" s="1252" t="s">
        <v>17</v>
      </c>
      <c r="F50" s="1252"/>
      <c r="G50" s="1252"/>
      <c r="H50" s="1252"/>
      <c r="I50" s="1252"/>
      <c r="J50" s="1253"/>
      <c r="K50" s="63">
        <v>4</v>
      </c>
      <c r="L50" s="64">
        <v>258</v>
      </c>
      <c r="M50" s="64">
        <v>31</v>
      </c>
      <c r="N50" s="64">
        <v>77</v>
      </c>
      <c r="O50" s="65">
        <v>102</v>
      </c>
      <c r="P50" s="48"/>
      <c r="Q50" s="48"/>
      <c r="R50" s="48"/>
      <c r="S50" s="48"/>
      <c r="T50" s="48"/>
      <c r="U50" s="48"/>
    </row>
    <row r="51" spans="1:21" ht="30.75" customHeight="1" x14ac:dyDescent="0.2">
      <c r="A51" s="48"/>
      <c r="B51" s="1272"/>
      <c r="C51" s="1273"/>
      <c r="D51" s="66"/>
      <c r="E51" s="1252" t="s">
        <v>18</v>
      </c>
      <c r="F51" s="1252"/>
      <c r="G51" s="1252"/>
      <c r="H51" s="1252"/>
      <c r="I51" s="1252"/>
      <c r="J51" s="1253"/>
      <c r="K51" s="63">
        <v>0</v>
      </c>
      <c r="L51" s="64">
        <v>0</v>
      </c>
      <c r="M51" s="64" t="s">
        <v>526</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6066</v>
      </c>
      <c r="L52" s="64">
        <v>5930</v>
      </c>
      <c r="M52" s="64">
        <v>5948</v>
      </c>
      <c r="N52" s="64">
        <v>5993</v>
      </c>
      <c r="O52" s="65">
        <v>5864</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122</v>
      </c>
      <c r="L53" s="69">
        <v>333</v>
      </c>
      <c r="M53" s="69">
        <v>119</v>
      </c>
      <c r="N53" s="69">
        <v>207</v>
      </c>
      <c r="O53" s="70">
        <v>562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AXHDRj1cAANLpy/PVV/evyp6jHyfbqWKZE+DurCUQ2dA7ObkCYS6HCE0gKMfHjgRm2y7k52Dt7SyAsGYuMqBw==" saltValue="lNSjKdDz52aA8JecwFw/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30</v>
      </c>
      <c r="C41" s="1289"/>
      <c r="D41" s="102"/>
      <c r="E41" s="1290" t="s">
        <v>31</v>
      </c>
      <c r="F41" s="1290"/>
      <c r="G41" s="1290"/>
      <c r="H41" s="1291"/>
      <c r="I41" s="103">
        <v>52414</v>
      </c>
      <c r="J41" s="104">
        <v>54503</v>
      </c>
      <c r="K41" s="104">
        <v>57717</v>
      </c>
      <c r="L41" s="104">
        <v>64485</v>
      </c>
      <c r="M41" s="105">
        <v>65763</v>
      </c>
    </row>
    <row r="42" spans="2:13" ht="27.75" customHeight="1" x14ac:dyDescent="0.2">
      <c r="B42" s="1278"/>
      <c r="C42" s="1279"/>
      <c r="D42" s="106"/>
      <c r="E42" s="1282" t="s">
        <v>32</v>
      </c>
      <c r="F42" s="1282"/>
      <c r="G42" s="1282"/>
      <c r="H42" s="1283"/>
      <c r="I42" s="107">
        <v>7296</v>
      </c>
      <c r="J42" s="108">
        <v>6010</v>
      </c>
      <c r="K42" s="108">
        <v>4478</v>
      </c>
      <c r="L42" s="108">
        <v>4379</v>
      </c>
      <c r="M42" s="109">
        <v>4279</v>
      </c>
    </row>
    <row r="43" spans="2:13" ht="27.75" customHeight="1" x14ac:dyDescent="0.2">
      <c r="B43" s="1278"/>
      <c r="C43" s="1279"/>
      <c r="D43" s="106"/>
      <c r="E43" s="1282" t="s">
        <v>33</v>
      </c>
      <c r="F43" s="1282"/>
      <c r="G43" s="1282"/>
      <c r="H43" s="1283"/>
      <c r="I43" s="107">
        <v>22175</v>
      </c>
      <c r="J43" s="108">
        <v>21555</v>
      </c>
      <c r="K43" s="108">
        <v>20361</v>
      </c>
      <c r="L43" s="108">
        <v>19968</v>
      </c>
      <c r="M43" s="109">
        <v>19522</v>
      </c>
    </row>
    <row r="44" spans="2:13" ht="27.75" customHeight="1" x14ac:dyDescent="0.2">
      <c r="B44" s="1278"/>
      <c r="C44" s="1279"/>
      <c r="D44" s="106"/>
      <c r="E44" s="1282" t="s">
        <v>34</v>
      </c>
      <c r="F44" s="1282"/>
      <c r="G44" s="1282"/>
      <c r="H44" s="1283"/>
      <c r="I44" s="107" t="s">
        <v>526</v>
      </c>
      <c r="J44" s="108" t="s">
        <v>526</v>
      </c>
      <c r="K44" s="108" t="s">
        <v>526</v>
      </c>
      <c r="L44" s="108" t="s">
        <v>526</v>
      </c>
      <c r="M44" s="109" t="s">
        <v>526</v>
      </c>
    </row>
    <row r="45" spans="2:13" ht="27.75" customHeight="1" x14ac:dyDescent="0.2">
      <c r="B45" s="1278"/>
      <c r="C45" s="1279"/>
      <c r="D45" s="106"/>
      <c r="E45" s="1282" t="s">
        <v>35</v>
      </c>
      <c r="F45" s="1282"/>
      <c r="G45" s="1282"/>
      <c r="H45" s="1283"/>
      <c r="I45" s="107">
        <v>9901</v>
      </c>
      <c r="J45" s="108">
        <v>9667</v>
      </c>
      <c r="K45" s="108">
        <v>9435</v>
      </c>
      <c r="L45" s="108">
        <v>9270</v>
      </c>
      <c r="M45" s="109">
        <v>8804</v>
      </c>
    </row>
    <row r="46" spans="2:13" ht="27.75" customHeight="1" x14ac:dyDescent="0.2">
      <c r="B46" s="1278"/>
      <c r="C46" s="1279"/>
      <c r="D46" s="110"/>
      <c r="E46" s="1282" t="s">
        <v>36</v>
      </c>
      <c r="F46" s="1282"/>
      <c r="G46" s="1282"/>
      <c r="H46" s="1283"/>
      <c r="I46" s="107" t="s">
        <v>526</v>
      </c>
      <c r="J46" s="108" t="s">
        <v>526</v>
      </c>
      <c r="K46" s="108" t="s">
        <v>526</v>
      </c>
      <c r="L46" s="108" t="s">
        <v>526</v>
      </c>
      <c r="M46" s="109" t="s">
        <v>526</v>
      </c>
    </row>
    <row r="47" spans="2:13" ht="27.75" customHeight="1" x14ac:dyDescent="0.2">
      <c r="B47" s="1278"/>
      <c r="C47" s="1279"/>
      <c r="D47" s="111"/>
      <c r="E47" s="1292" t="s">
        <v>37</v>
      </c>
      <c r="F47" s="1293"/>
      <c r="G47" s="1293"/>
      <c r="H47" s="1294"/>
      <c r="I47" s="107" t="s">
        <v>526</v>
      </c>
      <c r="J47" s="108" t="s">
        <v>526</v>
      </c>
      <c r="K47" s="108" t="s">
        <v>526</v>
      </c>
      <c r="L47" s="108" t="s">
        <v>526</v>
      </c>
      <c r="M47" s="109" t="s">
        <v>526</v>
      </c>
    </row>
    <row r="48" spans="2:13" ht="27.75" customHeight="1" x14ac:dyDescent="0.2">
      <c r="B48" s="1278"/>
      <c r="C48" s="1279"/>
      <c r="D48" s="106"/>
      <c r="E48" s="1282" t="s">
        <v>38</v>
      </c>
      <c r="F48" s="1282"/>
      <c r="G48" s="1282"/>
      <c r="H48" s="1283"/>
      <c r="I48" s="107" t="s">
        <v>526</v>
      </c>
      <c r="J48" s="108" t="s">
        <v>526</v>
      </c>
      <c r="K48" s="108" t="s">
        <v>526</v>
      </c>
      <c r="L48" s="108" t="s">
        <v>526</v>
      </c>
      <c r="M48" s="109" t="s">
        <v>526</v>
      </c>
    </row>
    <row r="49" spans="2:13" ht="27.75" customHeight="1" x14ac:dyDescent="0.2">
      <c r="B49" s="1280"/>
      <c r="C49" s="1281"/>
      <c r="D49" s="106"/>
      <c r="E49" s="1282" t="s">
        <v>39</v>
      </c>
      <c r="F49" s="1282"/>
      <c r="G49" s="1282"/>
      <c r="H49" s="1283"/>
      <c r="I49" s="107" t="s">
        <v>526</v>
      </c>
      <c r="J49" s="108" t="s">
        <v>526</v>
      </c>
      <c r="K49" s="108" t="s">
        <v>526</v>
      </c>
      <c r="L49" s="108" t="s">
        <v>526</v>
      </c>
      <c r="M49" s="109" t="s">
        <v>526</v>
      </c>
    </row>
    <row r="50" spans="2:13" ht="27.75" customHeight="1" x14ac:dyDescent="0.2">
      <c r="B50" s="1276" t="s">
        <v>40</v>
      </c>
      <c r="C50" s="1277"/>
      <c r="D50" s="112"/>
      <c r="E50" s="1282" t="s">
        <v>41</v>
      </c>
      <c r="F50" s="1282"/>
      <c r="G50" s="1282"/>
      <c r="H50" s="1283"/>
      <c r="I50" s="107">
        <v>7135</v>
      </c>
      <c r="J50" s="108">
        <v>7279</v>
      </c>
      <c r="K50" s="108">
        <v>7757</v>
      </c>
      <c r="L50" s="108">
        <v>8308</v>
      </c>
      <c r="M50" s="109">
        <v>9756</v>
      </c>
    </row>
    <row r="51" spans="2:13" ht="27.75" customHeight="1" x14ac:dyDescent="0.2">
      <c r="B51" s="1278"/>
      <c r="C51" s="1279"/>
      <c r="D51" s="106"/>
      <c r="E51" s="1282" t="s">
        <v>42</v>
      </c>
      <c r="F51" s="1282"/>
      <c r="G51" s="1282"/>
      <c r="H51" s="1283"/>
      <c r="I51" s="107">
        <v>17207</v>
      </c>
      <c r="J51" s="108">
        <v>17111</v>
      </c>
      <c r="K51" s="108">
        <v>20021</v>
      </c>
      <c r="L51" s="108">
        <v>20693</v>
      </c>
      <c r="M51" s="109">
        <v>20237</v>
      </c>
    </row>
    <row r="52" spans="2:13" ht="27.75" customHeight="1" x14ac:dyDescent="0.2">
      <c r="B52" s="1280"/>
      <c r="C52" s="1281"/>
      <c r="D52" s="106"/>
      <c r="E52" s="1282" t="s">
        <v>43</v>
      </c>
      <c r="F52" s="1282"/>
      <c r="G52" s="1282"/>
      <c r="H52" s="1283"/>
      <c r="I52" s="107">
        <v>51688</v>
      </c>
      <c r="J52" s="108">
        <v>51248</v>
      </c>
      <c r="K52" s="108">
        <v>51293</v>
      </c>
      <c r="L52" s="108">
        <v>50866</v>
      </c>
      <c r="M52" s="109">
        <v>50012</v>
      </c>
    </row>
    <row r="53" spans="2:13" ht="27.75" customHeight="1" thickBot="1" x14ac:dyDescent="0.25">
      <c r="B53" s="1284" t="s">
        <v>44</v>
      </c>
      <c r="C53" s="1285"/>
      <c r="D53" s="113"/>
      <c r="E53" s="1286" t="s">
        <v>45</v>
      </c>
      <c r="F53" s="1286"/>
      <c r="G53" s="1286"/>
      <c r="H53" s="1287"/>
      <c r="I53" s="114">
        <v>15756</v>
      </c>
      <c r="J53" s="115">
        <v>16097</v>
      </c>
      <c r="K53" s="115">
        <v>12920</v>
      </c>
      <c r="L53" s="115">
        <v>18237</v>
      </c>
      <c r="M53" s="116">
        <v>18364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e6PAt8YaH3YqTdsgsJdgWmvvsAXouMij/Zn9S0n3PewMLbigojlbrzseknEhaGTwD3BX0U0Rxw7TklHhnxX/A==" saltValue="3HmSbN3phghU8+VjoSvt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3" t="s">
        <v>48</v>
      </c>
      <c r="D55" s="1303"/>
      <c r="E55" s="1304"/>
      <c r="F55" s="128">
        <v>4313</v>
      </c>
      <c r="G55" s="128">
        <v>4314</v>
      </c>
      <c r="H55" s="129">
        <v>5264</v>
      </c>
    </row>
    <row r="56" spans="2:8" ht="52.5" customHeight="1" x14ac:dyDescent="0.2">
      <c r="B56" s="130"/>
      <c r="C56" s="1305" t="s">
        <v>49</v>
      </c>
      <c r="D56" s="1305"/>
      <c r="E56" s="1306"/>
      <c r="F56" s="131" t="s">
        <v>526</v>
      </c>
      <c r="G56" s="131" t="s">
        <v>526</v>
      </c>
      <c r="H56" s="132" t="s">
        <v>526</v>
      </c>
    </row>
    <row r="57" spans="2:8" ht="53.25" customHeight="1" x14ac:dyDescent="0.2">
      <c r="B57" s="130"/>
      <c r="C57" s="1307" t="s">
        <v>50</v>
      </c>
      <c r="D57" s="1307"/>
      <c r="E57" s="1308"/>
      <c r="F57" s="133">
        <v>1635</v>
      </c>
      <c r="G57" s="133">
        <v>2077</v>
      </c>
      <c r="H57" s="134">
        <v>2309</v>
      </c>
    </row>
    <row r="58" spans="2:8" ht="45.75" customHeight="1" x14ac:dyDescent="0.2">
      <c r="B58" s="135"/>
      <c r="C58" s="1295" t="s">
        <v>575</v>
      </c>
      <c r="D58" s="1296"/>
      <c r="E58" s="1297"/>
      <c r="F58" s="136">
        <v>722</v>
      </c>
      <c r="G58" s="136">
        <v>1223</v>
      </c>
      <c r="H58" s="137">
        <v>1436</v>
      </c>
    </row>
    <row r="59" spans="2:8" ht="45.75" customHeight="1" x14ac:dyDescent="0.2">
      <c r="B59" s="135"/>
      <c r="C59" s="1295" t="s">
        <v>576</v>
      </c>
      <c r="D59" s="1296"/>
      <c r="E59" s="1297"/>
      <c r="F59" s="136">
        <v>438</v>
      </c>
      <c r="G59" s="136">
        <v>406</v>
      </c>
      <c r="H59" s="137">
        <v>394</v>
      </c>
    </row>
    <row r="60" spans="2:8" ht="45.75" customHeight="1" x14ac:dyDescent="0.2">
      <c r="B60" s="135"/>
      <c r="C60" s="1295" t="s">
        <v>577</v>
      </c>
      <c r="D60" s="1296"/>
      <c r="E60" s="1297"/>
      <c r="F60" s="136">
        <v>330</v>
      </c>
      <c r="G60" s="136">
        <v>354</v>
      </c>
      <c r="H60" s="137">
        <v>365</v>
      </c>
    </row>
    <row r="61" spans="2:8" ht="45.75" customHeight="1" x14ac:dyDescent="0.2">
      <c r="B61" s="135"/>
      <c r="C61" s="1295" t="s">
        <v>578</v>
      </c>
      <c r="D61" s="1296"/>
      <c r="E61" s="1297"/>
      <c r="F61" s="136">
        <v>47</v>
      </c>
      <c r="G61" s="136">
        <v>42</v>
      </c>
      <c r="H61" s="137">
        <v>42</v>
      </c>
    </row>
    <row r="62" spans="2:8" ht="45.75" customHeight="1" thickBot="1" x14ac:dyDescent="0.25">
      <c r="B62" s="138"/>
      <c r="C62" s="1298" t="s">
        <v>579</v>
      </c>
      <c r="D62" s="1299"/>
      <c r="E62" s="1300"/>
      <c r="F62" s="139">
        <v>69</v>
      </c>
      <c r="G62" s="139">
        <v>21</v>
      </c>
      <c r="H62" s="140">
        <v>22</v>
      </c>
    </row>
    <row r="63" spans="2:8" ht="52.5" customHeight="1" thickBot="1" x14ac:dyDescent="0.25">
      <c r="B63" s="141"/>
      <c r="C63" s="1301" t="s">
        <v>51</v>
      </c>
      <c r="D63" s="1301"/>
      <c r="E63" s="1302"/>
      <c r="F63" s="142">
        <v>5949</v>
      </c>
      <c r="G63" s="142">
        <v>6391</v>
      </c>
      <c r="H63" s="143">
        <v>7573</v>
      </c>
    </row>
    <row r="64" spans="2:8" ht="15" customHeight="1" x14ac:dyDescent="0.2"/>
  </sheetData>
  <sheetProtection algorithmName="SHA-512" hashValue="ftDNJG6UlM6OyLO9JaTXFdP4tPpDHrlbdjBBjWo9kX1acBg+DAjaASywgizglBGPfaEDwUymDeUZ++RGS+PnTw==" saltValue="1KNb3GqK+9cQSi5ud5ad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599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595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8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8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8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8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594</v>
      </c>
    </row>
    <row r="50" spans="1:109" ht="13.2" x14ac:dyDescent="0.2">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x14ac:dyDescent="0.2">
      <c r="B51" s="387"/>
      <c r="G51" s="1320"/>
      <c r="H51" s="1320"/>
      <c r="I51" s="1321"/>
      <c r="J51" s="1321"/>
      <c r="K51" s="1313"/>
      <c r="L51" s="1313"/>
      <c r="M51" s="1313"/>
      <c r="N51" s="1313"/>
      <c r="AM51" s="394"/>
      <c r="AN51" s="1312" t="s">
        <v>593</v>
      </c>
      <c r="AO51" s="1312"/>
      <c r="AP51" s="1312"/>
      <c r="AQ51" s="1312"/>
      <c r="AR51" s="1312"/>
      <c r="AS51" s="1312"/>
      <c r="AT51" s="1312"/>
      <c r="AU51" s="1312"/>
      <c r="AV51" s="1312"/>
      <c r="AW51" s="1312"/>
      <c r="AX51" s="1312"/>
      <c r="AY51" s="1312"/>
      <c r="AZ51" s="1312"/>
      <c r="BA51" s="1312"/>
      <c r="BB51" s="1312" t="s">
        <v>591</v>
      </c>
      <c r="BC51" s="1312"/>
      <c r="BD51" s="1312"/>
      <c r="BE51" s="1312"/>
      <c r="BF51" s="1312"/>
      <c r="BG51" s="1312"/>
      <c r="BH51" s="1312"/>
      <c r="BI51" s="1312"/>
      <c r="BJ51" s="1312"/>
      <c r="BK51" s="1312"/>
      <c r="BL51" s="1312"/>
      <c r="BM51" s="1312"/>
      <c r="BN51" s="1312"/>
      <c r="BO51" s="1312"/>
      <c r="BP51" s="1309">
        <v>44.1</v>
      </c>
      <c r="BQ51" s="1309"/>
      <c r="BR51" s="1309"/>
      <c r="BS51" s="1309"/>
      <c r="BT51" s="1309"/>
      <c r="BU51" s="1309"/>
      <c r="BV51" s="1309"/>
      <c r="BW51" s="1309"/>
      <c r="BX51" s="1309">
        <v>44.5</v>
      </c>
      <c r="BY51" s="1309"/>
      <c r="BZ51" s="1309"/>
      <c r="CA51" s="1309"/>
      <c r="CB51" s="1309"/>
      <c r="CC51" s="1309"/>
      <c r="CD51" s="1309"/>
      <c r="CE51" s="1309"/>
      <c r="CF51" s="1309">
        <v>34.700000000000003</v>
      </c>
      <c r="CG51" s="1309"/>
      <c r="CH51" s="1309"/>
      <c r="CI51" s="1309"/>
      <c r="CJ51" s="1309"/>
      <c r="CK51" s="1309"/>
      <c r="CL51" s="1309"/>
      <c r="CM51" s="1309"/>
      <c r="CN51" s="1309">
        <v>48.9</v>
      </c>
      <c r="CO51" s="1309"/>
      <c r="CP51" s="1309"/>
      <c r="CQ51" s="1309"/>
      <c r="CR51" s="1309"/>
      <c r="CS51" s="1309"/>
      <c r="CT51" s="1309"/>
      <c r="CU51" s="1309"/>
      <c r="CV51" s="1322"/>
      <c r="CW51" s="1309"/>
      <c r="CX51" s="1309"/>
      <c r="CY51" s="1309"/>
      <c r="CZ51" s="1309"/>
      <c r="DA51" s="1309"/>
      <c r="DB51" s="1309"/>
      <c r="DC51" s="1309"/>
    </row>
    <row r="52" spans="1:109" ht="13.2" x14ac:dyDescent="0.2">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09">
        <v>65.099999999999994</v>
      </c>
      <c r="BQ53" s="1309"/>
      <c r="BR53" s="1309"/>
      <c r="BS53" s="1309"/>
      <c r="BT53" s="1309"/>
      <c r="BU53" s="1309"/>
      <c r="BV53" s="1309"/>
      <c r="BW53" s="1309"/>
      <c r="BX53" s="1309">
        <v>65.900000000000006</v>
      </c>
      <c r="BY53" s="1309"/>
      <c r="BZ53" s="1309"/>
      <c r="CA53" s="1309"/>
      <c r="CB53" s="1309"/>
      <c r="CC53" s="1309"/>
      <c r="CD53" s="1309"/>
      <c r="CE53" s="1309"/>
      <c r="CF53" s="1309">
        <v>61.7</v>
      </c>
      <c r="CG53" s="1309"/>
      <c r="CH53" s="1309"/>
      <c r="CI53" s="1309"/>
      <c r="CJ53" s="1309"/>
      <c r="CK53" s="1309"/>
      <c r="CL53" s="1309"/>
      <c r="CM53" s="1309"/>
      <c r="CN53" s="1309">
        <v>60.2</v>
      </c>
      <c r="CO53" s="1309"/>
      <c r="CP53" s="1309"/>
      <c r="CQ53" s="1309"/>
      <c r="CR53" s="1309"/>
      <c r="CS53" s="1309"/>
      <c r="CT53" s="1309"/>
      <c r="CU53" s="1309"/>
      <c r="CV53" s="1322"/>
      <c r="CW53" s="1309"/>
      <c r="CX53" s="1309"/>
      <c r="CY53" s="1309"/>
      <c r="CZ53" s="1309"/>
      <c r="DA53" s="1309"/>
      <c r="DB53" s="1309"/>
      <c r="DC53" s="1309"/>
    </row>
    <row r="54" spans="1:109" ht="13.2" x14ac:dyDescent="0.2">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2"/>
      <c r="B55" s="387"/>
      <c r="G55" s="1314"/>
      <c r="H55" s="1314"/>
      <c r="I55" s="1314"/>
      <c r="J55" s="1314"/>
      <c r="K55" s="1313"/>
      <c r="L55" s="1313"/>
      <c r="M55" s="1313"/>
      <c r="N55" s="1313"/>
      <c r="AN55" s="1311" t="s">
        <v>592</v>
      </c>
      <c r="AO55" s="1311"/>
      <c r="AP55" s="1311"/>
      <c r="AQ55" s="1311"/>
      <c r="AR55" s="1311"/>
      <c r="AS55" s="1311"/>
      <c r="AT55" s="1311"/>
      <c r="AU55" s="1311"/>
      <c r="AV55" s="1311"/>
      <c r="AW55" s="1311"/>
      <c r="AX55" s="1311"/>
      <c r="AY55" s="1311"/>
      <c r="AZ55" s="1311"/>
      <c r="BA55" s="1311"/>
      <c r="BB55" s="1312" t="s">
        <v>591</v>
      </c>
      <c r="BC55" s="1312"/>
      <c r="BD55" s="1312"/>
      <c r="BE55" s="1312"/>
      <c r="BF55" s="1312"/>
      <c r="BG55" s="1312"/>
      <c r="BH55" s="1312"/>
      <c r="BI55" s="1312"/>
      <c r="BJ55" s="1312"/>
      <c r="BK55" s="1312"/>
      <c r="BL55" s="1312"/>
      <c r="BM55" s="1312"/>
      <c r="BN55" s="1312"/>
      <c r="BO55" s="1312"/>
      <c r="BP55" s="1309">
        <v>37.4</v>
      </c>
      <c r="BQ55" s="1309"/>
      <c r="BR55" s="1309"/>
      <c r="BS55" s="1309"/>
      <c r="BT55" s="1309"/>
      <c r="BU55" s="1309"/>
      <c r="BV55" s="1309"/>
      <c r="BW55" s="1309"/>
      <c r="BX55" s="1309">
        <v>31</v>
      </c>
      <c r="BY55" s="1309"/>
      <c r="BZ55" s="1309"/>
      <c r="CA55" s="1309"/>
      <c r="CB55" s="1309"/>
      <c r="CC55" s="1309"/>
      <c r="CD55" s="1309"/>
      <c r="CE55" s="1309"/>
      <c r="CF55" s="1309">
        <v>30</v>
      </c>
      <c r="CG55" s="1309"/>
      <c r="CH55" s="1309"/>
      <c r="CI55" s="1309"/>
      <c r="CJ55" s="1309"/>
      <c r="CK55" s="1309"/>
      <c r="CL55" s="1309"/>
      <c r="CM55" s="1309"/>
      <c r="CN55" s="1309">
        <v>23.1</v>
      </c>
      <c r="CO55" s="1309"/>
      <c r="CP55" s="1309"/>
      <c r="CQ55" s="1309"/>
      <c r="CR55" s="1309"/>
      <c r="CS55" s="1309"/>
      <c r="CT55" s="1309"/>
      <c r="CU55" s="1309"/>
      <c r="CV55" s="1322"/>
      <c r="CW55" s="1309"/>
      <c r="CX55" s="1309"/>
      <c r="CY55" s="1309"/>
      <c r="CZ55" s="1309"/>
      <c r="DA55" s="1309"/>
      <c r="DB55" s="1309"/>
      <c r="DC55" s="1309"/>
    </row>
    <row r="56" spans="1:109" ht="13.2" x14ac:dyDescent="0.2">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2" x14ac:dyDescent="0.2">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597</v>
      </c>
      <c r="BC57" s="1312"/>
      <c r="BD57" s="1312"/>
      <c r="BE57" s="1312"/>
      <c r="BF57" s="1312"/>
      <c r="BG57" s="1312"/>
      <c r="BH57" s="1312"/>
      <c r="BI57" s="1312"/>
      <c r="BJ57" s="1312"/>
      <c r="BK57" s="1312"/>
      <c r="BL57" s="1312"/>
      <c r="BM57" s="1312"/>
      <c r="BN57" s="1312"/>
      <c r="BO57" s="1312"/>
      <c r="BP57" s="1309">
        <v>54.4</v>
      </c>
      <c r="BQ57" s="1309"/>
      <c r="BR57" s="1309"/>
      <c r="BS57" s="1309"/>
      <c r="BT57" s="1309"/>
      <c r="BU57" s="1309"/>
      <c r="BV57" s="1309"/>
      <c r="BW57" s="1309"/>
      <c r="BX57" s="1309">
        <v>57.4</v>
      </c>
      <c r="BY57" s="1309"/>
      <c r="BZ57" s="1309"/>
      <c r="CA57" s="1309"/>
      <c r="CB57" s="1309"/>
      <c r="CC57" s="1309"/>
      <c r="CD57" s="1309"/>
      <c r="CE57" s="1309"/>
      <c r="CF57" s="1309">
        <v>58.3</v>
      </c>
      <c r="CG57" s="1309"/>
      <c r="CH57" s="1309"/>
      <c r="CI57" s="1309"/>
      <c r="CJ57" s="1309"/>
      <c r="CK57" s="1309"/>
      <c r="CL57" s="1309"/>
      <c r="CM57" s="1309"/>
      <c r="CN57" s="1309">
        <v>60.4</v>
      </c>
      <c r="CO57" s="1309"/>
      <c r="CP57" s="1309"/>
      <c r="CQ57" s="1309"/>
      <c r="CR57" s="1309"/>
      <c r="CS57" s="1309"/>
      <c r="CT57" s="1309"/>
      <c r="CU57" s="1309"/>
      <c r="CV57" s="1322"/>
      <c r="CW57" s="1309"/>
      <c r="CX57" s="1309"/>
      <c r="CY57" s="1309"/>
      <c r="CZ57" s="1309"/>
      <c r="DA57" s="1309"/>
      <c r="DB57" s="1309"/>
      <c r="DC57" s="1309"/>
      <c r="DD57" s="413"/>
      <c r="DE57" s="408"/>
    </row>
    <row r="58" spans="1:109" s="402" customFormat="1" ht="13.2" x14ac:dyDescent="0.2">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596</v>
      </c>
    </row>
    <row r="64" spans="1:109" ht="13.2" x14ac:dyDescent="0.2">
      <c r="B64" s="387"/>
      <c r="G64" s="403"/>
      <c r="I64" s="405"/>
      <c r="J64" s="405"/>
      <c r="K64" s="405"/>
      <c r="L64" s="405"/>
      <c r="M64" s="405"/>
      <c r="N64" s="404"/>
      <c r="AM64" s="403"/>
      <c r="AN64" s="403" t="s">
        <v>595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3" t="s">
        <v>602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8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8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8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8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594</v>
      </c>
    </row>
    <row r="72" spans="2:107" ht="13.2" x14ac:dyDescent="0.2">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ht="13.2" x14ac:dyDescent="0.2">
      <c r="B73" s="387"/>
      <c r="G73" s="1320"/>
      <c r="H73" s="1320"/>
      <c r="I73" s="1320"/>
      <c r="J73" s="1320"/>
      <c r="K73" s="1310"/>
      <c r="L73" s="1310"/>
      <c r="M73" s="1310"/>
      <c r="N73" s="1310"/>
      <c r="AM73" s="394"/>
      <c r="AN73" s="1312" t="s">
        <v>593</v>
      </c>
      <c r="AO73" s="1312"/>
      <c r="AP73" s="1312"/>
      <c r="AQ73" s="1312"/>
      <c r="AR73" s="1312"/>
      <c r="AS73" s="1312"/>
      <c r="AT73" s="1312"/>
      <c r="AU73" s="1312"/>
      <c r="AV73" s="1312"/>
      <c r="AW73" s="1312"/>
      <c r="AX73" s="1312"/>
      <c r="AY73" s="1312"/>
      <c r="AZ73" s="1312"/>
      <c r="BA73" s="1312"/>
      <c r="BB73" s="1312" t="s">
        <v>591</v>
      </c>
      <c r="BC73" s="1312"/>
      <c r="BD73" s="1312"/>
      <c r="BE73" s="1312"/>
      <c r="BF73" s="1312"/>
      <c r="BG73" s="1312"/>
      <c r="BH73" s="1312"/>
      <c r="BI73" s="1312"/>
      <c r="BJ73" s="1312"/>
      <c r="BK73" s="1312"/>
      <c r="BL73" s="1312"/>
      <c r="BM73" s="1312"/>
      <c r="BN73" s="1312"/>
      <c r="BO73" s="1312"/>
      <c r="BP73" s="1309">
        <v>44.1</v>
      </c>
      <c r="BQ73" s="1309"/>
      <c r="BR73" s="1309"/>
      <c r="BS73" s="1309"/>
      <c r="BT73" s="1309"/>
      <c r="BU73" s="1309"/>
      <c r="BV73" s="1309"/>
      <c r="BW73" s="1309"/>
      <c r="BX73" s="1309">
        <v>44.5</v>
      </c>
      <c r="BY73" s="1309"/>
      <c r="BZ73" s="1309"/>
      <c r="CA73" s="1309"/>
      <c r="CB73" s="1309"/>
      <c r="CC73" s="1309"/>
      <c r="CD73" s="1309"/>
      <c r="CE73" s="1309"/>
      <c r="CF73" s="1309">
        <v>34.700000000000003</v>
      </c>
      <c r="CG73" s="1309"/>
      <c r="CH73" s="1309"/>
      <c r="CI73" s="1309"/>
      <c r="CJ73" s="1309"/>
      <c r="CK73" s="1309"/>
      <c r="CL73" s="1309"/>
      <c r="CM73" s="1309"/>
      <c r="CN73" s="1309">
        <v>48.9</v>
      </c>
      <c r="CO73" s="1309"/>
      <c r="CP73" s="1309"/>
      <c r="CQ73" s="1309"/>
      <c r="CR73" s="1309"/>
      <c r="CS73" s="1309"/>
      <c r="CT73" s="1309"/>
      <c r="CU73" s="1309"/>
      <c r="CV73" s="1309">
        <v>48.7</v>
      </c>
      <c r="CW73" s="1309"/>
      <c r="CX73" s="1309"/>
      <c r="CY73" s="1309"/>
      <c r="CZ73" s="1309"/>
      <c r="DA73" s="1309"/>
      <c r="DB73" s="1309"/>
      <c r="DC73" s="1309"/>
    </row>
    <row r="74" spans="2:107" ht="13.2" x14ac:dyDescent="0.2">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590</v>
      </c>
      <c r="BC75" s="1312"/>
      <c r="BD75" s="1312"/>
      <c r="BE75" s="1312"/>
      <c r="BF75" s="1312"/>
      <c r="BG75" s="1312"/>
      <c r="BH75" s="1312"/>
      <c r="BI75" s="1312"/>
      <c r="BJ75" s="1312"/>
      <c r="BK75" s="1312"/>
      <c r="BL75" s="1312"/>
      <c r="BM75" s="1312"/>
      <c r="BN75" s="1312"/>
      <c r="BO75" s="1312"/>
      <c r="BP75" s="1309">
        <v>0.3</v>
      </c>
      <c r="BQ75" s="1309"/>
      <c r="BR75" s="1309"/>
      <c r="BS75" s="1309"/>
      <c r="BT75" s="1309"/>
      <c r="BU75" s="1309"/>
      <c r="BV75" s="1309"/>
      <c r="BW75" s="1309"/>
      <c r="BX75" s="1309">
        <v>0.4</v>
      </c>
      <c r="BY75" s="1309"/>
      <c r="BZ75" s="1309"/>
      <c r="CA75" s="1309"/>
      <c r="CB75" s="1309"/>
      <c r="CC75" s="1309"/>
      <c r="CD75" s="1309"/>
      <c r="CE75" s="1309"/>
      <c r="CF75" s="1309">
        <v>0.5</v>
      </c>
      <c r="CG75" s="1309"/>
      <c r="CH75" s="1309"/>
      <c r="CI75" s="1309"/>
      <c r="CJ75" s="1309"/>
      <c r="CK75" s="1309"/>
      <c r="CL75" s="1309"/>
      <c r="CM75" s="1309"/>
      <c r="CN75" s="1309">
        <v>0.5</v>
      </c>
      <c r="CO75" s="1309"/>
      <c r="CP75" s="1309"/>
      <c r="CQ75" s="1309"/>
      <c r="CR75" s="1309"/>
      <c r="CS75" s="1309"/>
      <c r="CT75" s="1309"/>
      <c r="CU75" s="1309"/>
      <c r="CV75" s="1309">
        <v>0.7</v>
      </c>
      <c r="CW75" s="1309"/>
      <c r="CX75" s="1309"/>
      <c r="CY75" s="1309"/>
      <c r="CZ75" s="1309"/>
      <c r="DA75" s="1309"/>
      <c r="DB75" s="1309"/>
      <c r="DC75" s="1309"/>
    </row>
    <row r="76" spans="2:107" ht="13.2" x14ac:dyDescent="0.2">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87"/>
      <c r="G77" s="1314"/>
      <c r="H77" s="1314"/>
      <c r="I77" s="1314"/>
      <c r="J77" s="1314"/>
      <c r="K77" s="1310"/>
      <c r="L77" s="1310"/>
      <c r="M77" s="1310"/>
      <c r="N77" s="1310"/>
      <c r="AN77" s="1311" t="s">
        <v>592</v>
      </c>
      <c r="AO77" s="1311"/>
      <c r="AP77" s="1311"/>
      <c r="AQ77" s="1311"/>
      <c r="AR77" s="1311"/>
      <c r="AS77" s="1311"/>
      <c r="AT77" s="1311"/>
      <c r="AU77" s="1311"/>
      <c r="AV77" s="1311"/>
      <c r="AW77" s="1311"/>
      <c r="AX77" s="1311"/>
      <c r="AY77" s="1311"/>
      <c r="AZ77" s="1311"/>
      <c r="BA77" s="1311"/>
      <c r="BB77" s="1312" t="s">
        <v>591</v>
      </c>
      <c r="BC77" s="1312"/>
      <c r="BD77" s="1312"/>
      <c r="BE77" s="1312"/>
      <c r="BF77" s="1312"/>
      <c r="BG77" s="1312"/>
      <c r="BH77" s="1312"/>
      <c r="BI77" s="1312"/>
      <c r="BJ77" s="1312"/>
      <c r="BK77" s="1312"/>
      <c r="BL77" s="1312"/>
      <c r="BM77" s="1312"/>
      <c r="BN77" s="1312"/>
      <c r="BO77" s="1312"/>
      <c r="BP77" s="1309">
        <v>37.4</v>
      </c>
      <c r="BQ77" s="1309"/>
      <c r="BR77" s="1309"/>
      <c r="BS77" s="1309"/>
      <c r="BT77" s="1309"/>
      <c r="BU77" s="1309"/>
      <c r="BV77" s="1309"/>
      <c r="BW77" s="1309"/>
      <c r="BX77" s="1309">
        <v>31</v>
      </c>
      <c r="BY77" s="1309"/>
      <c r="BZ77" s="1309"/>
      <c r="CA77" s="1309"/>
      <c r="CB77" s="1309"/>
      <c r="CC77" s="1309"/>
      <c r="CD77" s="1309"/>
      <c r="CE77" s="1309"/>
      <c r="CF77" s="1309">
        <v>30</v>
      </c>
      <c r="CG77" s="1309"/>
      <c r="CH77" s="1309"/>
      <c r="CI77" s="1309"/>
      <c r="CJ77" s="1309"/>
      <c r="CK77" s="1309"/>
      <c r="CL77" s="1309"/>
      <c r="CM77" s="1309"/>
      <c r="CN77" s="1309">
        <v>23.1</v>
      </c>
      <c r="CO77" s="1309"/>
      <c r="CP77" s="1309"/>
      <c r="CQ77" s="1309"/>
      <c r="CR77" s="1309"/>
      <c r="CS77" s="1309"/>
      <c r="CT77" s="1309"/>
      <c r="CU77" s="1309"/>
      <c r="CV77" s="1309">
        <v>19</v>
      </c>
      <c r="CW77" s="1309"/>
      <c r="CX77" s="1309"/>
      <c r="CY77" s="1309"/>
      <c r="CZ77" s="1309"/>
      <c r="DA77" s="1309"/>
      <c r="DB77" s="1309"/>
      <c r="DC77" s="1309"/>
    </row>
    <row r="78" spans="2:107" ht="13.2" x14ac:dyDescent="0.2">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590</v>
      </c>
      <c r="BC79" s="1312"/>
      <c r="BD79" s="1312"/>
      <c r="BE79" s="1312"/>
      <c r="BF79" s="1312"/>
      <c r="BG79" s="1312"/>
      <c r="BH79" s="1312"/>
      <c r="BI79" s="1312"/>
      <c r="BJ79" s="1312"/>
      <c r="BK79" s="1312"/>
      <c r="BL79" s="1312"/>
      <c r="BM79" s="1312"/>
      <c r="BN79" s="1312"/>
      <c r="BO79" s="1312"/>
      <c r="BP79" s="1309">
        <v>6.3</v>
      </c>
      <c r="BQ79" s="1309"/>
      <c r="BR79" s="1309"/>
      <c r="BS79" s="1309"/>
      <c r="BT79" s="1309"/>
      <c r="BU79" s="1309"/>
      <c r="BV79" s="1309"/>
      <c r="BW79" s="1309"/>
      <c r="BX79" s="1309">
        <v>5.2</v>
      </c>
      <c r="BY79" s="1309"/>
      <c r="BZ79" s="1309"/>
      <c r="CA79" s="1309"/>
      <c r="CB79" s="1309"/>
      <c r="CC79" s="1309"/>
      <c r="CD79" s="1309"/>
      <c r="CE79" s="1309"/>
      <c r="CF79" s="1309">
        <v>5</v>
      </c>
      <c r="CG79" s="1309"/>
      <c r="CH79" s="1309"/>
      <c r="CI79" s="1309"/>
      <c r="CJ79" s="1309"/>
      <c r="CK79" s="1309"/>
      <c r="CL79" s="1309"/>
      <c r="CM79" s="1309"/>
      <c r="CN79" s="1309">
        <v>4.2</v>
      </c>
      <c r="CO79" s="1309"/>
      <c r="CP79" s="1309"/>
      <c r="CQ79" s="1309"/>
      <c r="CR79" s="1309"/>
      <c r="CS79" s="1309"/>
      <c r="CT79" s="1309"/>
      <c r="CU79" s="1309"/>
      <c r="CV79" s="1309">
        <v>3.6</v>
      </c>
      <c r="CW79" s="1309"/>
      <c r="CX79" s="1309"/>
      <c r="CY79" s="1309"/>
      <c r="CZ79" s="1309"/>
      <c r="DA79" s="1309"/>
      <c r="DB79" s="1309"/>
      <c r="DC79" s="1309"/>
    </row>
    <row r="80" spans="2:107" ht="13.2" x14ac:dyDescent="0.2">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vpWFcRRYenEd6B9KrV+/YBzK7als/RmTiodz1Xn6fSbHgdLE0TVmjfJkQ/rJk1DmGx1BKCDY5xuUHYoZ/xPcdg==" saltValue="BygDqAY3j0I9NBFDNUpI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NU6Q1CwmwPgto6WYhy+PvFFwXGwqnVF86ipVpnl4+0W48dyuUCbnsCK2HugFwbMwVBj1qDmFqFGrIjdNAu3U5g==" saltValue="sMlT9dx2hHB7AiIOY3Ua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BRT8liBFEjx+XHj7y3ekY6mIVylOJS90MC+6tSaxq3CHWYTihLRkSUwE15WQQ9OF+x2KybUFnXjaZXv+CdpB8A==" saltValue="c8EXcG/VGPWNMQpAs9Jl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42976</v>
      </c>
      <c r="E3" s="162"/>
      <c r="F3" s="163">
        <v>43554</v>
      </c>
      <c r="G3" s="164"/>
      <c r="H3" s="165"/>
    </row>
    <row r="4" spans="1:8" x14ac:dyDescent="0.2">
      <c r="A4" s="166"/>
      <c r="B4" s="167"/>
      <c r="C4" s="168"/>
      <c r="D4" s="169">
        <v>33241</v>
      </c>
      <c r="E4" s="170"/>
      <c r="F4" s="171">
        <v>24811</v>
      </c>
      <c r="G4" s="172"/>
      <c r="H4" s="173"/>
    </row>
    <row r="5" spans="1:8" x14ac:dyDescent="0.2">
      <c r="A5" s="154" t="s">
        <v>545</v>
      </c>
      <c r="B5" s="159"/>
      <c r="C5" s="160"/>
      <c r="D5" s="161">
        <v>31271</v>
      </c>
      <c r="E5" s="162"/>
      <c r="F5" s="163">
        <v>42581</v>
      </c>
      <c r="G5" s="164"/>
      <c r="H5" s="165"/>
    </row>
    <row r="6" spans="1:8" x14ac:dyDescent="0.2">
      <c r="A6" s="166"/>
      <c r="B6" s="167"/>
      <c r="C6" s="168"/>
      <c r="D6" s="169">
        <v>13311</v>
      </c>
      <c r="E6" s="170"/>
      <c r="F6" s="171">
        <v>24354</v>
      </c>
      <c r="G6" s="172"/>
      <c r="H6" s="173"/>
    </row>
    <row r="7" spans="1:8" x14ac:dyDescent="0.2">
      <c r="A7" s="154" t="s">
        <v>546</v>
      </c>
      <c r="B7" s="159"/>
      <c r="C7" s="160"/>
      <c r="D7" s="161">
        <v>35157</v>
      </c>
      <c r="E7" s="162"/>
      <c r="F7" s="163">
        <v>45426</v>
      </c>
      <c r="G7" s="164"/>
      <c r="H7" s="165"/>
    </row>
    <row r="8" spans="1:8" x14ac:dyDescent="0.2">
      <c r="A8" s="166"/>
      <c r="B8" s="167"/>
      <c r="C8" s="168"/>
      <c r="D8" s="169">
        <v>15852</v>
      </c>
      <c r="E8" s="170"/>
      <c r="F8" s="171">
        <v>24508</v>
      </c>
      <c r="G8" s="172"/>
      <c r="H8" s="173"/>
    </row>
    <row r="9" spans="1:8" x14ac:dyDescent="0.2">
      <c r="A9" s="154" t="s">
        <v>547</v>
      </c>
      <c r="B9" s="159"/>
      <c r="C9" s="160"/>
      <c r="D9" s="161">
        <v>42875</v>
      </c>
      <c r="E9" s="162"/>
      <c r="F9" s="163">
        <v>45022</v>
      </c>
      <c r="G9" s="164"/>
      <c r="H9" s="165"/>
    </row>
    <row r="10" spans="1:8" x14ac:dyDescent="0.2">
      <c r="A10" s="166"/>
      <c r="B10" s="167"/>
      <c r="C10" s="168"/>
      <c r="D10" s="169">
        <v>36802</v>
      </c>
      <c r="E10" s="170"/>
      <c r="F10" s="171">
        <v>25247</v>
      </c>
      <c r="G10" s="172"/>
      <c r="H10" s="173"/>
    </row>
    <row r="11" spans="1:8" x14ac:dyDescent="0.2">
      <c r="A11" s="154" t="s">
        <v>548</v>
      </c>
      <c r="B11" s="159"/>
      <c r="C11" s="160"/>
      <c r="D11" s="161">
        <v>24288</v>
      </c>
      <c r="E11" s="162"/>
      <c r="F11" s="163">
        <v>46035</v>
      </c>
      <c r="G11" s="164"/>
      <c r="H11" s="165"/>
    </row>
    <row r="12" spans="1:8" x14ac:dyDescent="0.2">
      <c r="A12" s="166"/>
      <c r="B12" s="167"/>
      <c r="C12" s="174"/>
      <c r="D12" s="169">
        <v>13996</v>
      </c>
      <c r="E12" s="170"/>
      <c r="F12" s="171">
        <v>25158</v>
      </c>
      <c r="G12" s="172"/>
      <c r="H12" s="173"/>
    </row>
    <row r="13" spans="1:8" x14ac:dyDescent="0.2">
      <c r="A13" s="154"/>
      <c r="B13" s="159"/>
      <c r="C13" s="175"/>
      <c r="D13" s="176">
        <v>35313</v>
      </c>
      <c r="E13" s="177"/>
      <c r="F13" s="178">
        <v>44524</v>
      </c>
      <c r="G13" s="179"/>
      <c r="H13" s="165"/>
    </row>
    <row r="14" spans="1:8" x14ac:dyDescent="0.2">
      <c r="A14" s="166"/>
      <c r="B14" s="167"/>
      <c r="C14" s="168"/>
      <c r="D14" s="169">
        <v>22640</v>
      </c>
      <c r="E14" s="170"/>
      <c r="F14" s="171">
        <v>24816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6.57</v>
      </c>
      <c r="C19" s="180">
        <f>ROUND(VALUE(SUBSTITUTE(実質収支比率等に係る経年分析!G$48,"▲","-")),2)</f>
        <v>6.56</v>
      </c>
      <c r="D19" s="180">
        <f>ROUND(VALUE(SUBSTITUTE(実質収支比率等に係る経年分析!H$48,"▲","-")),2)</f>
        <v>9.44</v>
      </c>
      <c r="E19" s="180">
        <f>ROUND(VALUE(SUBSTITUTE(実質収支比率等に係る経年分析!I$48,"▲","-")),2)</f>
        <v>10.8</v>
      </c>
      <c r="F19" s="180">
        <f>ROUND(VALUE(SUBSTITUTE(実質収支比率等に係る経年分析!J$48,"▲","-")),2)</f>
        <v>8.15</v>
      </c>
    </row>
    <row r="20" spans="1:11" x14ac:dyDescent="0.2">
      <c r="A20" s="180" t="s">
        <v>55</v>
      </c>
      <c r="B20" s="180">
        <f>ROUND(VALUE(SUBSTITUTE(実質収支比率等に係る経年分析!F$47,"▲","-")),2)</f>
        <v>10.77</v>
      </c>
      <c r="C20" s="180">
        <f>ROUND(VALUE(SUBSTITUTE(実質収支比率等に係る経年分析!G$47,"▲","-")),2)</f>
        <v>10.64</v>
      </c>
      <c r="D20" s="180">
        <f>ROUND(VALUE(SUBSTITUTE(実質収支比率等に係る経年分析!H$47,"▲","-")),2)</f>
        <v>10.38</v>
      </c>
      <c r="E20" s="180">
        <f>ROUND(VALUE(SUBSTITUTE(実質収支比率等に係る経年分析!I$47,"▲","-")),2)</f>
        <v>10.36</v>
      </c>
      <c r="F20" s="180">
        <f>ROUND(VALUE(SUBSTITUTE(実質収支比率等に係る経年分析!J$47,"▲","-")),2)</f>
        <v>12.54</v>
      </c>
    </row>
    <row r="21" spans="1:11" x14ac:dyDescent="0.2">
      <c r="A21" s="180" t="s">
        <v>56</v>
      </c>
      <c r="B21" s="180">
        <f>IF(ISNUMBER(VALUE(SUBSTITUTE(実質収支比率等に係る経年分析!F$49,"▲","-"))),ROUND(VALUE(SUBSTITUTE(実質収支比率等に係る経年分析!F$49,"▲","-")),2),NA())</f>
        <v>-0.6</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3.18</v>
      </c>
      <c r="E21" s="180">
        <f>IF(ISNUMBER(VALUE(SUBSTITUTE(実質収支比率等に係る経年分析!I$49,"▲","-"))),ROUND(VALUE(SUBSTITUTE(実質収支比率等に係る経年分析!I$49,"▲","-")),2),NA())</f>
        <v>1.58</v>
      </c>
      <c r="F21" s="180">
        <f>IF(ISNUMBER(VALUE(SUBSTITUTE(実質収支比率等に係る経年分析!J$49,"▲","-"))),ROUND(VALUE(SUBSTITUTE(実質収支比率等に係る経年分析!J$49,"▲","-")),2),NA())</f>
        <v>-0.3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4.29</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6066</v>
      </c>
      <c r="E42" s="182"/>
      <c r="F42" s="182"/>
      <c r="G42" s="182">
        <f>'実質公債費比率（分子）の構造'!L$52</f>
        <v>5930</v>
      </c>
      <c r="H42" s="182"/>
      <c r="I42" s="182"/>
      <c r="J42" s="182">
        <f>'実質公債費比率（分子）の構造'!M$52</f>
        <v>5948</v>
      </c>
      <c r="K42" s="182"/>
      <c r="L42" s="182"/>
      <c r="M42" s="182">
        <f>'実質公債費比率（分子）の構造'!N$52</f>
        <v>5993</v>
      </c>
      <c r="N42" s="182"/>
      <c r="O42" s="182"/>
      <c r="P42" s="182">
        <f>'実質公債費比率（分子）の構造'!O$52</f>
        <v>5864</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4</v>
      </c>
      <c r="C44" s="182"/>
      <c r="D44" s="182"/>
      <c r="E44" s="182">
        <f>'実質公債費比率（分子）の構造'!L$50</f>
        <v>258</v>
      </c>
      <c r="F44" s="182"/>
      <c r="G44" s="182"/>
      <c r="H44" s="182">
        <f>'実質公債費比率（分子）の構造'!M$50</f>
        <v>31</v>
      </c>
      <c r="I44" s="182"/>
      <c r="J44" s="182"/>
      <c r="K44" s="182">
        <f>'実質公債費比率（分子）の構造'!N$50</f>
        <v>77</v>
      </c>
      <c r="L44" s="182"/>
      <c r="M44" s="182"/>
      <c r="N44" s="182">
        <f>'実質公債費比率（分子）の構造'!O$50</f>
        <v>102</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1795</v>
      </c>
      <c r="C46" s="182"/>
      <c r="D46" s="182"/>
      <c r="E46" s="182">
        <f>'実質公債費比率（分子）の構造'!L$48</f>
        <v>1732</v>
      </c>
      <c r="F46" s="182"/>
      <c r="G46" s="182"/>
      <c r="H46" s="182">
        <f>'実質公債費比率（分子）の構造'!M$48</f>
        <v>1632</v>
      </c>
      <c r="I46" s="182"/>
      <c r="J46" s="182"/>
      <c r="K46" s="182">
        <f>'実質公債費比率（分子）の構造'!N$48</f>
        <v>1725</v>
      </c>
      <c r="L46" s="182"/>
      <c r="M46" s="182"/>
      <c r="N46" s="182">
        <f>'実質公債費比率（分子）の構造'!O$48</f>
        <v>1773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4389</v>
      </c>
      <c r="C49" s="182"/>
      <c r="D49" s="182"/>
      <c r="E49" s="182">
        <f>'実質公債費比率（分子）の構造'!L$45</f>
        <v>4273</v>
      </c>
      <c r="F49" s="182"/>
      <c r="G49" s="182"/>
      <c r="H49" s="182">
        <f>'実質公債費比率（分子）の構造'!M$45</f>
        <v>4404</v>
      </c>
      <c r="I49" s="182"/>
      <c r="J49" s="182"/>
      <c r="K49" s="182">
        <f>'実質公債費比率（分子）の構造'!N$45</f>
        <v>4398</v>
      </c>
      <c r="L49" s="182"/>
      <c r="M49" s="182"/>
      <c r="N49" s="182">
        <f>'実質公債費比率（分子）の構造'!O$45</f>
        <v>4551</v>
      </c>
      <c r="O49" s="182"/>
      <c r="P49" s="182"/>
    </row>
    <row r="50" spans="1:16" x14ac:dyDescent="0.2">
      <c r="A50" s="182" t="s">
        <v>71</v>
      </c>
      <c r="B50" s="182" t="e">
        <f>NA()</f>
        <v>#N/A</v>
      </c>
      <c r="C50" s="182">
        <f>IF(ISNUMBER('実質公債費比率（分子）の構造'!K$53),'実質公債費比率（分子）の構造'!K$53,NA())</f>
        <v>122</v>
      </c>
      <c r="D50" s="182" t="e">
        <f>NA()</f>
        <v>#N/A</v>
      </c>
      <c r="E50" s="182" t="e">
        <f>NA()</f>
        <v>#N/A</v>
      </c>
      <c r="F50" s="182">
        <f>IF(ISNUMBER('実質公債費比率（分子）の構造'!L$53),'実質公債費比率（分子）の構造'!L$53,NA())</f>
        <v>333</v>
      </c>
      <c r="G50" s="182" t="e">
        <f>NA()</f>
        <v>#N/A</v>
      </c>
      <c r="H50" s="182" t="e">
        <f>NA()</f>
        <v>#N/A</v>
      </c>
      <c r="I50" s="182">
        <f>IF(ISNUMBER('実質公債費比率（分子）の構造'!M$53),'実質公債費比率（分子）の構造'!M$53,NA())</f>
        <v>119</v>
      </c>
      <c r="J50" s="182" t="e">
        <f>NA()</f>
        <v>#N/A</v>
      </c>
      <c r="K50" s="182" t="e">
        <f>NA()</f>
        <v>#N/A</v>
      </c>
      <c r="L50" s="182">
        <f>IF(ISNUMBER('実質公債費比率（分子）の構造'!N$53),'実質公債費比率（分子）の構造'!N$53,NA())</f>
        <v>207</v>
      </c>
      <c r="M50" s="182" t="e">
        <f>NA()</f>
        <v>#N/A</v>
      </c>
      <c r="N50" s="182" t="e">
        <f>NA()</f>
        <v>#N/A</v>
      </c>
      <c r="O50" s="182">
        <f>IF(ISNUMBER('実質公債費比率（分子）の構造'!O$53),'実質公債費比率（分子）の構造'!O$53,NA())</f>
        <v>562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51688</v>
      </c>
      <c r="E56" s="181"/>
      <c r="F56" s="181"/>
      <c r="G56" s="181">
        <f>'将来負担比率（分子）の構造'!J$52</f>
        <v>51248</v>
      </c>
      <c r="H56" s="181"/>
      <c r="I56" s="181"/>
      <c r="J56" s="181">
        <f>'将来負担比率（分子）の構造'!K$52</f>
        <v>51293</v>
      </c>
      <c r="K56" s="181"/>
      <c r="L56" s="181"/>
      <c r="M56" s="181">
        <f>'将来負担比率（分子）の構造'!L$52</f>
        <v>50866</v>
      </c>
      <c r="N56" s="181"/>
      <c r="O56" s="181"/>
      <c r="P56" s="181">
        <f>'将来負担比率（分子）の構造'!M$52</f>
        <v>50012</v>
      </c>
    </row>
    <row r="57" spans="1:16" x14ac:dyDescent="0.2">
      <c r="A57" s="181" t="s">
        <v>42</v>
      </c>
      <c r="B57" s="181"/>
      <c r="C57" s="181"/>
      <c r="D57" s="181">
        <f>'将来負担比率（分子）の構造'!I$51</f>
        <v>17207</v>
      </c>
      <c r="E57" s="181"/>
      <c r="F57" s="181"/>
      <c r="G57" s="181">
        <f>'将来負担比率（分子）の構造'!J$51</f>
        <v>17111</v>
      </c>
      <c r="H57" s="181"/>
      <c r="I57" s="181"/>
      <c r="J57" s="181">
        <f>'将来負担比率（分子）の構造'!K$51</f>
        <v>20021</v>
      </c>
      <c r="K57" s="181"/>
      <c r="L57" s="181"/>
      <c r="M57" s="181">
        <f>'将来負担比率（分子）の構造'!L$51</f>
        <v>20693</v>
      </c>
      <c r="N57" s="181"/>
      <c r="O57" s="181"/>
      <c r="P57" s="181">
        <f>'将来負担比率（分子）の構造'!M$51</f>
        <v>20237</v>
      </c>
    </row>
    <row r="58" spans="1:16" x14ac:dyDescent="0.2">
      <c r="A58" s="181" t="s">
        <v>41</v>
      </c>
      <c r="B58" s="181"/>
      <c r="C58" s="181"/>
      <c r="D58" s="181">
        <f>'将来負担比率（分子）の構造'!I$50</f>
        <v>7135</v>
      </c>
      <c r="E58" s="181"/>
      <c r="F58" s="181"/>
      <c r="G58" s="181">
        <f>'将来負担比率（分子）の構造'!J$50</f>
        <v>7279</v>
      </c>
      <c r="H58" s="181"/>
      <c r="I58" s="181"/>
      <c r="J58" s="181">
        <f>'将来負担比率（分子）の構造'!K$50</f>
        <v>7757</v>
      </c>
      <c r="K58" s="181"/>
      <c r="L58" s="181"/>
      <c r="M58" s="181">
        <f>'将来負担比率（分子）の構造'!L$50</f>
        <v>8308</v>
      </c>
      <c r="N58" s="181"/>
      <c r="O58" s="181"/>
      <c r="P58" s="181">
        <f>'将来負担比率（分子）の構造'!M$50</f>
        <v>9756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9901</v>
      </c>
      <c r="C62" s="181"/>
      <c r="D62" s="181"/>
      <c r="E62" s="181">
        <f>'将来負担比率（分子）の構造'!J$45</f>
        <v>9667</v>
      </c>
      <c r="F62" s="181"/>
      <c r="G62" s="181"/>
      <c r="H62" s="181">
        <f>'将来負担比率（分子）の構造'!K$45</f>
        <v>9435</v>
      </c>
      <c r="I62" s="181"/>
      <c r="J62" s="181"/>
      <c r="K62" s="181">
        <f>'将来負担比率（分子）の構造'!L$45</f>
        <v>9270</v>
      </c>
      <c r="L62" s="181"/>
      <c r="M62" s="181"/>
      <c r="N62" s="181">
        <f>'将来負担比率（分子）の構造'!M$45</f>
        <v>8804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22175</v>
      </c>
      <c r="C64" s="181"/>
      <c r="D64" s="181"/>
      <c r="E64" s="181">
        <f>'将来負担比率（分子）の構造'!J$43</f>
        <v>21555</v>
      </c>
      <c r="F64" s="181"/>
      <c r="G64" s="181"/>
      <c r="H64" s="181">
        <f>'将来負担比率（分子）の構造'!K$43</f>
        <v>20361</v>
      </c>
      <c r="I64" s="181"/>
      <c r="J64" s="181"/>
      <c r="K64" s="181">
        <f>'将来負担比率（分子）の構造'!L$43</f>
        <v>19968</v>
      </c>
      <c r="L64" s="181"/>
      <c r="M64" s="181"/>
      <c r="N64" s="181">
        <f>'将来負担比率（分子）の構造'!M$43</f>
        <v>19522</v>
      </c>
      <c r="O64" s="181"/>
      <c r="P64" s="181"/>
    </row>
    <row r="65" spans="1:16" x14ac:dyDescent="0.2">
      <c r="A65" s="181" t="s">
        <v>32</v>
      </c>
      <c r="B65" s="181">
        <f>'将来負担比率（分子）の構造'!I$42</f>
        <v>7296</v>
      </c>
      <c r="C65" s="181"/>
      <c r="D65" s="181"/>
      <c r="E65" s="181">
        <f>'将来負担比率（分子）の構造'!J$42</f>
        <v>6010</v>
      </c>
      <c r="F65" s="181"/>
      <c r="G65" s="181"/>
      <c r="H65" s="181">
        <f>'将来負担比率（分子）の構造'!K$42</f>
        <v>4478</v>
      </c>
      <c r="I65" s="181"/>
      <c r="J65" s="181"/>
      <c r="K65" s="181">
        <f>'将来負担比率（分子）の構造'!L$42</f>
        <v>4379</v>
      </c>
      <c r="L65" s="181"/>
      <c r="M65" s="181"/>
      <c r="N65" s="181">
        <f>'将来負担比率（分子）の構造'!M$42</f>
        <v>4279</v>
      </c>
      <c r="O65" s="181"/>
      <c r="P65" s="181"/>
    </row>
    <row r="66" spans="1:16" x14ac:dyDescent="0.2">
      <c r="A66" s="181" t="s">
        <v>31</v>
      </c>
      <c r="B66" s="181">
        <f>'将来負担比率（分子）の構造'!I$41</f>
        <v>52414</v>
      </c>
      <c r="C66" s="181"/>
      <c r="D66" s="181"/>
      <c r="E66" s="181">
        <f>'将来負担比率（分子）の構造'!J$41</f>
        <v>54503</v>
      </c>
      <c r="F66" s="181"/>
      <c r="G66" s="181"/>
      <c r="H66" s="181">
        <f>'将来負担比率（分子）の構造'!K$41</f>
        <v>57717</v>
      </c>
      <c r="I66" s="181"/>
      <c r="J66" s="181"/>
      <c r="K66" s="181">
        <f>'将来負担比率（分子）の構造'!L$41</f>
        <v>64485</v>
      </c>
      <c r="L66" s="181"/>
      <c r="M66" s="181"/>
      <c r="N66" s="181">
        <f>'将来負担比率（分子）の構造'!M$41</f>
        <v>65763</v>
      </c>
      <c r="O66" s="181"/>
      <c r="P66" s="181"/>
    </row>
    <row r="67" spans="1:16" x14ac:dyDescent="0.2">
      <c r="A67" s="181" t="s">
        <v>75</v>
      </c>
      <c r="B67" s="181" t="e">
        <f>NA()</f>
        <v>#N/A</v>
      </c>
      <c r="C67" s="181">
        <f>IF(ISNUMBER('将来負担比率（分子）の構造'!I$53), IF('将来負担比率（分子）の構造'!I$53 &lt; 0, 0, '将来負担比率（分子）の構造'!I$53), NA())</f>
        <v>15756</v>
      </c>
      <c r="D67" s="181" t="e">
        <f>NA()</f>
        <v>#N/A</v>
      </c>
      <c r="E67" s="181" t="e">
        <f>NA()</f>
        <v>#N/A</v>
      </c>
      <c r="F67" s="181">
        <f>IF(ISNUMBER('将来負担比率（分子）の構造'!J$53), IF('将来負担比率（分子）の構造'!J$53 &lt; 0, 0, '将来負担比率（分子）の構造'!J$53), NA())</f>
        <v>16097</v>
      </c>
      <c r="G67" s="181" t="e">
        <f>NA()</f>
        <v>#N/A</v>
      </c>
      <c r="H67" s="181" t="e">
        <f>NA()</f>
        <v>#N/A</v>
      </c>
      <c r="I67" s="181">
        <f>IF(ISNUMBER('将来負担比率（分子）の構造'!K$53), IF('将来負担比率（分子）の構造'!K$53 &lt; 0, 0, '将来負担比率（分子）の構造'!K$53), NA())</f>
        <v>12920</v>
      </c>
      <c r="J67" s="181" t="e">
        <f>NA()</f>
        <v>#N/A</v>
      </c>
      <c r="K67" s="181" t="e">
        <f>NA()</f>
        <v>#N/A</v>
      </c>
      <c r="L67" s="181">
        <f>IF(ISNUMBER('将来負担比率（分子）の構造'!L$53), IF('将来負担比率（分子）の構造'!L$53 &lt; 0, 0, '将来負担比率（分子）の構造'!L$53), NA())</f>
        <v>18237</v>
      </c>
      <c r="M67" s="181" t="e">
        <f>NA()</f>
        <v>#N/A</v>
      </c>
      <c r="N67" s="181" t="e">
        <f>NA()</f>
        <v>#N/A</v>
      </c>
      <c r="O67" s="181">
        <f>IF(ISNUMBER('将来負担比率（分子）の構造'!M$53), IF('将来負担比率（分子）の構造'!M$53 &lt; 0, 0, '将来負担比率（分子）の構造'!M$53), NA())</f>
        <v>18364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4313</v>
      </c>
      <c r="C72" s="185">
        <f>基金残高に係る経年分析!G55</f>
        <v>4314</v>
      </c>
      <c r="D72" s="185">
        <f>基金残高に係る経年分析!H55</f>
        <v>5264</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1635</v>
      </c>
      <c r="C74" s="185">
        <f>基金残高に係る経年分析!G57</f>
        <v>2077</v>
      </c>
      <c r="D74" s="185">
        <f>基金残高に係る経年分析!H57</f>
        <v>2309</v>
      </c>
    </row>
  </sheetData>
  <sheetProtection algorithmName="SHA-512" hashValue="iTJBo2ySwx58ol/LkwkqDS5U5/rqRUWNoT2bCS+//0sd0TIPpy4Y4DVPYXIgkM1K8tu1s1VoG7/ntpUXiNn9dg==" saltValue="Fl1ll1ZreaboiP/V8Mb2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37055898</v>
      </c>
      <c r="S5" s="734"/>
      <c r="T5" s="734"/>
      <c r="U5" s="734"/>
      <c r="V5" s="734"/>
      <c r="W5" s="734"/>
      <c r="X5" s="734"/>
      <c r="Y5" s="777"/>
      <c r="Z5" s="795">
        <v>48.1</v>
      </c>
      <c r="AA5" s="795"/>
      <c r="AB5" s="795"/>
      <c r="AC5" s="795"/>
      <c r="AD5" s="796">
        <v>33669104</v>
      </c>
      <c r="AE5" s="796"/>
      <c r="AF5" s="796"/>
      <c r="AG5" s="796"/>
      <c r="AH5" s="796"/>
      <c r="AI5" s="796"/>
      <c r="AJ5" s="796"/>
      <c r="AK5" s="796"/>
      <c r="AL5" s="778">
        <v>83.2</v>
      </c>
      <c r="AM5" s="749"/>
      <c r="AN5" s="749"/>
      <c r="AO5" s="779"/>
      <c r="AP5" s="744" t="s">
        <v>227</v>
      </c>
      <c r="AQ5" s="745"/>
      <c r="AR5" s="745"/>
      <c r="AS5" s="745"/>
      <c r="AT5" s="745"/>
      <c r="AU5" s="745"/>
      <c r="AV5" s="745"/>
      <c r="AW5" s="745"/>
      <c r="AX5" s="745"/>
      <c r="AY5" s="745"/>
      <c r="AZ5" s="745"/>
      <c r="BA5" s="745"/>
      <c r="BB5" s="745"/>
      <c r="BC5" s="745"/>
      <c r="BD5" s="745"/>
      <c r="BE5" s="745"/>
      <c r="BF5" s="746"/>
      <c r="BG5" s="678">
        <v>33669104</v>
      </c>
      <c r="BH5" s="679"/>
      <c r="BI5" s="679"/>
      <c r="BJ5" s="679"/>
      <c r="BK5" s="679"/>
      <c r="BL5" s="679"/>
      <c r="BM5" s="679"/>
      <c r="BN5" s="680"/>
      <c r="BO5" s="715">
        <v>90.9</v>
      </c>
      <c r="BP5" s="715"/>
      <c r="BQ5" s="715"/>
      <c r="BR5" s="715"/>
      <c r="BS5" s="716">
        <v>113114</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378382</v>
      </c>
      <c r="S6" s="679"/>
      <c r="T6" s="679"/>
      <c r="U6" s="679"/>
      <c r="V6" s="679"/>
      <c r="W6" s="679"/>
      <c r="X6" s="679"/>
      <c r="Y6" s="680"/>
      <c r="Z6" s="715">
        <v>0.5</v>
      </c>
      <c r="AA6" s="715"/>
      <c r="AB6" s="715"/>
      <c r="AC6" s="715"/>
      <c r="AD6" s="716">
        <v>378382</v>
      </c>
      <c r="AE6" s="716"/>
      <c r="AF6" s="716"/>
      <c r="AG6" s="716"/>
      <c r="AH6" s="716"/>
      <c r="AI6" s="716"/>
      <c r="AJ6" s="716"/>
      <c r="AK6" s="716"/>
      <c r="AL6" s="681">
        <v>0.9</v>
      </c>
      <c r="AM6" s="682"/>
      <c r="AN6" s="682"/>
      <c r="AO6" s="717"/>
      <c r="AP6" s="675" t="s">
        <v>232</v>
      </c>
      <c r="AQ6" s="676"/>
      <c r="AR6" s="676"/>
      <c r="AS6" s="676"/>
      <c r="AT6" s="676"/>
      <c r="AU6" s="676"/>
      <c r="AV6" s="676"/>
      <c r="AW6" s="676"/>
      <c r="AX6" s="676"/>
      <c r="AY6" s="676"/>
      <c r="AZ6" s="676"/>
      <c r="BA6" s="676"/>
      <c r="BB6" s="676"/>
      <c r="BC6" s="676"/>
      <c r="BD6" s="676"/>
      <c r="BE6" s="676"/>
      <c r="BF6" s="677"/>
      <c r="BG6" s="678">
        <v>33669104</v>
      </c>
      <c r="BH6" s="679"/>
      <c r="BI6" s="679"/>
      <c r="BJ6" s="679"/>
      <c r="BK6" s="679"/>
      <c r="BL6" s="679"/>
      <c r="BM6" s="679"/>
      <c r="BN6" s="680"/>
      <c r="BO6" s="715">
        <v>90.9</v>
      </c>
      <c r="BP6" s="715"/>
      <c r="BQ6" s="715"/>
      <c r="BR6" s="715"/>
      <c r="BS6" s="716">
        <v>113114</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396335</v>
      </c>
      <c r="CS6" s="679"/>
      <c r="CT6" s="679"/>
      <c r="CU6" s="679"/>
      <c r="CV6" s="679"/>
      <c r="CW6" s="679"/>
      <c r="CX6" s="679"/>
      <c r="CY6" s="680"/>
      <c r="CZ6" s="778">
        <v>0.5</v>
      </c>
      <c r="DA6" s="749"/>
      <c r="DB6" s="749"/>
      <c r="DC6" s="781"/>
      <c r="DD6" s="684" t="s">
        <v>131</v>
      </c>
      <c r="DE6" s="679"/>
      <c r="DF6" s="679"/>
      <c r="DG6" s="679"/>
      <c r="DH6" s="679"/>
      <c r="DI6" s="679"/>
      <c r="DJ6" s="679"/>
      <c r="DK6" s="679"/>
      <c r="DL6" s="679"/>
      <c r="DM6" s="679"/>
      <c r="DN6" s="679"/>
      <c r="DO6" s="679"/>
      <c r="DP6" s="680"/>
      <c r="DQ6" s="684">
        <v>396150</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23858</v>
      </c>
      <c r="S7" s="679"/>
      <c r="T7" s="679"/>
      <c r="U7" s="679"/>
      <c r="V7" s="679"/>
      <c r="W7" s="679"/>
      <c r="X7" s="679"/>
      <c r="Y7" s="680"/>
      <c r="Z7" s="715">
        <v>0</v>
      </c>
      <c r="AA7" s="715"/>
      <c r="AB7" s="715"/>
      <c r="AC7" s="715"/>
      <c r="AD7" s="716">
        <v>23858</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18527318</v>
      </c>
      <c r="BH7" s="679"/>
      <c r="BI7" s="679"/>
      <c r="BJ7" s="679"/>
      <c r="BK7" s="679"/>
      <c r="BL7" s="679"/>
      <c r="BM7" s="679"/>
      <c r="BN7" s="680"/>
      <c r="BO7" s="715">
        <v>50</v>
      </c>
      <c r="BP7" s="715"/>
      <c r="BQ7" s="715"/>
      <c r="BR7" s="715"/>
      <c r="BS7" s="716">
        <v>113114</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8687000</v>
      </c>
      <c r="CS7" s="679"/>
      <c r="CT7" s="679"/>
      <c r="CU7" s="679"/>
      <c r="CV7" s="679"/>
      <c r="CW7" s="679"/>
      <c r="CX7" s="679"/>
      <c r="CY7" s="680"/>
      <c r="CZ7" s="715">
        <v>11.9</v>
      </c>
      <c r="DA7" s="715"/>
      <c r="DB7" s="715"/>
      <c r="DC7" s="715"/>
      <c r="DD7" s="684">
        <v>457347</v>
      </c>
      <c r="DE7" s="679"/>
      <c r="DF7" s="679"/>
      <c r="DG7" s="679"/>
      <c r="DH7" s="679"/>
      <c r="DI7" s="679"/>
      <c r="DJ7" s="679"/>
      <c r="DK7" s="679"/>
      <c r="DL7" s="679"/>
      <c r="DM7" s="679"/>
      <c r="DN7" s="679"/>
      <c r="DO7" s="679"/>
      <c r="DP7" s="680"/>
      <c r="DQ7" s="684">
        <v>7283132</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220008</v>
      </c>
      <c r="S8" s="679"/>
      <c r="T8" s="679"/>
      <c r="U8" s="679"/>
      <c r="V8" s="679"/>
      <c r="W8" s="679"/>
      <c r="X8" s="679"/>
      <c r="Y8" s="680"/>
      <c r="Z8" s="715">
        <v>0.3</v>
      </c>
      <c r="AA8" s="715"/>
      <c r="AB8" s="715"/>
      <c r="AC8" s="715"/>
      <c r="AD8" s="716">
        <v>220008</v>
      </c>
      <c r="AE8" s="716"/>
      <c r="AF8" s="716"/>
      <c r="AG8" s="716"/>
      <c r="AH8" s="716"/>
      <c r="AI8" s="716"/>
      <c r="AJ8" s="716"/>
      <c r="AK8" s="716"/>
      <c r="AL8" s="681">
        <v>0.5</v>
      </c>
      <c r="AM8" s="682"/>
      <c r="AN8" s="682"/>
      <c r="AO8" s="717"/>
      <c r="AP8" s="675" t="s">
        <v>238</v>
      </c>
      <c r="AQ8" s="676"/>
      <c r="AR8" s="676"/>
      <c r="AS8" s="676"/>
      <c r="AT8" s="676"/>
      <c r="AU8" s="676"/>
      <c r="AV8" s="676"/>
      <c r="AW8" s="676"/>
      <c r="AX8" s="676"/>
      <c r="AY8" s="676"/>
      <c r="AZ8" s="676"/>
      <c r="BA8" s="676"/>
      <c r="BB8" s="676"/>
      <c r="BC8" s="676"/>
      <c r="BD8" s="676"/>
      <c r="BE8" s="676"/>
      <c r="BF8" s="677"/>
      <c r="BG8" s="678">
        <v>426762</v>
      </c>
      <c r="BH8" s="679"/>
      <c r="BI8" s="679"/>
      <c r="BJ8" s="679"/>
      <c r="BK8" s="679"/>
      <c r="BL8" s="679"/>
      <c r="BM8" s="679"/>
      <c r="BN8" s="680"/>
      <c r="BO8" s="715">
        <v>1.2</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30725974</v>
      </c>
      <c r="CS8" s="679"/>
      <c r="CT8" s="679"/>
      <c r="CU8" s="679"/>
      <c r="CV8" s="679"/>
      <c r="CW8" s="679"/>
      <c r="CX8" s="679"/>
      <c r="CY8" s="680"/>
      <c r="CZ8" s="715">
        <v>42</v>
      </c>
      <c r="DA8" s="715"/>
      <c r="DB8" s="715"/>
      <c r="DC8" s="715"/>
      <c r="DD8" s="684">
        <v>255799</v>
      </c>
      <c r="DE8" s="679"/>
      <c r="DF8" s="679"/>
      <c r="DG8" s="679"/>
      <c r="DH8" s="679"/>
      <c r="DI8" s="679"/>
      <c r="DJ8" s="679"/>
      <c r="DK8" s="679"/>
      <c r="DL8" s="679"/>
      <c r="DM8" s="679"/>
      <c r="DN8" s="679"/>
      <c r="DO8" s="679"/>
      <c r="DP8" s="680"/>
      <c r="DQ8" s="684">
        <v>14949572</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132325</v>
      </c>
      <c r="S9" s="679"/>
      <c r="T9" s="679"/>
      <c r="U9" s="679"/>
      <c r="V9" s="679"/>
      <c r="W9" s="679"/>
      <c r="X9" s="679"/>
      <c r="Y9" s="680"/>
      <c r="Z9" s="715">
        <v>0.2</v>
      </c>
      <c r="AA9" s="715"/>
      <c r="AB9" s="715"/>
      <c r="AC9" s="715"/>
      <c r="AD9" s="716">
        <v>132325</v>
      </c>
      <c r="AE9" s="716"/>
      <c r="AF9" s="716"/>
      <c r="AG9" s="716"/>
      <c r="AH9" s="716"/>
      <c r="AI9" s="716"/>
      <c r="AJ9" s="716"/>
      <c r="AK9" s="716"/>
      <c r="AL9" s="681">
        <v>0.3</v>
      </c>
      <c r="AM9" s="682"/>
      <c r="AN9" s="682"/>
      <c r="AO9" s="717"/>
      <c r="AP9" s="675" t="s">
        <v>242</v>
      </c>
      <c r="AQ9" s="676"/>
      <c r="AR9" s="676"/>
      <c r="AS9" s="676"/>
      <c r="AT9" s="676"/>
      <c r="AU9" s="676"/>
      <c r="AV9" s="676"/>
      <c r="AW9" s="676"/>
      <c r="AX9" s="676"/>
      <c r="AY9" s="676"/>
      <c r="AZ9" s="676"/>
      <c r="BA9" s="676"/>
      <c r="BB9" s="676"/>
      <c r="BC9" s="676"/>
      <c r="BD9" s="676"/>
      <c r="BE9" s="676"/>
      <c r="BF9" s="677"/>
      <c r="BG9" s="678">
        <v>16425924</v>
      </c>
      <c r="BH9" s="679"/>
      <c r="BI9" s="679"/>
      <c r="BJ9" s="679"/>
      <c r="BK9" s="679"/>
      <c r="BL9" s="679"/>
      <c r="BM9" s="679"/>
      <c r="BN9" s="680"/>
      <c r="BO9" s="715">
        <v>44.3</v>
      </c>
      <c r="BP9" s="715"/>
      <c r="BQ9" s="715"/>
      <c r="BR9" s="715"/>
      <c r="BS9" s="684" t="s">
        <v>239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9212400</v>
      </c>
      <c r="CS9" s="679"/>
      <c r="CT9" s="679"/>
      <c r="CU9" s="679"/>
      <c r="CV9" s="679"/>
      <c r="CW9" s="679"/>
      <c r="CX9" s="679"/>
      <c r="CY9" s="680"/>
      <c r="CZ9" s="715">
        <v>12.6</v>
      </c>
      <c r="DA9" s="715"/>
      <c r="DB9" s="715"/>
      <c r="DC9" s="715"/>
      <c r="DD9" s="684">
        <v>826068</v>
      </c>
      <c r="DE9" s="679"/>
      <c r="DF9" s="679"/>
      <c r="DG9" s="679"/>
      <c r="DH9" s="679"/>
      <c r="DI9" s="679"/>
      <c r="DJ9" s="679"/>
      <c r="DK9" s="679"/>
      <c r="DL9" s="679"/>
      <c r="DM9" s="679"/>
      <c r="DN9" s="679"/>
      <c r="DO9" s="679"/>
      <c r="DP9" s="680"/>
      <c r="DQ9" s="684">
        <v>7076393</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131</v>
      </c>
      <c r="S10" s="679"/>
      <c r="T10" s="679"/>
      <c r="U10" s="679"/>
      <c r="V10" s="679"/>
      <c r="W10" s="679"/>
      <c r="X10" s="679"/>
      <c r="Y10" s="680"/>
      <c r="Z10" s="715" t="s">
        <v>139</v>
      </c>
      <c r="AA10" s="715"/>
      <c r="AB10" s="715"/>
      <c r="AC10" s="715"/>
      <c r="AD10" s="716" t="s">
        <v>139</v>
      </c>
      <c r="AE10" s="716"/>
      <c r="AF10" s="716"/>
      <c r="AG10" s="716"/>
      <c r="AH10" s="716"/>
      <c r="AI10" s="716"/>
      <c r="AJ10" s="716"/>
      <c r="AK10" s="716"/>
      <c r="AL10" s="681" t="s">
        <v>131</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432734</v>
      </c>
      <c r="BH10" s="679"/>
      <c r="BI10" s="679"/>
      <c r="BJ10" s="679"/>
      <c r="BK10" s="679"/>
      <c r="BL10" s="679"/>
      <c r="BM10" s="679"/>
      <c r="BN10" s="680"/>
      <c r="BO10" s="715">
        <v>1.2</v>
      </c>
      <c r="BP10" s="715"/>
      <c r="BQ10" s="715"/>
      <c r="BR10" s="715"/>
      <c r="BS10" s="684" t="s">
        <v>131</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309553</v>
      </c>
      <c r="CS10" s="679"/>
      <c r="CT10" s="679"/>
      <c r="CU10" s="679"/>
      <c r="CV10" s="679"/>
      <c r="CW10" s="679"/>
      <c r="CX10" s="679"/>
      <c r="CY10" s="680"/>
      <c r="CZ10" s="715">
        <v>0.4</v>
      </c>
      <c r="DA10" s="715"/>
      <c r="DB10" s="715"/>
      <c r="DC10" s="715"/>
      <c r="DD10" s="684">
        <v>47749</v>
      </c>
      <c r="DE10" s="679"/>
      <c r="DF10" s="679"/>
      <c r="DG10" s="679"/>
      <c r="DH10" s="679"/>
      <c r="DI10" s="679"/>
      <c r="DJ10" s="679"/>
      <c r="DK10" s="679"/>
      <c r="DL10" s="679"/>
      <c r="DM10" s="679"/>
      <c r="DN10" s="679"/>
      <c r="DO10" s="679"/>
      <c r="DP10" s="680"/>
      <c r="DQ10" s="684">
        <v>169672</v>
      </c>
      <c r="DR10" s="679"/>
      <c r="DS10" s="679"/>
      <c r="DT10" s="679"/>
      <c r="DU10" s="679"/>
      <c r="DV10" s="679"/>
      <c r="DW10" s="679"/>
      <c r="DX10" s="679"/>
      <c r="DY10" s="679"/>
      <c r="DZ10" s="679"/>
      <c r="EA10" s="679"/>
      <c r="EB10" s="679"/>
      <c r="EC10" s="722"/>
    </row>
    <row r="11" spans="2:143" ht="11.25" customHeight="1" x14ac:dyDescent="0.2">
      <c r="B11" s="675" t="s">
        <v>247</v>
      </c>
      <c r="C11" s="676"/>
      <c r="D11" s="676"/>
      <c r="E11" s="676"/>
      <c r="F11" s="676"/>
      <c r="G11" s="676"/>
      <c r="H11" s="676"/>
      <c r="I11" s="676"/>
      <c r="J11" s="676"/>
      <c r="K11" s="676"/>
      <c r="L11" s="676"/>
      <c r="M11" s="676"/>
      <c r="N11" s="676"/>
      <c r="O11" s="676"/>
      <c r="P11" s="676"/>
      <c r="Q11" s="677"/>
      <c r="R11" s="678">
        <v>3612229</v>
      </c>
      <c r="S11" s="679"/>
      <c r="T11" s="679"/>
      <c r="U11" s="679"/>
      <c r="V11" s="679"/>
      <c r="W11" s="679"/>
      <c r="X11" s="679"/>
      <c r="Y11" s="680"/>
      <c r="Z11" s="681">
        <v>4.7</v>
      </c>
      <c r="AA11" s="682"/>
      <c r="AB11" s="682"/>
      <c r="AC11" s="683"/>
      <c r="AD11" s="684">
        <v>3612229</v>
      </c>
      <c r="AE11" s="679"/>
      <c r="AF11" s="679"/>
      <c r="AG11" s="679"/>
      <c r="AH11" s="679"/>
      <c r="AI11" s="679"/>
      <c r="AJ11" s="679"/>
      <c r="AK11" s="680"/>
      <c r="AL11" s="681">
        <v>8.9</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1241898</v>
      </c>
      <c r="BH11" s="679"/>
      <c r="BI11" s="679"/>
      <c r="BJ11" s="679"/>
      <c r="BK11" s="679"/>
      <c r="BL11" s="679"/>
      <c r="BM11" s="679"/>
      <c r="BN11" s="680"/>
      <c r="BO11" s="715">
        <v>3.4</v>
      </c>
      <c r="BP11" s="715"/>
      <c r="BQ11" s="715"/>
      <c r="BR11" s="715"/>
      <c r="BS11" s="684">
        <v>113114</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341653</v>
      </c>
      <c r="CS11" s="679"/>
      <c r="CT11" s="679"/>
      <c r="CU11" s="679"/>
      <c r="CV11" s="679"/>
      <c r="CW11" s="679"/>
      <c r="CX11" s="679"/>
      <c r="CY11" s="680"/>
      <c r="CZ11" s="715">
        <v>0.5</v>
      </c>
      <c r="DA11" s="715"/>
      <c r="DB11" s="715"/>
      <c r="DC11" s="715"/>
      <c r="DD11" s="684">
        <v>116297</v>
      </c>
      <c r="DE11" s="679"/>
      <c r="DF11" s="679"/>
      <c r="DG11" s="679"/>
      <c r="DH11" s="679"/>
      <c r="DI11" s="679"/>
      <c r="DJ11" s="679"/>
      <c r="DK11" s="679"/>
      <c r="DL11" s="679"/>
      <c r="DM11" s="679"/>
      <c r="DN11" s="679"/>
      <c r="DO11" s="679"/>
      <c r="DP11" s="680"/>
      <c r="DQ11" s="684">
        <v>207351</v>
      </c>
      <c r="DR11" s="679"/>
      <c r="DS11" s="679"/>
      <c r="DT11" s="679"/>
      <c r="DU11" s="679"/>
      <c r="DV11" s="679"/>
      <c r="DW11" s="679"/>
      <c r="DX11" s="679"/>
      <c r="DY11" s="679"/>
      <c r="DZ11" s="679"/>
      <c r="EA11" s="679"/>
      <c r="EB11" s="679"/>
      <c r="EC11" s="722"/>
    </row>
    <row r="12" spans="2:143" ht="11.25" customHeight="1" x14ac:dyDescent="0.2">
      <c r="B12" s="675" t="s">
        <v>250</v>
      </c>
      <c r="C12" s="676"/>
      <c r="D12" s="676"/>
      <c r="E12" s="676"/>
      <c r="F12" s="676"/>
      <c r="G12" s="676"/>
      <c r="H12" s="676"/>
      <c r="I12" s="676"/>
      <c r="J12" s="676"/>
      <c r="K12" s="676"/>
      <c r="L12" s="676"/>
      <c r="M12" s="676"/>
      <c r="N12" s="676"/>
      <c r="O12" s="676"/>
      <c r="P12" s="676"/>
      <c r="Q12" s="677"/>
      <c r="R12" s="678">
        <v>45535</v>
      </c>
      <c r="S12" s="679"/>
      <c r="T12" s="679"/>
      <c r="U12" s="679"/>
      <c r="V12" s="679"/>
      <c r="W12" s="679"/>
      <c r="X12" s="679"/>
      <c r="Y12" s="680"/>
      <c r="Z12" s="715">
        <v>0.1</v>
      </c>
      <c r="AA12" s="715"/>
      <c r="AB12" s="715"/>
      <c r="AC12" s="715"/>
      <c r="AD12" s="716">
        <v>45535</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13818370</v>
      </c>
      <c r="BH12" s="679"/>
      <c r="BI12" s="679"/>
      <c r="BJ12" s="679"/>
      <c r="BK12" s="679"/>
      <c r="BL12" s="679"/>
      <c r="BM12" s="679"/>
      <c r="BN12" s="680"/>
      <c r="BO12" s="715">
        <v>37.299999999999997</v>
      </c>
      <c r="BP12" s="715"/>
      <c r="BQ12" s="715"/>
      <c r="BR12" s="715"/>
      <c r="BS12" s="684" t="s">
        <v>131</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2184913</v>
      </c>
      <c r="CS12" s="679"/>
      <c r="CT12" s="679"/>
      <c r="CU12" s="679"/>
      <c r="CV12" s="679"/>
      <c r="CW12" s="679"/>
      <c r="CX12" s="679"/>
      <c r="CY12" s="680"/>
      <c r="CZ12" s="715">
        <v>3</v>
      </c>
      <c r="DA12" s="715"/>
      <c r="DB12" s="715"/>
      <c r="DC12" s="715"/>
      <c r="DD12" s="684">
        <v>405092</v>
      </c>
      <c r="DE12" s="679"/>
      <c r="DF12" s="679"/>
      <c r="DG12" s="679"/>
      <c r="DH12" s="679"/>
      <c r="DI12" s="679"/>
      <c r="DJ12" s="679"/>
      <c r="DK12" s="679"/>
      <c r="DL12" s="679"/>
      <c r="DM12" s="679"/>
      <c r="DN12" s="679"/>
      <c r="DO12" s="679"/>
      <c r="DP12" s="680"/>
      <c r="DQ12" s="684">
        <v>422864</v>
      </c>
      <c r="DR12" s="679"/>
      <c r="DS12" s="679"/>
      <c r="DT12" s="679"/>
      <c r="DU12" s="679"/>
      <c r="DV12" s="679"/>
      <c r="DW12" s="679"/>
      <c r="DX12" s="679"/>
      <c r="DY12" s="679"/>
      <c r="DZ12" s="679"/>
      <c r="EA12" s="679"/>
      <c r="EB12" s="679"/>
      <c r="EC12" s="722"/>
    </row>
    <row r="13" spans="2:143" ht="11.25" customHeight="1" x14ac:dyDescent="0.2">
      <c r="B13" s="675" t="s">
        <v>253</v>
      </c>
      <c r="C13" s="676"/>
      <c r="D13" s="676"/>
      <c r="E13" s="676"/>
      <c r="F13" s="676"/>
      <c r="G13" s="676"/>
      <c r="H13" s="676"/>
      <c r="I13" s="676"/>
      <c r="J13" s="676"/>
      <c r="K13" s="676"/>
      <c r="L13" s="676"/>
      <c r="M13" s="676"/>
      <c r="N13" s="676"/>
      <c r="O13" s="676"/>
      <c r="P13" s="676"/>
      <c r="Q13" s="677"/>
      <c r="R13" s="678" t="s">
        <v>131</v>
      </c>
      <c r="S13" s="679"/>
      <c r="T13" s="679"/>
      <c r="U13" s="679"/>
      <c r="V13" s="679"/>
      <c r="W13" s="679"/>
      <c r="X13" s="679"/>
      <c r="Y13" s="680"/>
      <c r="Z13" s="715" t="s">
        <v>131</v>
      </c>
      <c r="AA13" s="715"/>
      <c r="AB13" s="715"/>
      <c r="AC13" s="715"/>
      <c r="AD13" s="716" t="s">
        <v>139</v>
      </c>
      <c r="AE13" s="716"/>
      <c r="AF13" s="716"/>
      <c r="AG13" s="716"/>
      <c r="AH13" s="716"/>
      <c r="AI13" s="716"/>
      <c r="AJ13" s="716"/>
      <c r="AK13" s="716"/>
      <c r="AL13" s="681" t="s">
        <v>139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13727969</v>
      </c>
      <c r="BH13" s="679"/>
      <c r="BI13" s="679"/>
      <c r="BJ13" s="679"/>
      <c r="BK13" s="679"/>
      <c r="BL13" s="679"/>
      <c r="BM13" s="679"/>
      <c r="BN13" s="680"/>
      <c r="BO13" s="715">
        <v>37</v>
      </c>
      <c r="BP13" s="715"/>
      <c r="BQ13" s="715"/>
      <c r="BR13" s="715"/>
      <c r="BS13" s="684" t="s">
        <v>239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6763920</v>
      </c>
      <c r="CS13" s="679"/>
      <c r="CT13" s="679"/>
      <c r="CU13" s="679"/>
      <c r="CV13" s="679"/>
      <c r="CW13" s="679"/>
      <c r="CX13" s="679"/>
      <c r="CY13" s="680"/>
      <c r="CZ13" s="715">
        <v>9.1999999999999993</v>
      </c>
      <c r="DA13" s="715"/>
      <c r="DB13" s="715"/>
      <c r="DC13" s="715"/>
      <c r="DD13" s="684">
        <v>1962545</v>
      </c>
      <c r="DE13" s="679"/>
      <c r="DF13" s="679"/>
      <c r="DG13" s="679"/>
      <c r="DH13" s="679"/>
      <c r="DI13" s="679"/>
      <c r="DJ13" s="679"/>
      <c r="DK13" s="679"/>
      <c r="DL13" s="679"/>
      <c r="DM13" s="679"/>
      <c r="DN13" s="679"/>
      <c r="DO13" s="679"/>
      <c r="DP13" s="680"/>
      <c r="DQ13" s="684">
        <v>4388120</v>
      </c>
      <c r="DR13" s="679"/>
      <c r="DS13" s="679"/>
      <c r="DT13" s="679"/>
      <c r="DU13" s="679"/>
      <c r="DV13" s="679"/>
      <c r="DW13" s="679"/>
      <c r="DX13" s="679"/>
      <c r="DY13" s="679"/>
      <c r="DZ13" s="679"/>
      <c r="EA13" s="679"/>
      <c r="EB13" s="679"/>
      <c r="EC13" s="722"/>
    </row>
    <row r="14" spans="2:143" ht="11.25" customHeight="1" x14ac:dyDescent="0.2">
      <c r="B14" s="675" t="s">
        <v>256</v>
      </c>
      <c r="C14" s="676"/>
      <c r="D14" s="676"/>
      <c r="E14" s="676"/>
      <c r="F14" s="676"/>
      <c r="G14" s="676"/>
      <c r="H14" s="676"/>
      <c r="I14" s="676"/>
      <c r="J14" s="676"/>
      <c r="K14" s="676"/>
      <c r="L14" s="676"/>
      <c r="M14" s="676"/>
      <c r="N14" s="676"/>
      <c r="O14" s="676"/>
      <c r="P14" s="676"/>
      <c r="Q14" s="677"/>
      <c r="R14" s="678">
        <v>104808</v>
      </c>
      <c r="S14" s="679"/>
      <c r="T14" s="679"/>
      <c r="U14" s="679"/>
      <c r="V14" s="679"/>
      <c r="W14" s="679"/>
      <c r="X14" s="679"/>
      <c r="Y14" s="680"/>
      <c r="Z14" s="715">
        <v>0.1</v>
      </c>
      <c r="AA14" s="715"/>
      <c r="AB14" s="715"/>
      <c r="AC14" s="715"/>
      <c r="AD14" s="716">
        <v>104808</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297308</v>
      </c>
      <c r="BH14" s="679"/>
      <c r="BI14" s="679"/>
      <c r="BJ14" s="679"/>
      <c r="BK14" s="679"/>
      <c r="BL14" s="679"/>
      <c r="BM14" s="679"/>
      <c r="BN14" s="680"/>
      <c r="BO14" s="715">
        <v>0.8</v>
      </c>
      <c r="BP14" s="715"/>
      <c r="BQ14" s="715"/>
      <c r="BR14" s="715"/>
      <c r="BS14" s="684" t="s">
        <v>139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2813803</v>
      </c>
      <c r="CS14" s="679"/>
      <c r="CT14" s="679"/>
      <c r="CU14" s="679"/>
      <c r="CV14" s="679"/>
      <c r="CW14" s="679"/>
      <c r="CX14" s="679"/>
      <c r="CY14" s="680"/>
      <c r="CZ14" s="715">
        <v>3.8</v>
      </c>
      <c r="DA14" s="715"/>
      <c r="DB14" s="715"/>
      <c r="DC14" s="715"/>
      <c r="DD14" s="684">
        <v>201324</v>
      </c>
      <c r="DE14" s="679"/>
      <c r="DF14" s="679"/>
      <c r="DG14" s="679"/>
      <c r="DH14" s="679"/>
      <c r="DI14" s="679"/>
      <c r="DJ14" s="679"/>
      <c r="DK14" s="679"/>
      <c r="DL14" s="679"/>
      <c r="DM14" s="679"/>
      <c r="DN14" s="679"/>
      <c r="DO14" s="679"/>
      <c r="DP14" s="680"/>
      <c r="DQ14" s="684">
        <v>2542990</v>
      </c>
      <c r="DR14" s="679"/>
      <c r="DS14" s="679"/>
      <c r="DT14" s="679"/>
      <c r="DU14" s="679"/>
      <c r="DV14" s="679"/>
      <c r="DW14" s="679"/>
      <c r="DX14" s="679"/>
      <c r="DY14" s="679"/>
      <c r="DZ14" s="679"/>
      <c r="EA14" s="679"/>
      <c r="EB14" s="679"/>
      <c r="EC14" s="722"/>
    </row>
    <row r="15" spans="2:143" ht="11.25" customHeight="1" x14ac:dyDescent="0.2">
      <c r="B15" s="675" t="s">
        <v>259</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239</v>
      </c>
      <c r="AA15" s="715"/>
      <c r="AB15" s="715"/>
      <c r="AC15" s="715"/>
      <c r="AD15" s="716" t="s">
        <v>139</v>
      </c>
      <c r="AE15" s="716"/>
      <c r="AF15" s="716"/>
      <c r="AG15" s="716"/>
      <c r="AH15" s="716"/>
      <c r="AI15" s="716"/>
      <c r="AJ15" s="716"/>
      <c r="AK15" s="716"/>
      <c r="AL15" s="681" t="s">
        <v>131</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1026108</v>
      </c>
      <c r="BH15" s="679"/>
      <c r="BI15" s="679"/>
      <c r="BJ15" s="679"/>
      <c r="BK15" s="679"/>
      <c r="BL15" s="679"/>
      <c r="BM15" s="679"/>
      <c r="BN15" s="680"/>
      <c r="BO15" s="715">
        <v>2.8</v>
      </c>
      <c r="BP15" s="715"/>
      <c r="BQ15" s="715"/>
      <c r="BR15" s="715"/>
      <c r="BS15" s="684" t="s">
        <v>139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7210410</v>
      </c>
      <c r="CS15" s="679"/>
      <c r="CT15" s="679"/>
      <c r="CU15" s="679"/>
      <c r="CV15" s="679"/>
      <c r="CW15" s="679"/>
      <c r="CX15" s="679"/>
      <c r="CY15" s="680"/>
      <c r="CZ15" s="715">
        <v>9.8000000000000007</v>
      </c>
      <c r="DA15" s="715"/>
      <c r="DB15" s="715"/>
      <c r="DC15" s="715"/>
      <c r="DD15" s="684">
        <v>1651265</v>
      </c>
      <c r="DE15" s="679"/>
      <c r="DF15" s="679"/>
      <c r="DG15" s="679"/>
      <c r="DH15" s="679"/>
      <c r="DI15" s="679"/>
      <c r="DJ15" s="679"/>
      <c r="DK15" s="679"/>
      <c r="DL15" s="679"/>
      <c r="DM15" s="679"/>
      <c r="DN15" s="679"/>
      <c r="DO15" s="679"/>
      <c r="DP15" s="680"/>
      <c r="DQ15" s="684">
        <v>5114012</v>
      </c>
      <c r="DR15" s="679"/>
      <c r="DS15" s="679"/>
      <c r="DT15" s="679"/>
      <c r="DU15" s="679"/>
      <c r="DV15" s="679"/>
      <c r="DW15" s="679"/>
      <c r="DX15" s="679"/>
      <c r="DY15" s="679"/>
      <c r="DZ15" s="679"/>
      <c r="EA15" s="679"/>
      <c r="EB15" s="679"/>
      <c r="EC15" s="722"/>
    </row>
    <row r="16" spans="2:143" ht="11.25" customHeight="1" x14ac:dyDescent="0.2">
      <c r="B16" s="675" t="s">
        <v>262</v>
      </c>
      <c r="C16" s="676"/>
      <c r="D16" s="676"/>
      <c r="E16" s="676"/>
      <c r="F16" s="676"/>
      <c r="G16" s="676"/>
      <c r="H16" s="676"/>
      <c r="I16" s="676"/>
      <c r="J16" s="676"/>
      <c r="K16" s="676"/>
      <c r="L16" s="676"/>
      <c r="M16" s="676"/>
      <c r="N16" s="676"/>
      <c r="O16" s="676"/>
      <c r="P16" s="676"/>
      <c r="Q16" s="677"/>
      <c r="R16" s="678">
        <v>32726</v>
      </c>
      <c r="S16" s="679"/>
      <c r="T16" s="679"/>
      <c r="U16" s="679"/>
      <c r="V16" s="679"/>
      <c r="W16" s="679"/>
      <c r="X16" s="679"/>
      <c r="Y16" s="680"/>
      <c r="Z16" s="715">
        <v>0</v>
      </c>
      <c r="AA16" s="715"/>
      <c r="AB16" s="715"/>
      <c r="AC16" s="715"/>
      <c r="AD16" s="716">
        <v>32726</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131</v>
      </c>
      <c r="BH16" s="679"/>
      <c r="BI16" s="679"/>
      <c r="BJ16" s="679"/>
      <c r="BK16" s="679"/>
      <c r="BL16" s="679"/>
      <c r="BM16" s="679"/>
      <c r="BN16" s="680"/>
      <c r="BO16" s="715" t="s">
        <v>139</v>
      </c>
      <c r="BP16" s="715"/>
      <c r="BQ16" s="715"/>
      <c r="BR16" s="715"/>
      <c r="BS16" s="684" t="s">
        <v>131</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34774</v>
      </c>
      <c r="CS16" s="679"/>
      <c r="CT16" s="679"/>
      <c r="CU16" s="679"/>
      <c r="CV16" s="679"/>
      <c r="CW16" s="679"/>
      <c r="CX16" s="679"/>
      <c r="CY16" s="680"/>
      <c r="CZ16" s="715">
        <v>0</v>
      </c>
      <c r="DA16" s="715"/>
      <c r="DB16" s="715"/>
      <c r="DC16" s="715"/>
      <c r="DD16" s="684" t="s">
        <v>139</v>
      </c>
      <c r="DE16" s="679"/>
      <c r="DF16" s="679"/>
      <c r="DG16" s="679"/>
      <c r="DH16" s="679"/>
      <c r="DI16" s="679"/>
      <c r="DJ16" s="679"/>
      <c r="DK16" s="679"/>
      <c r="DL16" s="679"/>
      <c r="DM16" s="679"/>
      <c r="DN16" s="679"/>
      <c r="DO16" s="679"/>
      <c r="DP16" s="680"/>
      <c r="DQ16" s="684">
        <v>6474</v>
      </c>
      <c r="DR16" s="679"/>
      <c r="DS16" s="679"/>
      <c r="DT16" s="679"/>
      <c r="DU16" s="679"/>
      <c r="DV16" s="679"/>
      <c r="DW16" s="679"/>
      <c r="DX16" s="679"/>
      <c r="DY16" s="679"/>
      <c r="DZ16" s="679"/>
      <c r="EA16" s="679"/>
      <c r="EB16" s="679"/>
      <c r="EC16" s="722"/>
    </row>
    <row r="17" spans="2:133" ht="11.25" customHeight="1" x14ac:dyDescent="0.2">
      <c r="B17" s="675" t="s">
        <v>265</v>
      </c>
      <c r="C17" s="676"/>
      <c r="D17" s="676"/>
      <c r="E17" s="676"/>
      <c r="F17" s="676"/>
      <c r="G17" s="676"/>
      <c r="H17" s="676"/>
      <c r="I17" s="676"/>
      <c r="J17" s="676"/>
      <c r="K17" s="676"/>
      <c r="L17" s="676"/>
      <c r="M17" s="676"/>
      <c r="N17" s="676"/>
      <c r="O17" s="676"/>
      <c r="P17" s="676"/>
      <c r="Q17" s="677"/>
      <c r="R17" s="678">
        <v>647536</v>
      </c>
      <c r="S17" s="679"/>
      <c r="T17" s="679"/>
      <c r="U17" s="679"/>
      <c r="V17" s="679"/>
      <c r="W17" s="679"/>
      <c r="X17" s="679"/>
      <c r="Y17" s="680"/>
      <c r="Z17" s="715">
        <v>0.8</v>
      </c>
      <c r="AA17" s="715"/>
      <c r="AB17" s="715"/>
      <c r="AC17" s="715"/>
      <c r="AD17" s="716">
        <v>647536</v>
      </c>
      <c r="AE17" s="716"/>
      <c r="AF17" s="716"/>
      <c r="AG17" s="716"/>
      <c r="AH17" s="716"/>
      <c r="AI17" s="716"/>
      <c r="AJ17" s="716"/>
      <c r="AK17" s="716"/>
      <c r="AL17" s="681">
        <v>1.6</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139</v>
      </c>
      <c r="BP17" s="715"/>
      <c r="BQ17" s="715"/>
      <c r="BR17" s="715"/>
      <c r="BS17" s="684" t="s">
        <v>139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4529209</v>
      </c>
      <c r="CS17" s="679"/>
      <c r="CT17" s="679"/>
      <c r="CU17" s="679"/>
      <c r="CV17" s="679"/>
      <c r="CW17" s="679"/>
      <c r="CX17" s="679"/>
      <c r="CY17" s="680"/>
      <c r="CZ17" s="715">
        <v>6.2</v>
      </c>
      <c r="DA17" s="715"/>
      <c r="DB17" s="715"/>
      <c r="DC17" s="715"/>
      <c r="DD17" s="684" t="s">
        <v>139</v>
      </c>
      <c r="DE17" s="679"/>
      <c r="DF17" s="679"/>
      <c r="DG17" s="679"/>
      <c r="DH17" s="679"/>
      <c r="DI17" s="679"/>
      <c r="DJ17" s="679"/>
      <c r="DK17" s="679"/>
      <c r="DL17" s="679"/>
      <c r="DM17" s="679"/>
      <c r="DN17" s="679"/>
      <c r="DO17" s="679"/>
      <c r="DP17" s="680"/>
      <c r="DQ17" s="684">
        <v>4529209</v>
      </c>
      <c r="DR17" s="679"/>
      <c r="DS17" s="679"/>
      <c r="DT17" s="679"/>
      <c r="DU17" s="679"/>
      <c r="DV17" s="679"/>
      <c r="DW17" s="679"/>
      <c r="DX17" s="679"/>
      <c r="DY17" s="679"/>
      <c r="DZ17" s="679"/>
      <c r="EA17" s="679"/>
      <c r="EB17" s="679"/>
      <c r="EC17" s="722"/>
    </row>
    <row r="18" spans="2:133" ht="11.25" customHeight="1" x14ac:dyDescent="0.2">
      <c r="B18" s="675" t="s">
        <v>268</v>
      </c>
      <c r="C18" s="676"/>
      <c r="D18" s="676"/>
      <c r="E18" s="676"/>
      <c r="F18" s="676"/>
      <c r="G18" s="676"/>
      <c r="H18" s="676"/>
      <c r="I18" s="676"/>
      <c r="J18" s="676"/>
      <c r="K18" s="676"/>
      <c r="L18" s="676"/>
      <c r="M18" s="676"/>
      <c r="N18" s="676"/>
      <c r="O18" s="676"/>
      <c r="P18" s="676"/>
      <c r="Q18" s="677"/>
      <c r="R18" s="678">
        <v>311052</v>
      </c>
      <c r="S18" s="679"/>
      <c r="T18" s="679"/>
      <c r="U18" s="679"/>
      <c r="V18" s="679"/>
      <c r="W18" s="679"/>
      <c r="X18" s="679"/>
      <c r="Y18" s="680"/>
      <c r="Z18" s="715">
        <v>0.4</v>
      </c>
      <c r="AA18" s="715"/>
      <c r="AB18" s="715"/>
      <c r="AC18" s="715"/>
      <c r="AD18" s="716">
        <v>311052</v>
      </c>
      <c r="AE18" s="716"/>
      <c r="AF18" s="716"/>
      <c r="AG18" s="716"/>
      <c r="AH18" s="716"/>
      <c r="AI18" s="716"/>
      <c r="AJ18" s="716"/>
      <c r="AK18" s="716"/>
      <c r="AL18" s="681">
        <v>0.8</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131</v>
      </c>
      <c r="BH18" s="679"/>
      <c r="BI18" s="679"/>
      <c r="BJ18" s="679"/>
      <c r="BK18" s="679"/>
      <c r="BL18" s="679"/>
      <c r="BM18" s="679"/>
      <c r="BN18" s="680"/>
      <c r="BO18" s="715" t="s">
        <v>239</v>
      </c>
      <c r="BP18" s="715"/>
      <c r="BQ18" s="715"/>
      <c r="BR18" s="715"/>
      <c r="BS18" s="684" t="s">
        <v>131</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131</v>
      </c>
      <c r="CS18" s="679"/>
      <c r="CT18" s="679"/>
      <c r="CU18" s="679"/>
      <c r="CV18" s="679"/>
      <c r="CW18" s="679"/>
      <c r="CX18" s="679"/>
      <c r="CY18" s="680"/>
      <c r="CZ18" s="715" t="s">
        <v>239</v>
      </c>
      <c r="DA18" s="715"/>
      <c r="DB18" s="715"/>
      <c r="DC18" s="715"/>
      <c r="DD18" s="684" t="s">
        <v>239</v>
      </c>
      <c r="DE18" s="679"/>
      <c r="DF18" s="679"/>
      <c r="DG18" s="679"/>
      <c r="DH18" s="679"/>
      <c r="DI18" s="679"/>
      <c r="DJ18" s="679"/>
      <c r="DK18" s="679"/>
      <c r="DL18" s="679"/>
      <c r="DM18" s="679"/>
      <c r="DN18" s="679"/>
      <c r="DO18" s="679"/>
      <c r="DP18" s="680"/>
      <c r="DQ18" s="684" t="s">
        <v>131</v>
      </c>
      <c r="DR18" s="679"/>
      <c r="DS18" s="679"/>
      <c r="DT18" s="679"/>
      <c r="DU18" s="679"/>
      <c r="DV18" s="679"/>
      <c r="DW18" s="679"/>
      <c r="DX18" s="679"/>
      <c r="DY18" s="679"/>
      <c r="DZ18" s="679"/>
      <c r="EA18" s="679"/>
      <c r="EB18" s="679"/>
      <c r="EC18" s="722"/>
    </row>
    <row r="19" spans="2:133" ht="11.25" customHeight="1" x14ac:dyDescent="0.2">
      <c r="B19" s="675" t="s">
        <v>271</v>
      </c>
      <c r="C19" s="676"/>
      <c r="D19" s="676"/>
      <c r="E19" s="676"/>
      <c r="F19" s="676"/>
      <c r="G19" s="676"/>
      <c r="H19" s="676"/>
      <c r="I19" s="676"/>
      <c r="J19" s="676"/>
      <c r="K19" s="676"/>
      <c r="L19" s="676"/>
      <c r="M19" s="676"/>
      <c r="N19" s="676"/>
      <c r="O19" s="676"/>
      <c r="P19" s="676"/>
      <c r="Q19" s="677"/>
      <c r="R19" s="678">
        <v>17023</v>
      </c>
      <c r="S19" s="679"/>
      <c r="T19" s="679"/>
      <c r="U19" s="679"/>
      <c r="V19" s="679"/>
      <c r="W19" s="679"/>
      <c r="X19" s="679"/>
      <c r="Y19" s="680"/>
      <c r="Z19" s="715">
        <v>0</v>
      </c>
      <c r="AA19" s="715"/>
      <c r="AB19" s="715"/>
      <c r="AC19" s="715"/>
      <c r="AD19" s="716">
        <v>17023</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3386794</v>
      </c>
      <c r="BH19" s="679"/>
      <c r="BI19" s="679"/>
      <c r="BJ19" s="679"/>
      <c r="BK19" s="679"/>
      <c r="BL19" s="679"/>
      <c r="BM19" s="679"/>
      <c r="BN19" s="680"/>
      <c r="BO19" s="715">
        <v>9.1</v>
      </c>
      <c r="BP19" s="715"/>
      <c r="BQ19" s="715"/>
      <c r="BR19" s="715"/>
      <c r="BS19" s="684" t="s">
        <v>131</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131</v>
      </c>
      <c r="CS19" s="679"/>
      <c r="CT19" s="679"/>
      <c r="CU19" s="679"/>
      <c r="CV19" s="679"/>
      <c r="CW19" s="679"/>
      <c r="CX19" s="679"/>
      <c r="CY19" s="680"/>
      <c r="CZ19" s="715" t="s">
        <v>131</v>
      </c>
      <c r="DA19" s="715"/>
      <c r="DB19" s="715"/>
      <c r="DC19" s="715"/>
      <c r="DD19" s="684" t="s">
        <v>139</v>
      </c>
      <c r="DE19" s="679"/>
      <c r="DF19" s="679"/>
      <c r="DG19" s="679"/>
      <c r="DH19" s="679"/>
      <c r="DI19" s="679"/>
      <c r="DJ19" s="679"/>
      <c r="DK19" s="679"/>
      <c r="DL19" s="679"/>
      <c r="DM19" s="679"/>
      <c r="DN19" s="679"/>
      <c r="DO19" s="679"/>
      <c r="DP19" s="680"/>
      <c r="DQ19" s="684" t="s">
        <v>131</v>
      </c>
      <c r="DR19" s="679"/>
      <c r="DS19" s="679"/>
      <c r="DT19" s="679"/>
      <c r="DU19" s="679"/>
      <c r="DV19" s="679"/>
      <c r="DW19" s="679"/>
      <c r="DX19" s="679"/>
      <c r="DY19" s="679"/>
      <c r="DZ19" s="679"/>
      <c r="EA19" s="679"/>
      <c r="EB19" s="679"/>
      <c r="EC19" s="722"/>
    </row>
    <row r="20" spans="2:133" ht="11.25" customHeight="1" x14ac:dyDescent="0.2">
      <c r="B20" s="675" t="s">
        <v>274</v>
      </c>
      <c r="C20" s="676"/>
      <c r="D20" s="676"/>
      <c r="E20" s="676"/>
      <c r="F20" s="676"/>
      <c r="G20" s="676"/>
      <c r="H20" s="676"/>
      <c r="I20" s="676"/>
      <c r="J20" s="676"/>
      <c r="K20" s="676"/>
      <c r="L20" s="676"/>
      <c r="M20" s="676"/>
      <c r="N20" s="676"/>
      <c r="O20" s="676"/>
      <c r="P20" s="676"/>
      <c r="Q20" s="677"/>
      <c r="R20" s="678">
        <v>3500</v>
      </c>
      <c r="S20" s="679"/>
      <c r="T20" s="679"/>
      <c r="U20" s="679"/>
      <c r="V20" s="679"/>
      <c r="W20" s="679"/>
      <c r="X20" s="679"/>
      <c r="Y20" s="680"/>
      <c r="Z20" s="715">
        <v>0</v>
      </c>
      <c r="AA20" s="715"/>
      <c r="AB20" s="715"/>
      <c r="AC20" s="715"/>
      <c r="AD20" s="716">
        <v>3500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3386794</v>
      </c>
      <c r="BH20" s="679"/>
      <c r="BI20" s="679"/>
      <c r="BJ20" s="679"/>
      <c r="BK20" s="679"/>
      <c r="BL20" s="679"/>
      <c r="BM20" s="679"/>
      <c r="BN20" s="680"/>
      <c r="BO20" s="715">
        <v>9.1</v>
      </c>
      <c r="BP20" s="715"/>
      <c r="BQ20" s="715"/>
      <c r="BR20" s="715"/>
      <c r="BS20" s="684" t="s">
        <v>131</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73209944</v>
      </c>
      <c r="CS20" s="679"/>
      <c r="CT20" s="679"/>
      <c r="CU20" s="679"/>
      <c r="CV20" s="679"/>
      <c r="CW20" s="679"/>
      <c r="CX20" s="679"/>
      <c r="CY20" s="680"/>
      <c r="CZ20" s="715">
        <v>100</v>
      </c>
      <c r="DA20" s="715"/>
      <c r="DB20" s="715"/>
      <c r="DC20" s="715"/>
      <c r="DD20" s="684">
        <v>5923486</v>
      </c>
      <c r="DE20" s="679"/>
      <c r="DF20" s="679"/>
      <c r="DG20" s="679"/>
      <c r="DH20" s="679"/>
      <c r="DI20" s="679"/>
      <c r="DJ20" s="679"/>
      <c r="DK20" s="679"/>
      <c r="DL20" s="679"/>
      <c r="DM20" s="679"/>
      <c r="DN20" s="679"/>
      <c r="DO20" s="679"/>
      <c r="DP20" s="680"/>
      <c r="DQ20" s="684">
        <v>47085939</v>
      </c>
      <c r="DR20" s="679"/>
      <c r="DS20" s="679"/>
      <c r="DT20" s="679"/>
      <c r="DU20" s="679"/>
      <c r="DV20" s="679"/>
      <c r="DW20" s="679"/>
      <c r="DX20" s="679"/>
      <c r="DY20" s="679"/>
      <c r="DZ20" s="679"/>
      <c r="EA20" s="679"/>
      <c r="EB20" s="679"/>
      <c r="EC20" s="722"/>
    </row>
    <row r="21" spans="2:133" ht="11.25" customHeight="1" x14ac:dyDescent="0.2">
      <c r="B21" s="675" t="s">
        <v>277</v>
      </c>
      <c r="C21" s="676"/>
      <c r="D21" s="676"/>
      <c r="E21" s="676"/>
      <c r="F21" s="676"/>
      <c r="G21" s="676"/>
      <c r="H21" s="676"/>
      <c r="I21" s="676"/>
      <c r="J21" s="676"/>
      <c r="K21" s="676"/>
      <c r="L21" s="676"/>
      <c r="M21" s="676"/>
      <c r="N21" s="676"/>
      <c r="O21" s="676"/>
      <c r="P21" s="676"/>
      <c r="Q21" s="677"/>
      <c r="R21" s="678">
        <v>315961</v>
      </c>
      <c r="S21" s="679"/>
      <c r="T21" s="679"/>
      <c r="U21" s="679"/>
      <c r="V21" s="679"/>
      <c r="W21" s="679"/>
      <c r="X21" s="679"/>
      <c r="Y21" s="680"/>
      <c r="Z21" s="715">
        <v>0.4</v>
      </c>
      <c r="AA21" s="715"/>
      <c r="AB21" s="715"/>
      <c r="AC21" s="715"/>
      <c r="AD21" s="716">
        <v>315961</v>
      </c>
      <c r="AE21" s="716"/>
      <c r="AF21" s="716"/>
      <c r="AG21" s="716"/>
      <c r="AH21" s="716"/>
      <c r="AI21" s="716"/>
      <c r="AJ21" s="716"/>
      <c r="AK21" s="716"/>
      <c r="AL21" s="681">
        <v>0.8</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131</v>
      </c>
      <c r="BH21" s="679"/>
      <c r="BI21" s="679"/>
      <c r="BJ21" s="679"/>
      <c r="BK21" s="679"/>
      <c r="BL21" s="679"/>
      <c r="BM21" s="679"/>
      <c r="BN21" s="680"/>
      <c r="BO21" s="715" t="s">
        <v>139</v>
      </c>
      <c r="BP21" s="715"/>
      <c r="BQ21" s="715"/>
      <c r="BR21" s="715"/>
      <c r="BS21" s="684" t="s">
        <v>131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279</v>
      </c>
      <c r="C22" s="676"/>
      <c r="D22" s="676"/>
      <c r="E22" s="676"/>
      <c r="F22" s="676"/>
      <c r="G22" s="676"/>
      <c r="H22" s="676"/>
      <c r="I22" s="676"/>
      <c r="J22" s="676"/>
      <c r="K22" s="676"/>
      <c r="L22" s="676"/>
      <c r="M22" s="676"/>
      <c r="N22" s="676"/>
      <c r="O22" s="676"/>
      <c r="P22" s="676"/>
      <c r="Q22" s="677"/>
      <c r="R22" s="678">
        <v>1602430</v>
      </c>
      <c r="S22" s="679"/>
      <c r="T22" s="679"/>
      <c r="U22" s="679"/>
      <c r="V22" s="679"/>
      <c r="W22" s="679"/>
      <c r="X22" s="679"/>
      <c r="Y22" s="680"/>
      <c r="Z22" s="715">
        <v>2.1</v>
      </c>
      <c r="AA22" s="715"/>
      <c r="AB22" s="715"/>
      <c r="AC22" s="715"/>
      <c r="AD22" s="716">
        <v>1400173</v>
      </c>
      <c r="AE22" s="716"/>
      <c r="AF22" s="716"/>
      <c r="AG22" s="716"/>
      <c r="AH22" s="716"/>
      <c r="AI22" s="716"/>
      <c r="AJ22" s="716"/>
      <c r="AK22" s="716"/>
      <c r="AL22" s="681">
        <v>3.5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239</v>
      </c>
      <c r="BH22" s="679"/>
      <c r="BI22" s="679"/>
      <c r="BJ22" s="679"/>
      <c r="BK22" s="679"/>
      <c r="BL22" s="679"/>
      <c r="BM22" s="679"/>
      <c r="BN22" s="680"/>
      <c r="BO22" s="715" t="s">
        <v>239</v>
      </c>
      <c r="BP22" s="715"/>
      <c r="BQ22" s="715"/>
      <c r="BR22" s="715"/>
      <c r="BS22" s="684" t="s">
        <v>239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282</v>
      </c>
      <c r="C23" s="676"/>
      <c r="D23" s="676"/>
      <c r="E23" s="676"/>
      <c r="F23" s="676"/>
      <c r="G23" s="676"/>
      <c r="H23" s="676"/>
      <c r="I23" s="676"/>
      <c r="J23" s="676"/>
      <c r="K23" s="676"/>
      <c r="L23" s="676"/>
      <c r="M23" s="676"/>
      <c r="N23" s="676"/>
      <c r="O23" s="676"/>
      <c r="P23" s="676"/>
      <c r="Q23" s="677"/>
      <c r="R23" s="678">
        <v>1400173</v>
      </c>
      <c r="S23" s="679"/>
      <c r="T23" s="679"/>
      <c r="U23" s="679"/>
      <c r="V23" s="679"/>
      <c r="W23" s="679"/>
      <c r="X23" s="679"/>
      <c r="Y23" s="680"/>
      <c r="Z23" s="715">
        <v>1.8</v>
      </c>
      <c r="AA23" s="715"/>
      <c r="AB23" s="715"/>
      <c r="AC23" s="715"/>
      <c r="AD23" s="716">
        <v>1400173</v>
      </c>
      <c r="AE23" s="716"/>
      <c r="AF23" s="716"/>
      <c r="AG23" s="716"/>
      <c r="AH23" s="716"/>
      <c r="AI23" s="716"/>
      <c r="AJ23" s="716"/>
      <c r="AK23" s="716"/>
      <c r="AL23" s="681">
        <v>3.5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3386794</v>
      </c>
      <c r="BH23" s="679"/>
      <c r="BI23" s="679"/>
      <c r="BJ23" s="679"/>
      <c r="BK23" s="679"/>
      <c r="BL23" s="679"/>
      <c r="BM23" s="679"/>
      <c r="BN23" s="680"/>
      <c r="BO23" s="715">
        <v>9.1</v>
      </c>
      <c r="BP23" s="715"/>
      <c r="BQ23" s="715"/>
      <c r="BR23" s="715"/>
      <c r="BS23" s="684" t="s">
        <v>131</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2">
      <c r="B24" s="675" t="s">
        <v>289</v>
      </c>
      <c r="C24" s="676"/>
      <c r="D24" s="676"/>
      <c r="E24" s="676"/>
      <c r="F24" s="676"/>
      <c r="G24" s="676"/>
      <c r="H24" s="676"/>
      <c r="I24" s="676"/>
      <c r="J24" s="676"/>
      <c r="K24" s="676"/>
      <c r="L24" s="676"/>
      <c r="M24" s="676"/>
      <c r="N24" s="676"/>
      <c r="O24" s="676"/>
      <c r="P24" s="676"/>
      <c r="Q24" s="677"/>
      <c r="R24" s="678">
        <v>202207</v>
      </c>
      <c r="S24" s="679"/>
      <c r="T24" s="679"/>
      <c r="U24" s="679"/>
      <c r="V24" s="679"/>
      <c r="W24" s="679"/>
      <c r="X24" s="679"/>
      <c r="Y24" s="680"/>
      <c r="Z24" s="715">
        <v>0.3</v>
      </c>
      <c r="AA24" s="715"/>
      <c r="AB24" s="715"/>
      <c r="AC24" s="715"/>
      <c r="AD24" s="716" t="s">
        <v>131</v>
      </c>
      <c r="AE24" s="716"/>
      <c r="AF24" s="716"/>
      <c r="AG24" s="716"/>
      <c r="AH24" s="716"/>
      <c r="AI24" s="716"/>
      <c r="AJ24" s="716"/>
      <c r="AK24" s="716"/>
      <c r="AL24" s="681" t="s">
        <v>131</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139</v>
      </c>
      <c r="BP24" s="715"/>
      <c r="BQ24" s="715"/>
      <c r="BR24" s="715"/>
      <c r="BS24" s="684" t="s">
        <v>239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38039353</v>
      </c>
      <c r="CS24" s="734"/>
      <c r="CT24" s="734"/>
      <c r="CU24" s="734"/>
      <c r="CV24" s="734"/>
      <c r="CW24" s="734"/>
      <c r="CX24" s="734"/>
      <c r="CY24" s="777"/>
      <c r="CZ24" s="778">
        <v>52</v>
      </c>
      <c r="DA24" s="749"/>
      <c r="DB24" s="749"/>
      <c r="DC24" s="781"/>
      <c r="DD24" s="776">
        <v>23761760</v>
      </c>
      <c r="DE24" s="734"/>
      <c r="DF24" s="734"/>
      <c r="DG24" s="734"/>
      <c r="DH24" s="734"/>
      <c r="DI24" s="734"/>
      <c r="DJ24" s="734"/>
      <c r="DK24" s="777"/>
      <c r="DL24" s="776">
        <v>23671605</v>
      </c>
      <c r="DM24" s="734"/>
      <c r="DN24" s="734"/>
      <c r="DO24" s="734"/>
      <c r="DP24" s="734"/>
      <c r="DQ24" s="734"/>
      <c r="DR24" s="734"/>
      <c r="DS24" s="734"/>
      <c r="DT24" s="734"/>
      <c r="DU24" s="734"/>
      <c r="DV24" s="777"/>
      <c r="DW24" s="778">
        <v>55.9</v>
      </c>
      <c r="DX24" s="749"/>
      <c r="DY24" s="749"/>
      <c r="DZ24" s="749"/>
      <c r="EA24" s="749"/>
      <c r="EB24" s="749"/>
      <c r="EC24" s="779"/>
    </row>
    <row r="25" spans="2:133" ht="11.25" customHeight="1" x14ac:dyDescent="0.2">
      <c r="B25" s="675" t="s">
        <v>292</v>
      </c>
      <c r="C25" s="676"/>
      <c r="D25" s="676"/>
      <c r="E25" s="676"/>
      <c r="F25" s="676"/>
      <c r="G25" s="676"/>
      <c r="H25" s="676"/>
      <c r="I25" s="676"/>
      <c r="J25" s="676"/>
      <c r="K25" s="676"/>
      <c r="L25" s="676"/>
      <c r="M25" s="676"/>
      <c r="N25" s="676"/>
      <c r="O25" s="676"/>
      <c r="P25" s="676"/>
      <c r="Q25" s="677"/>
      <c r="R25" s="678">
        <v>50</v>
      </c>
      <c r="S25" s="679"/>
      <c r="T25" s="679"/>
      <c r="U25" s="679"/>
      <c r="V25" s="679"/>
      <c r="W25" s="679"/>
      <c r="X25" s="679"/>
      <c r="Y25" s="680"/>
      <c r="Z25" s="715">
        <v>0</v>
      </c>
      <c r="AA25" s="715"/>
      <c r="AB25" s="715"/>
      <c r="AC25" s="715"/>
      <c r="AD25" s="716" t="s">
        <v>239</v>
      </c>
      <c r="AE25" s="716"/>
      <c r="AF25" s="716"/>
      <c r="AG25" s="716"/>
      <c r="AH25" s="716"/>
      <c r="AI25" s="716"/>
      <c r="AJ25" s="716"/>
      <c r="AK25" s="716"/>
      <c r="AL25" s="681" t="s">
        <v>139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131</v>
      </c>
      <c r="BP25" s="715"/>
      <c r="BQ25" s="715"/>
      <c r="BR25" s="715"/>
      <c r="BS25" s="684" t="s">
        <v>239</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14120702</v>
      </c>
      <c r="CS25" s="697"/>
      <c r="CT25" s="697"/>
      <c r="CU25" s="697"/>
      <c r="CV25" s="697"/>
      <c r="CW25" s="697"/>
      <c r="CX25" s="697"/>
      <c r="CY25" s="698"/>
      <c r="CZ25" s="681">
        <v>19.3</v>
      </c>
      <c r="DA25" s="699"/>
      <c r="DB25" s="699"/>
      <c r="DC25" s="700"/>
      <c r="DD25" s="684">
        <v>13182743</v>
      </c>
      <c r="DE25" s="697"/>
      <c r="DF25" s="697"/>
      <c r="DG25" s="697"/>
      <c r="DH25" s="697"/>
      <c r="DI25" s="697"/>
      <c r="DJ25" s="697"/>
      <c r="DK25" s="698"/>
      <c r="DL25" s="684">
        <v>13143431</v>
      </c>
      <c r="DM25" s="697"/>
      <c r="DN25" s="697"/>
      <c r="DO25" s="697"/>
      <c r="DP25" s="697"/>
      <c r="DQ25" s="697"/>
      <c r="DR25" s="697"/>
      <c r="DS25" s="697"/>
      <c r="DT25" s="697"/>
      <c r="DU25" s="697"/>
      <c r="DV25" s="698"/>
      <c r="DW25" s="681">
        <v>31</v>
      </c>
      <c r="DX25" s="699"/>
      <c r="DY25" s="699"/>
      <c r="DZ25" s="699"/>
      <c r="EA25" s="699"/>
      <c r="EB25" s="699"/>
      <c r="EC25" s="714"/>
    </row>
    <row r="26" spans="2:133" ht="11.25" customHeight="1" x14ac:dyDescent="0.2">
      <c r="B26" s="675" t="s">
        <v>295</v>
      </c>
      <c r="C26" s="676"/>
      <c r="D26" s="676"/>
      <c r="E26" s="676"/>
      <c r="F26" s="676"/>
      <c r="G26" s="676"/>
      <c r="H26" s="676"/>
      <c r="I26" s="676"/>
      <c r="J26" s="676"/>
      <c r="K26" s="676"/>
      <c r="L26" s="676"/>
      <c r="M26" s="676"/>
      <c r="N26" s="676"/>
      <c r="O26" s="676"/>
      <c r="P26" s="676"/>
      <c r="Q26" s="677"/>
      <c r="R26" s="678">
        <v>43855735</v>
      </c>
      <c r="S26" s="679"/>
      <c r="T26" s="679"/>
      <c r="U26" s="679"/>
      <c r="V26" s="679"/>
      <c r="W26" s="679"/>
      <c r="X26" s="679"/>
      <c r="Y26" s="680"/>
      <c r="Z26" s="715">
        <v>56.9</v>
      </c>
      <c r="AA26" s="715"/>
      <c r="AB26" s="715"/>
      <c r="AC26" s="715"/>
      <c r="AD26" s="716">
        <v>40266684</v>
      </c>
      <c r="AE26" s="716"/>
      <c r="AF26" s="716"/>
      <c r="AG26" s="716"/>
      <c r="AH26" s="716"/>
      <c r="AI26" s="716"/>
      <c r="AJ26" s="716"/>
      <c r="AK26" s="716"/>
      <c r="AL26" s="681">
        <v>99.5</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131</v>
      </c>
      <c r="BH26" s="679"/>
      <c r="BI26" s="679"/>
      <c r="BJ26" s="679"/>
      <c r="BK26" s="679"/>
      <c r="BL26" s="679"/>
      <c r="BM26" s="679"/>
      <c r="BN26" s="680"/>
      <c r="BO26" s="715" t="s">
        <v>239</v>
      </c>
      <c r="BP26" s="715"/>
      <c r="BQ26" s="715"/>
      <c r="BR26" s="715"/>
      <c r="BS26" s="684" t="s">
        <v>139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9898405</v>
      </c>
      <c r="CS26" s="679"/>
      <c r="CT26" s="679"/>
      <c r="CU26" s="679"/>
      <c r="CV26" s="679"/>
      <c r="CW26" s="679"/>
      <c r="CX26" s="679"/>
      <c r="CY26" s="680"/>
      <c r="CZ26" s="681">
        <v>13.5</v>
      </c>
      <c r="DA26" s="699"/>
      <c r="DB26" s="699"/>
      <c r="DC26" s="700"/>
      <c r="DD26" s="684">
        <v>9136989</v>
      </c>
      <c r="DE26" s="679"/>
      <c r="DF26" s="679"/>
      <c r="DG26" s="679"/>
      <c r="DH26" s="679"/>
      <c r="DI26" s="679"/>
      <c r="DJ26" s="679"/>
      <c r="DK26" s="680"/>
      <c r="DL26" s="684" t="s">
        <v>139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2">
      <c r="B27" s="675" t="s">
        <v>298</v>
      </c>
      <c r="C27" s="676"/>
      <c r="D27" s="676"/>
      <c r="E27" s="676"/>
      <c r="F27" s="676"/>
      <c r="G27" s="676"/>
      <c r="H27" s="676"/>
      <c r="I27" s="676"/>
      <c r="J27" s="676"/>
      <c r="K27" s="676"/>
      <c r="L27" s="676"/>
      <c r="M27" s="676"/>
      <c r="N27" s="676"/>
      <c r="O27" s="676"/>
      <c r="P27" s="676"/>
      <c r="Q27" s="677"/>
      <c r="R27" s="678">
        <v>22230</v>
      </c>
      <c r="S27" s="679"/>
      <c r="T27" s="679"/>
      <c r="U27" s="679"/>
      <c r="V27" s="679"/>
      <c r="W27" s="679"/>
      <c r="X27" s="679"/>
      <c r="Y27" s="680"/>
      <c r="Z27" s="715">
        <v>0</v>
      </c>
      <c r="AA27" s="715"/>
      <c r="AB27" s="715"/>
      <c r="AC27" s="715"/>
      <c r="AD27" s="716">
        <v>22230</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37055898</v>
      </c>
      <c r="BH27" s="679"/>
      <c r="BI27" s="679"/>
      <c r="BJ27" s="679"/>
      <c r="BK27" s="679"/>
      <c r="BL27" s="679"/>
      <c r="BM27" s="679"/>
      <c r="BN27" s="680"/>
      <c r="BO27" s="715">
        <v>100</v>
      </c>
      <c r="BP27" s="715"/>
      <c r="BQ27" s="715"/>
      <c r="BR27" s="715"/>
      <c r="BS27" s="684">
        <v>113114</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19389442</v>
      </c>
      <c r="CS27" s="697"/>
      <c r="CT27" s="697"/>
      <c r="CU27" s="697"/>
      <c r="CV27" s="697"/>
      <c r="CW27" s="697"/>
      <c r="CX27" s="697"/>
      <c r="CY27" s="698"/>
      <c r="CZ27" s="681">
        <v>26.5</v>
      </c>
      <c r="DA27" s="699"/>
      <c r="DB27" s="699"/>
      <c r="DC27" s="700"/>
      <c r="DD27" s="684">
        <v>6049808</v>
      </c>
      <c r="DE27" s="697"/>
      <c r="DF27" s="697"/>
      <c r="DG27" s="697"/>
      <c r="DH27" s="697"/>
      <c r="DI27" s="697"/>
      <c r="DJ27" s="697"/>
      <c r="DK27" s="698"/>
      <c r="DL27" s="684">
        <v>5998965</v>
      </c>
      <c r="DM27" s="697"/>
      <c r="DN27" s="697"/>
      <c r="DO27" s="697"/>
      <c r="DP27" s="697"/>
      <c r="DQ27" s="697"/>
      <c r="DR27" s="697"/>
      <c r="DS27" s="697"/>
      <c r="DT27" s="697"/>
      <c r="DU27" s="697"/>
      <c r="DV27" s="698"/>
      <c r="DW27" s="681">
        <v>14.2</v>
      </c>
      <c r="DX27" s="699"/>
      <c r="DY27" s="699"/>
      <c r="DZ27" s="699"/>
      <c r="EA27" s="699"/>
      <c r="EB27" s="699"/>
      <c r="EC27" s="714"/>
    </row>
    <row r="28" spans="2:133" ht="11.25" customHeight="1" x14ac:dyDescent="0.2">
      <c r="B28" s="675" t="s">
        <v>301</v>
      </c>
      <c r="C28" s="676"/>
      <c r="D28" s="676"/>
      <c r="E28" s="676"/>
      <c r="F28" s="676"/>
      <c r="G28" s="676"/>
      <c r="H28" s="676"/>
      <c r="I28" s="676"/>
      <c r="J28" s="676"/>
      <c r="K28" s="676"/>
      <c r="L28" s="676"/>
      <c r="M28" s="676"/>
      <c r="N28" s="676"/>
      <c r="O28" s="676"/>
      <c r="P28" s="676"/>
      <c r="Q28" s="677"/>
      <c r="R28" s="678">
        <v>989230</v>
      </c>
      <c r="S28" s="679"/>
      <c r="T28" s="679"/>
      <c r="U28" s="679"/>
      <c r="V28" s="679"/>
      <c r="W28" s="679"/>
      <c r="X28" s="679"/>
      <c r="Y28" s="680"/>
      <c r="Z28" s="715">
        <v>1.3</v>
      </c>
      <c r="AA28" s="715"/>
      <c r="AB28" s="715"/>
      <c r="AC28" s="715"/>
      <c r="AD28" s="716" t="s">
        <v>239</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4529209</v>
      </c>
      <c r="CS28" s="679"/>
      <c r="CT28" s="679"/>
      <c r="CU28" s="679"/>
      <c r="CV28" s="679"/>
      <c r="CW28" s="679"/>
      <c r="CX28" s="679"/>
      <c r="CY28" s="680"/>
      <c r="CZ28" s="681">
        <v>6.2</v>
      </c>
      <c r="DA28" s="699"/>
      <c r="DB28" s="699"/>
      <c r="DC28" s="700"/>
      <c r="DD28" s="684">
        <v>4529209</v>
      </c>
      <c r="DE28" s="679"/>
      <c r="DF28" s="679"/>
      <c r="DG28" s="679"/>
      <c r="DH28" s="679"/>
      <c r="DI28" s="679"/>
      <c r="DJ28" s="679"/>
      <c r="DK28" s="680"/>
      <c r="DL28" s="684">
        <v>4529209</v>
      </c>
      <c r="DM28" s="679"/>
      <c r="DN28" s="679"/>
      <c r="DO28" s="679"/>
      <c r="DP28" s="679"/>
      <c r="DQ28" s="679"/>
      <c r="DR28" s="679"/>
      <c r="DS28" s="679"/>
      <c r="DT28" s="679"/>
      <c r="DU28" s="679"/>
      <c r="DV28" s="680"/>
      <c r="DW28" s="681">
        <v>10.7</v>
      </c>
      <c r="DX28" s="699"/>
      <c r="DY28" s="699"/>
      <c r="DZ28" s="699"/>
      <c r="EA28" s="699"/>
      <c r="EB28" s="699"/>
      <c r="EC28" s="714"/>
    </row>
    <row r="29" spans="2:133" ht="11.25" customHeight="1" x14ac:dyDescent="0.2">
      <c r="B29" s="675" t="s">
        <v>303</v>
      </c>
      <c r="C29" s="676"/>
      <c r="D29" s="676"/>
      <c r="E29" s="676"/>
      <c r="F29" s="676"/>
      <c r="G29" s="676"/>
      <c r="H29" s="676"/>
      <c r="I29" s="676"/>
      <c r="J29" s="676"/>
      <c r="K29" s="676"/>
      <c r="L29" s="676"/>
      <c r="M29" s="676"/>
      <c r="N29" s="676"/>
      <c r="O29" s="676"/>
      <c r="P29" s="676"/>
      <c r="Q29" s="677"/>
      <c r="R29" s="678">
        <v>475481</v>
      </c>
      <c r="S29" s="679"/>
      <c r="T29" s="679"/>
      <c r="U29" s="679"/>
      <c r="V29" s="679"/>
      <c r="W29" s="679"/>
      <c r="X29" s="679"/>
      <c r="Y29" s="680"/>
      <c r="Z29" s="715">
        <v>0.6</v>
      </c>
      <c r="AA29" s="715"/>
      <c r="AB29" s="715"/>
      <c r="AC29" s="715"/>
      <c r="AD29" s="716">
        <v>162679</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4529125</v>
      </c>
      <c r="CS29" s="697"/>
      <c r="CT29" s="697"/>
      <c r="CU29" s="697"/>
      <c r="CV29" s="697"/>
      <c r="CW29" s="697"/>
      <c r="CX29" s="697"/>
      <c r="CY29" s="698"/>
      <c r="CZ29" s="681">
        <v>6.2</v>
      </c>
      <c r="DA29" s="699"/>
      <c r="DB29" s="699"/>
      <c r="DC29" s="700"/>
      <c r="DD29" s="684">
        <v>4529125</v>
      </c>
      <c r="DE29" s="697"/>
      <c r="DF29" s="697"/>
      <c r="DG29" s="697"/>
      <c r="DH29" s="697"/>
      <c r="DI29" s="697"/>
      <c r="DJ29" s="697"/>
      <c r="DK29" s="698"/>
      <c r="DL29" s="684">
        <v>4529125</v>
      </c>
      <c r="DM29" s="697"/>
      <c r="DN29" s="697"/>
      <c r="DO29" s="697"/>
      <c r="DP29" s="697"/>
      <c r="DQ29" s="697"/>
      <c r="DR29" s="697"/>
      <c r="DS29" s="697"/>
      <c r="DT29" s="697"/>
      <c r="DU29" s="697"/>
      <c r="DV29" s="698"/>
      <c r="DW29" s="681">
        <v>10.7</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536963</v>
      </c>
      <c r="S30" s="679"/>
      <c r="T30" s="679"/>
      <c r="U30" s="679"/>
      <c r="V30" s="679"/>
      <c r="W30" s="679"/>
      <c r="X30" s="679"/>
      <c r="Y30" s="680"/>
      <c r="Z30" s="715">
        <v>0.7</v>
      </c>
      <c r="AA30" s="715"/>
      <c r="AB30" s="715"/>
      <c r="AC30" s="715"/>
      <c r="AD30" s="716" t="s">
        <v>131</v>
      </c>
      <c r="AE30" s="716"/>
      <c r="AF30" s="716"/>
      <c r="AG30" s="716"/>
      <c r="AH30" s="716"/>
      <c r="AI30" s="716"/>
      <c r="AJ30" s="716"/>
      <c r="AK30" s="716"/>
      <c r="AL30" s="681" t="s">
        <v>139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4181026</v>
      </c>
      <c r="CS30" s="679"/>
      <c r="CT30" s="679"/>
      <c r="CU30" s="679"/>
      <c r="CV30" s="679"/>
      <c r="CW30" s="679"/>
      <c r="CX30" s="679"/>
      <c r="CY30" s="680"/>
      <c r="CZ30" s="681">
        <v>5.7</v>
      </c>
      <c r="DA30" s="699"/>
      <c r="DB30" s="699"/>
      <c r="DC30" s="700"/>
      <c r="DD30" s="684">
        <v>4181026</v>
      </c>
      <c r="DE30" s="679"/>
      <c r="DF30" s="679"/>
      <c r="DG30" s="679"/>
      <c r="DH30" s="679"/>
      <c r="DI30" s="679"/>
      <c r="DJ30" s="679"/>
      <c r="DK30" s="680"/>
      <c r="DL30" s="684">
        <v>4181026</v>
      </c>
      <c r="DM30" s="679"/>
      <c r="DN30" s="679"/>
      <c r="DO30" s="679"/>
      <c r="DP30" s="679"/>
      <c r="DQ30" s="679"/>
      <c r="DR30" s="679"/>
      <c r="DS30" s="679"/>
      <c r="DT30" s="679"/>
      <c r="DU30" s="679"/>
      <c r="DV30" s="680"/>
      <c r="DW30" s="681">
        <v>9.9</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12338402</v>
      </c>
      <c r="S31" s="679"/>
      <c r="T31" s="679"/>
      <c r="U31" s="679"/>
      <c r="V31" s="679"/>
      <c r="W31" s="679"/>
      <c r="X31" s="679"/>
      <c r="Y31" s="680"/>
      <c r="Z31" s="715">
        <v>16</v>
      </c>
      <c r="AA31" s="715"/>
      <c r="AB31" s="715"/>
      <c r="AC31" s="715"/>
      <c r="AD31" s="716" t="s">
        <v>139</v>
      </c>
      <c r="AE31" s="716"/>
      <c r="AF31" s="716"/>
      <c r="AG31" s="716"/>
      <c r="AH31" s="716"/>
      <c r="AI31" s="716"/>
      <c r="AJ31" s="716"/>
      <c r="AK31" s="716"/>
      <c r="AL31" s="681" t="s">
        <v>139</v>
      </c>
      <c r="AM31" s="682"/>
      <c r="AN31" s="682"/>
      <c r="AO31" s="717"/>
      <c r="AP31" s="754" t="s">
        <v>310</v>
      </c>
      <c r="AQ31" s="755"/>
      <c r="AR31" s="755"/>
      <c r="AS31" s="755"/>
      <c r="AT31" s="760" t="s">
        <v>311</v>
      </c>
      <c r="AU31" s="231"/>
      <c r="AV31" s="231"/>
      <c r="AW31" s="231"/>
      <c r="AX31" s="744" t="s">
        <v>188</v>
      </c>
      <c r="AY31" s="745"/>
      <c r="AZ31" s="745"/>
      <c r="BA31" s="745"/>
      <c r="BB31" s="745"/>
      <c r="BC31" s="745"/>
      <c r="BD31" s="745"/>
      <c r="BE31" s="745"/>
      <c r="BF31" s="746"/>
      <c r="BG31" s="747">
        <v>99.3</v>
      </c>
      <c r="BH31" s="748"/>
      <c r="BI31" s="748"/>
      <c r="BJ31" s="748"/>
      <c r="BK31" s="748"/>
      <c r="BL31" s="748"/>
      <c r="BM31" s="749">
        <v>98.2</v>
      </c>
      <c r="BN31" s="748"/>
      <c r="BO31" s="748"/>
      <c r="BP31" s="748"/>
      <c r="BQ31" s="750"/>
      <c r="BR31" s="747">
        <v>99.3</v>
      </c>
      <c r="BS31" s="748"/>
      <c r="BT31" s="748"/>
      <c r="BU31" s="748"/>
      <c r="BV31" s="748"/>
      <c r="BW31" s="748"/>
      <c r="BX31" s="749">
        <v>97.9</v>
      </c>
      <c r="BY31" s="748"/>
      <c r="BZ31" s="748"/>
      <c r="CA31" s="748"/>
      <c r="CB31" s="750"/>
      <c r="CD31" s="765"/>
      <c r="CE31" s="766"/>
      <c r="CF31" s="711" t="s">
        <v>312</v>
      </c>
      <c r="CG31" s="712"/>
      <c r="CH31" s="712"/>
      <c r="CI31" s="712"/>
      <c r="CJ31" s="712"/>
      <c r="CK31" s="712"/>
      <c r="CL31" s="712"/>
      <c r="CM31" s="712"/>
      <c r="CN31" s="712"/>
      <c r="CO31" s="712"/>
      <c r="CP31" s="712"/>
      <c r="CQ31" s="713"/>
      <c r="CR31" s="678">
        <v>348099</v>
      </c>
      <c r="CS31" s="697"/>
      <c r="CT31" s="697"/>
      <c r="CU31" s="697"/>
      <c r="CV31" s="697"/>
      <c r="CW31" s="697"/>
      <c r="CX31" s="697"/>
      <c r="CY31" s="698"/>
      <c r="CZ31" s="681">
        <v>0.5</v>
      </c>
      <c r="DA31" s="699"/>
      <c r="DB31" s="699"/>
      <c r="DC31" s="700"/>
      <c r="DD31" s="684">
        <v>348099</v>
      </c>
      <c r="DE31" s="697"/>
      <c r="DF31" s="697"/>
      <c r="DG31" s="697"/>
      <c r="DH31" s="697"/>
      <c r="DI31" s="697"/>
      <c r="DJ31" s="697"/>
      <c r="DK31" s="698"/>
      <c r="DL31" s="684">
        <v>348099</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239</v>
      </c>
      <c r="S32" s="679"/>
      <c r="T32" s="679"/>
      <c r="U32" s="679"/>
      <c r="V32" s="679"/>
      <c r="W32" s="679"/>
      <c r="X32" s="679"/>
      <c r="Y32" s="680"/>
      <c r="Z32" s="715" t="s">
        <v>139</v>
      </c>
      <c r="AA32" s="715"/>
      <c r="AB32" s="715"/>
      <c r="AC32" s="715"/>
      <c r="AD32" s="716" t="s">
        <v>139</v>
      </c>
      <c r="AE32" s="716"/>
      <c r="AF32" s="716"/>
      <c r="AG32" s="716"/>
      <c r="AH32" s="716"/>
      <c r="AI32" s="716"/>
      <c r="AJ32" s="716"/>
      <c r="AK32" s="716"/>
      <c r="AL32" s="681" t="s">
        <v>131</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99.1</v>
      </c>
      <c r="BH32" s="697"/>
      <c r="BI32" s="697"/>
      <c r="BJ32" s="697"/>
      <c r="BK32" s="697"/>
      <c r="BL32" s="697"/>
      <c r="BM32" s="682">
        <v>97.5</v>
      </c>
      <c r="BN32" s="743"/>
      <c r="BO32" s="743"/>
      <c r="BP32" s="743"/>
      <c r="BQ32" s="721"/>
      <c r="BR32" s="751">
        <v>99.2</v>
      </c>
      <c r="BS32" s="697"/>
      <c r="BT32" s="697"/>
      <c r="BU32" s="697"/>
      <c r="BV32" s="697"/>
      <c r="BW32" s="697"/>
      <c r="BX32" s="682">
        <v>97.3</v>
      </c>
      <c r="BY32" s="743"/>
      <c r="BZ32" s="743"/>
      <c r="CA32" s="743"/>
      <c r="CB32" s="721"/>
      <c r="CD32" s="767"/>
      <c r="CE32" s="768"/>
      <c r="CF32" s="711" t="s">
        <v>316</v>
      </c>
      <c r="CG32" s="712"/>
      <c r="CH32" s="712"/>
      <c r="CI32" s="712"/>
      <c r="CJ32" s="712"/>
      <c r="CK32" s="712"/>
      <c r="CL32" s="712"/>
      <c r="CM32" s="712"/>
      <c r="CN32" s="712"/>
      <c r="CO32" s="712"/>
      <c r="CP32" s="712"/>
      <c r="CQ32" s="713"/>
      <c r="CR32" s="678">
        <v>84</v>
      </c>
      <c r="CS32" s="679"/>
      <c r="CT32" s="679"/>
      <c r="CU32" s="679"/>
      <c r="CV32" s="679"/>
      <c r="CW32" s="679"/>
      <c r="CX32" s="679"/>
      <c r="CY32" s="680"/>
      <c r="CZ32" s="681">
        <v>0</v>
      </c>
      <c r="DA32" s="699"/>
      <c r="DB32" s="699"/>
      <c r="DC32" s="700"/>
      <c r="DD32" s="684">
        <v>84</v>
      </c>
      <c r="DE32" s="679"/>
      <c r="DF32" s="679"/>
      <c r="DG32" s="679"/>
      <c r="DH32" s="679"/>
      <c r="DI32" s="679"/>
      <c r="DJ32" s="679"/>
      <c r="DK32" s="680"/>
      <c r="DL32" s="684">
        <v>84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5206516</v>
      </c>
      <c r="S33" s="679"/>
      <c r="T33" s="679"/>
      <c r="U33" s="679"/>
      <c r="V33" s="679"/>
      <c r="W33" s="679"/>
      <c r="X33" s="679"/>
      <c r="Y33" s="680"/>
      <c r="Z33" s="715">
        <v>6.8</v>
      </c>
      <c r="AA33" s="715"/>
      <c r="AB33" s="715"/>
      <c r="AC33" s="715"/>
      <c r="AD33" s="716" t="s">
        <v>139</v>
      </c>
      <c r="AE33" s="716"/>
      <c r="AF33" s="716"/>
      <c r="AG33" s="716"/>
      <c r="AH33" s="716"/>
      <c r="AI33" s="716"/>
      <c r="AJ33" s="716"/>
      <c r="AK33" s="716"/>
      <c r="AL33" s="681" t="s">
        <v>131</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99.5</v>
      </c>
      <c r="BH33" s="663"/>
      <c r="BI33" s="663"/>
      <c r="BJ33" s="663"/>
      <c r="BK33" s="663"/>
      <c r="BL33" s="663"/>
      <c r="BM33" s="706">
        <v>98.9</v>
      </c>
      <c r="BN33" s="663"/>
      <c r="BO33" s="663"/>
      <c r="BP33" s="663"/>
      <c r="BQ33" s="727"/>
      <c r="BR33" s="742">
        <v>99.3</v>
      </c>
      <c r="BS33" s="663"/>
      <c r="BT33" s="663"/>
      <c r="BU33" s="663"/>
      <c r="BV33" s="663"/>
      <c r="BW33" s="663"/>
      <c r="BX33" s="706">
        <v>98.5</v>
      </c>
      <c r="BY33" s="663"/>
      <c r="BZ33" s="663"/>
      <c r="CA33" s="663"/>
      <c r="CB33" s="727"/>
      <c r="CD33" s="711" t="s">
        <v>319</v>
      </c>
      <c r="CE33" s="712"/>
      <c r="CF33" s="712"/>
      <c r="CG33" s="712"/>
      <c r="CH33" s="712"/>
      <c r="CI33" s="712"/>
      <c r="CJ33" s="712"/>
      <c r="CK33" s="712"/>
      <c r="CL33" s="712"/>
      <c r="CM33" s="712"/>
      <c r="CN33" s="712"/>
      <c r="CO33" s="712"/>
      <c r="CP33" s="712"/>
      <c r="CQ33" s="713"/>
      <c r="CR33" s="678">
        <v>29212331</v>
      </c>
      <c r="CS33" s="697"/>
      <c r="CT33" s="697"/>
      <c r="CU33" s="697"/>
      <c r="CV33" s="697"/>
      <c r="CW33" s="697"/>
      <c r="CX33" s="697"/>
      <c r="CY33" s="698"/>
      <c r="CZ33" s="681">
        <v>39.9</v>
      </c>
      <c r="DA33" s="699"/>
      <c r="DB33" s="699"/>
      <c r="DC33" s="700"/>
      <c r="DD33" s="684">
        <v>22478705</v>
      </c>
      <c r="DE33" s="697"/>
      <c r="DF33" s="697"/>
      <c r="DG33" s="697"/>
      <c r="DH33" s="697"/>
      <c r="DI33" s="697"/>
      <c r="DJ33" s="697"/>
      <c r="DK33" s="698"/>
      <c r="DL33" s="684">
        <v>18469672</v>
      </c>
      <c r="DM33" s="697"/>
      <c r="DN33" s="697"/>
      <c r="DO33" s="697"/>
      <c r="DP33" s="697"/>
      <c r="DQ33" s="697"/>
      <c r="DR33" s="697"/>
      <c r="DS33" s="697"/>
      <c r="DT33" s="697"/>
      <c r="DU33" s="697"/>
      <c r="DV33" s="698"/>
      <c r="DW33" s="681">
        <v>43.6</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91287</v>
      </c>
      <c r="S34" s="679"/>
      <c r="T34" s="679"/>
      <c r="U34" s="679"/>
      <c r="V34" s="679"/>
      <c r="W34" s="679"/>
      <c r="X34" s="679"/>
      <c r="Y34" s="680"/>
      <c r="Z34" s="715">
        <v>0.1</v>
      </c>
      <c r="AA34" s="715"/>
      <c r="AB34" s="715"/>
      <c r="AC34" s="715"/>
      <c r="AD34" s="716">
        <v>20399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10315292</v>
      </c>
      <c r="CS34" s="679"/>
      <c r="CT34" s="679"/>
      <c r="CU34" s="679"/>
      <c r="CV34" s="679"/>
      <c r="CW34" s="679"/>
      <c r="CX34" s="679"/>
      <c r="CY34" s="680"/>
      <c r="CZ34" s="681">
        <v>14.1</v>
      </c>
      <c r="DA34" s="699"/>
      <c r="DB34" s="699"/>
      <c r="DC34" s="700"/>
      <c r="DD34" s="684">
        <v>8318122</v>
      </c>
      <c r="DE34" s="679"/>
      <c r="DF34" s="679"/>
      <c r="DG34" s="679"/>
      <c r="DH34" s="679"/>
      <c r="DI34" s="679"/>
      <c r="DJ34" s="679"/>
      <c r="DK34" s="680"/>
      <c r="DL34" s="684">
        <v>7644725</v>
      </c>
      <c r="DM34" s="679"/>
      <c r="DN34" s="679"/>
      <c r="DO34" s="679"/>
      <c r="DP34" s="679"/>
      <c r="DQ34" s="679"/>
      <c r="DR34" s="679"/>
      <c r="DS34" s="679"/>
      <c r="DT34" s="679"/>
      <c r="DU34" s="679"/>
      <c r="DV34" s="680"/>
      <c r="DW34" s="681">
        <v>18</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76839</v>
      </c>
      <c r="S35" s="679"/>
      <c r="T35" s="679"/>
      <c r="U35" s="679"/>
      <c r="V35" s="679"/>
      <c r="W35" s="679"/>
      <c r="X35" s="679"/>
      <c r="Y35" s="680"/>
      <c r="Z35" s="715">
        <v>0.1</v>
      </c>
      <c r="AA35" s="715"/>
      <c r="AB35" s="715"/>
      <c r="AC35" s="715"/>
      <c r="AD35" s="716" t="s">
        <v>139</v>
      </c>
      <c r="AE35" s="716"/>
      <c r="AF35" s="716"/>
      <c r="AG35" s="716"/>
      <c r="AH35" s="716"/>
      <c r="AI35" s="716"/>
      <c r="AJ35" s="716"/>
      <c r="AK35" s="716"/>
      <c r="AL35" s="681" t="s">
        <v>139</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332445</v>
      </c>
      <c r="CS35" s="697"/>
      <c r="CT35" s="697"/>
      <c r="CU35" s="697"/>
      <c r="CV35" s="697"/>
      <c r="CW35" s="697"/>
      <c r="CX35" s="697"/>
      <c r="CY35" s="698"/>
      <c r="CZ35" s="681">
        <v>0.5</v>
      </c>
      <c r="DA35" s="699"/>
      <c r="DB35" s="699"/>
      <c r="DC35" s="700"/>
      <c r="DD35" s="684">
        <v>301986</v>
      </c>
      <c r="DE35" s="697"/>
      <c r="DF35" s="697"/>
      <c r="DG35" s="697"/>
      <c r="DH35" s="697"/>
      <c r="DI35" s="697"/>
      <c r="DJ35" s="697"/>
      <c r="DK35" s="698"/>
      <c r="DL35" s="684">
        <v>295599</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145143</v>
      </c>
      <c r="S36" s="679"/>
      <c r="T36" s="679"/>
      <c r="U36" s="679"/>
      <c r="V36" s="679"/>
      <c r="W36" s="679"/>
      <c r="X36" s="679"/>
      <c r="Y36" s="680"/>
      <c r="Z36" s="715">
        <v>0.2</v>
      </c>
      <c r="AA36" s="715"/>
      <c r="AB36" s="715"/>
      <c r="AC36" s="715"/>
      <c r="AD36" s="716" t="s">
        <v>139</v>
      </c>
      <c r="AE36" s="716"/>
      <c r="AF36" s="716"/>
      <c r="AG36" s="716"/>
      <c r="AH36" s="716"/>
      <c r="AI36" s="716"/>
      <c r="AJ36" s="716"/>
      <c r="AK36" s="716"/>
      <c r="AL36" s="681" t="s">
        <v>131</v>
      </c>
      <c r="AM36" s="682"/>
      <c r="AN36" s="682"/>
      <c r="AO36" s="717"/>
      <c r="AP36" s="235"/>
      <c r="AQ36" s="730" t="s">
        <v>327</v>
      </c>
      <c r="AR36" s="731"/>
      <c r="AS36" s="731"/>
      <c r="AT36" s="731"/>
      <c r="AU36" s="731"/>
      <c r="AV36" s="731"/>
      <c r="AW36" s="731"/>
      <c r="AX36" s="731"/>
      <c r="AY36" s="732"/>
      <c r="AZ36" s="733">
        <v>10710929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176443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8735996</v>
      </c>
      <c r="CS36" s="679"/>
      <c r="CT36" s="679"/>
      <c r="CU36" s="679"/>
      <c r="CV36" s="679"/>
      <c r="CW36" s="679"/>
      <c r="CX36" s="679"/>
      <c r="CY36" s="680"/>
      <c r="CZ36" s="681">
        <v>11.9</v>
      </c>
      <c r="DA36" s="699"/>
      <c r="DB36" s="699"/>
      <c r="DC36" s="700"/>
      <c r="DD36" s="684">
        <v>7012274</v>
      </c>
      <c r="DE36" s="679"/>
      <c r="DF36" s="679"/>
      <c r="DG36" s="679"/>
      <c r="DH36" s="679"/>
      <c r="DI36" s="679"/>
      <c r="DJ36" s="679"/>
      <c r="DK36" s="680"/>
      <c r="DL36" s="684">
        <v>5586583</v>
      </c>
      <c r="DM36" s="679"/>
      <c r="DN36" s="679"/>
      <c r="DO36" s="679"/>
      <c r="DP36" s="679"/>
      <c r="DQ36" s="679"/>
      <c r="DR36" s="679"/>
      <c r="DS36" s="679"/>
      <c r="DT36" s="679"/>
      <c r="DU36" s="679"/>
      <c r="DV36" s="680"/>
      <c r="DW36" s="681">
        <v>13.2</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4972588</v>
      </c>
      <c r="S37" s="679"/>
      <c r="T37" s="679"/>
      <c r="U37" s="679"/>
      <c r="V37" s="679"/>
      <c r="W37" s="679"/>
      <c r="X37" s="679"/>
      <c r="Y37" s="680"/>
      <c r="Z37" s="715">
        <v>6.5</v>
      </c>
      <c r="AA37" s="715"/>
      <c r="AB37" s="715"/>
      <c r="AC37" s="715"/>
      <c r="AD37" s="716" t="s">
        <v>139</v>
      </c>
      <c r="AE37" s="716"/>
      <c r="AF37" s="716"/>
      <c r="AG37" s="716"/>
      <c r="AH37" s="716"/>
      <c r="AI37" s="716"/>
      <c r="AJ37" s="716"/>
      <c r="AK37" s="716"/>
      <c r="AL37" s="681" t="s">
        <v>239</v>
      </c>
      <c r="AM37" s="682"/>
      <c r="AN37" s="682"/>
      <c r="AO37" s="717"/>
      <c r="AQ37" s="718" t="s">
        <v>331</v>
      </c>
      <c r="AR37" s="719"/>
      <c r="AS37" s="719"/>
      <c r="AT37" s="719"/>
      <c r="AU37" s="719"/>
      <c r="AV37" s="719"/>
      <c r="AW37" s="719"/>
      <c r="AX37" s="719"/>
      <c r="AY37" s="720"/>
      <c r="AZ37" s="678">
        <v>2157659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118944</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14478</v>
      </c>
      <c r="CS37" s="697"/>
      <c r="CT37" s="697"/>
      <c r="CU37" s="697"/>
      <c r="CV37" s="697"/>
      <c r="CW37" s="697"/>
      <c r="CX37" s="697"/>
      <c r="CY37" s="698"/>
      <c r="CZ37" s="681">
        <v>0</v>
      </c>
      <c r="DA37" s="699"/>
      <c r="DB37" s="699"/>
      <c r="DC37" s="700"/>
      <c r="DD37" s="684">
        <v>14478</v>
      </c>
      <c r="DE37" s="697"/>
      <c r="DF37" s="697"/>
      <c r="DG37" s="697"/>
      <c r="DH37" s="697"/>
      <c r="DI37" s="697"/>
      <c r="DJ37" s="697"/>
      <c r="DK37" s="698"/>
      <c r="DL37" s="684">
        <v>14478</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2863344</v>
      </c>
      <c r="S38" s="679"/>
      <c r="T38" s="679"/>
      <c r="U38" s="679"/>
      <c r="V38" s="679"/>
      <c r="W38" s="679"/>
      <c r="X38" s="679"/>
      <c r="Y38" s="680"/>
      <c r="Z38" s="715">
        <v>3.7</v>
      </c>
      <c r="AA38" s="715"/>
      <c r="AB38" s="715"/>
      <c r="AC38" s="715"/>
      <c r="AD38" s="716">
        <v>69</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2071056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31768</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6482214</v>
      </c>
      <c r="CS38" s="679"/>
      <c r="CT38" s="679"/>
      <c r="CU38" s="679"/>
      <c r="CV38" s="679"/>
      <c r="CW38" s="679"/>
      <c r="CX38" s="679"/>
      <c r="CY38" s="680"/>
      <c r="CZ38" s="681">
        <v>8.9</v>
      </c>
      <c r="DA38" s="699"/>
      <c r="DB38" s="699"/>
      <c r="DC38" s="700"/>
      <c r="DD38" s="684">
        <v>5359298</v>
      </c>
      <c r="DE38" s="679"/>
      <c r="DF38" s="679"/>
      <c r="DG38" s="679"/>
      <c r="DH38" s="679"/>
      <c r="DI38" s="679"/>
      <c r="DJ38" s="679"/>
      <c r="DK38" s="680"/>
      <c r="DL38" s="684">
        <v>4942765</v>
      </c>
      <c r="DM38" s="679"/>
      <c r="DN38" s="679"/>
      <c r="DO38" s="679"/>
      <c r="DP38" s="679"/>
      <c r="DQ38" s="679"/>
      <c r="DR38" s="679"/>
      <c r="DS38" s="679"/>
      <c r="DT38" s="679"/>
      <c r="DU38" s="679"/>
      <c r="DV38" s="680"/>
      <c r="DW38" s="681">
        <v>11.7</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5479898</v>
      </c>
      <c r="S39" s="679"/>
      <c r="T39" s="679"/>
      <c r="U39" s="679"/>
      <c r="V39" s="679"/>
      <c r="W39" s="679"/>
      <c r="X39" s="679"/>
      <c r="Y39" s="680"/>
      <c r="Z39" s="715">
        <v>7.1</v>
      </c>
      <c r="AA39" s="715"/>
      <c r="AB39" s="715"/>
      <c r="AC39" s="715"/>
      <c r="AD39" s="716" t="s">
        <v>131</v>
      </c>
      <c r="AE39" s="716"/>
      <c r="AF39" s="716"/>
      <c r="AG39" s="716"/>
      <c r="AH39" s="716"/>
      <c r="AI39" s="716"/>
      <c r="AJ39" s="716"/>
      <c r="AK39" s="716"/>
      <c r="AL39" s="681" t="s">
        <v>139</v>
      </c>
      <c r="AM39" s="682"/>
      <c r="AN39" s="682"/>
      <c r="AO39" s="717"/>
      <c r="AQ39" s="718" t="s">
        <v>339</v>
      </c>
      <c r="AR39" s="719"/>
      <c r="AS39" s="719"/>
      <c r="AT39" s="719"/>
      <c r="AU39" s="719"/>
      <c r="AV39" s="719"/>
      <c r="AW39" s="719"/>
      <c r="AX39" s="719"/>
      <c r="AY39" s="720"/>
      <c r="AZ39" s="678">
        <v>23583</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49576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1327319</v>
      </c>
      <c r="CS39" s="697"/>
      <c r="CT39" s="697"/>
      <c r="CU39" s="697"/>
      <c r="CV39" s="697"/>
      <c r="CW39" s="697"/>
      <c r="CX39" s="697"/>
      <c r="CY39" s="698"/>
      <c r="CZ39" s="681">
        <v>1.8</v>
      </c>
      <c r="DA39" s="699"/>
      <c r="DB39" s="699"/>
      <c r="DC39" s="700"/>
      <c r="DD39" s="684">
        <v>1276907</v>
      </c>
      <c r="DE39" s="697"/>
      <c r="DF39" s="697"/>
      <c r="DG39" s="697"/>
      <c r="DH39" s="697"/>
      <c r="DI39" s="697"/>
      <c r="DJ39" s="697"/>
      <c r="DK39" s="698"/>
      <c r="DL39" s="684" t="s">
        <v>139</v>
      </c>
      <c r="DM39" s="697"/>
      <c r="DN39" s="697"/>
      <c r="DO39" s="697"/>
      <c r="DP39" s="697"/>
      <c r="DQ39" s="697"/>
      <c r="DR39" s="697"/>
      <c r="DS39" s="697"/>
      <c r="DT39" s="697"/>
      <c r="DU39" s="697"/>
      <c r="DV39" s="698"/>
      <c r="DW39" s="681" t="s">
        <v>131</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131</v>
      </c>
      <c r="AA40" s="715"/>
      <c r="AB40" s="715"/>
      <c r="AC40" s="715"/>
      <c r="AD40" s="716" t="s">
        <v>131</v>
      </c>
      <c r="AE40" s="716"/>
      <c r="AF40" s="716"/>
      <c r="AG40" s="716"/>
      <c r="AH40" s="716"/>
      <c r="AI40" s="716"/>
      <c r="AJ40" s="716"/>
      <c r="AK40" s="716"/>
      <c r="AL40" s="681" t="s">
        <v>139</v>
      </c>
      <c r="AM40" s="682"/>
      <c r="AN40" s="682"/>
      <c r="AO40" s="717"/>
      <c r="AQ40" s="718" t="s">
        <v>343</v>
      </c>
      <c r="AR40" s="719"/>
      <c r="AS40" s="719"/>
      <c r="AT40" s="719"/>
      <c r="AU40" s="719"/>
      <c r="AV40" s="719"/>
      <c r="AW40" s="719"/>
      <c r="AX40" s="719"/>
      <c r="AY40" s="720"/>
      <c r="AZ40" s="678" t="s">
        <v>131</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2019065</v>
      </c>
      <c r="CS40" s="679"/>
      <c r="CT40" s="679"/>
      <c r="CU40" s="679"/>
      <c r="CV40" s="679"/>
      <c r="CW40" s="679"/>
      <c r="CX40" s="679"/>
      <c r="CY40" s="680"/>
      <c r="CZ40" s="681">
        <v>2.8</v>
      </c>
      <c r="DA40" s="699"/>
      <c r="DB40" s="699"/>
      <c r="DC40" s="700"/>
      <c r="DD40" s="684">
        <v>210118</v>
      </c>
      <c r="DE40" s="679"/>
      <c r="DF40" s="679"/>
      <c r="DG40" s="679"/>
      <c r="DH40" s="679"/>
      <c r="DI40" s="679"/>
      <c r="DJ40" s="679"/>
      <c r="DK40" s="680"/>
      <c r="DL40" s="684" t="s">
        <v>131</v>
      </c>
      <c r="DM40" s="679"/>
      <c r="DN40" s="679"/>
      <c r="DO40" s="679"/>
      <c r="DP40" s="679"/>
      <c r="DQ40" s="679"/>
      <c r="DR40" s="679"/>
      <c r="DS40" s="679"/>
      <c r="DT40" s="679"/>
      <c r="DU40" s="679"/>
      <c r="DV40" s="680"/>
      <c r="DW40" s="681" t="s">
        <v>131</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v>1909498</v>
      </c>
      <c r="S41" s="679"/>
      <c r="T41" s="679"/>
      <c r="U41" s="679"/>
      <c r="V41" s="679"/>
      <c r="W41" s="679"/>
      <c r="X41" s="679"/>
      <c r="Y41" s="680"/>
      <c r="Z41" s="715">
        <v>2.5</v>
      </c>
      <c r="AA41" s="715"/>
      <c r="AB41" s="715"/>
      <c r="AC41" s="715"/>
      <c r="AD41" s="716" t="s">
        <v>139</v>
      </c>
      <c r="AE41" s="716"/>
      <c r="AF41" s="716"/>
      <c r="AG41" s="716"/>
      <c r="AH41" s="716"/>
      <c r="AI41" s="716"/>
      <c r="AJ41" s="716"/>
      <c r="AK41" s="716"/>
      <c r="AL41" s="681" t="s">
        <v>131</v>
      </c>
      <c r="AM41" s="682"/>
      <c r="AN41" s="682"/>
      <c r="AO41" s="717"/>
      <c r="AQ41" s="718" t="s">
        <v>348</v>
      </c>
      <c r="AR41" s="719"/>
      <c r="AS41" s="719"/>
      <c r="AT41" s="719"/>
      <c r="AU41" s="719"/>
      <c r="AV41" s="719"/>
      <c r="AW41" s="719"/>
      <c r="AX41" s="719"/>
      <c r="AY41" s="720"/>
      <c r="AZ41" s="678">
        <v>1654815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139</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77053656</v>
      </c>
      <c r="S42" s="701"/>
      <c r="T42" s="701"/>
      <c r="U42" s="701"/>
      <c r="V42" s="701"/>
      <c r="W42" s="701"/>
      <c r="X42" s="701"/>
      <c r="Y42" s="703"/>
      <c r="Z42" s="704">
        <v>100</v>
      </c>
      <c r="AA42" s="704"/>
      <c r="AB42" s="704"/>
      <c r="AC42" s="704"/>
      <c r="AD42" s="705">
        <v>40472061</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4803816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300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5958260</v>
      </c>
      <c r="CS42" s="679"/>
      <c r="CT42" s="679"/>
      <c r="CU42" s="679"/>
      <c r="CV42" s="679"/>
      <c r="CW42" s="679"/>
      <c r="CX42" s="679"/>
      <c r="CY42" s="680"/>
      <c r="CZ42" s="681">
        <v>8.1</v>
      </c>
      <c r="DA42" s="682"/>
      <c r="DB42" s="682"/>
      <c r="DC42" s="683"/>
      <c r="DD42" s="684">
        <v>845474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137582</v>
      </c>
      <c r="CS43" s="697"/>
      <c r="CT43" s="697"/>
      <c r="CU43" s="697"/>
      <c r="CV43" s="697"/>
      <c r="CW43" s="697"/>
      <c r="CX43" s="697"/>
      <c r="CY43" s="698"/>
      <c r="CZ43" s="681">
        <v>0.2</v>
      </c>
      <c r="DA43" s="699"/>
      <c r="DB43" s="699"/>
      <c r="DC43" s="700"/>
      <c r="DD43" s="684">
        <v>137582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304</v>
      </c>
      <c r="CE44" s="692"/>
      <c r="CF44" s="675" t="s">
        <v>356</v>
      </c>
      <c r="CG44" s="676"/>
      <c r="CH44" s="676"/>
      <c r="CI44" s="676"/>
      <c r="CJ44" s="676"/>
      <c r="CK44" s="676"/>
      <c r="CL44" s="676"/>
      <c r="CM44" s="676"/>
      <c r="CN44" s="676"/>
      <c r="CO44" s="676"/>
      <c r="CP44" s="676"/>
      <c r="CQ44" s="677"/>
      <c r="CR44" s="678">
        <v>5923486</v>
      </c>
      <c r="CS44" s="679"/>
      <c r="CT44" s="679"/>
      <c r="CU44" s="679"/>
      <c r="CV44" s="679"/>
      <c r="CW44" s="679"/>
      <c r="CX44" s="679"/>
      <c r="CY44" s="680"/>
      <c r="CZ44" s="681">
        <v>8.1</v>
      </c>
      <c r="DA44" s="682"/>
      <c r="DB44" s="682"/>
      <c r="DC44" s="683"/>
      <c r="DD44" s="684">
        <v>839000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2509357</v>
      </c>
      <c r="CS45" s="697"/>
      <c r="CT45" s="697"/>
      <c r="CU45" s="697"/>
      <c r="CV45" s="697"/>
      <c r="CW45" s="697"/>
      <c r="CX45" s="697"/>
      <c r="CY45" s="698"/>
      <c r="CZ45" s="681">
        <v>3.4</v>
      </c>
      <c r="DA45" s="699"/>
      <c r="DB45" s="699"/>
      <c r="DC45" s="700"/>
      <c r="DD45" s="684">
        <v>101170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3413421</v>
      </c>
      <c r="CS46" s="679"/>
      <c r="CT46" s="679"/>
      <c r="CU46" s="679"/>
      <c r="CV46" s="679"/>
      <c r="CW46" s="679"/>
      <c r="CX46" s="679"/>
      <c r="CY46" s="680"/>
      <c r="CZ46" s="681">
        <v>4.7</v>
      </c>
      <c r="DA46" s="682"/>
      <c r="DB46" s="682"/>
      <c r="DC46" s="683"/>
      <c r="DD46" s="684">
        <v>737122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34774</v>
      </c>
      <c r="CS47" s="697"/>
      <c r="CT47" s="697"/>
      <c r="CU47" s="697"/>
      <c r="CV47" s="697"/>
      <c r="CW47" s="697"/>
      <c r="CX47" s="697"/>
      <c r="CY47" s="698"/>
      <c r="CZ47" s="681">
        <v>0</v>
      </c>
      <c r="DA47" s="699"/>
      <c r="DB47" s="699"/>
      <c r="DC47" s="700"/>
      <c r="DD47" s="684">
        <v>6474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362</v>
      </c>
      <c r="CD48" s="695"/>
      <c r="CE48" s="696"/>
      <c r="CF48" s="675" t="s">
        <v>363</v>
      </c>
      <c r="CG48" s="676"/>
      <c r="CH48" s="676"/>
      <c r="CI48" s="676"/>
      <c r="CJ48" s="676"/>
      <c r="CK48" s="676"/>
      <c r="CL48" s="676"/>
      <c r="CM48" s="676"/>
      <c r="CN48" s="676"/>
      <c r="CO48" s="676"/>
      <c r="CP48" s="676"/>
      <c r="CQ48" s="677"/>
      <c r="CR48" s="678" t="s">
        <v>239</v>
      </c>
      <c r="CS48" s="679"/>
      <c r="CT48" s="679"/>
      <c r="CU48" s="679"/>
      <c r="CV48" s="679"/>
      <c r="CW48" s="679"/>
      <c r="CX48" s="679"/>
      <c r="CY48" s="680"/>
      <c r="CZ48" s="681" t="s">
        <v>131</v>
      </c>
      <c r="DA48" s="682"/>
      <c r="DB48" s="682"/>
      <c r="DC48" s="683"/>
      <c r="DD48" s="684" t="s">
        <v>131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73209944</v>
      </c>
      <c r="CS49" s="663"/>
      <c r="CT49" s="663"/>
      <c r="CU49" s="663"/>
      <c r="CV49" s="663"/>
      <c r="CW49" s="663"/>
      <c r="CX49" s="663"/>
      <c r="CY49" s="664"/>
      <c r="CZ49" s="665">
        <v>100</v>
      </c>
      <c r="DA49" s="666"/>
      <c r="DB49" s="666"/>
      <c r="DC49" s="667"/>
      <c r="DD49" s="668">
        <v>47085939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ZdwX0xjsKmWGIZk/WLHTUdpScA4uNtjvhbUu7o6Y4EFpSL+tCD7e3u7tGWNRpufm1CvE+DRC2ZnCwYtxtXkFA==" saltValue="2SIfWOUHLfyMty2a7Ojy0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77102</v>
      </c>
      <c r="R7" s="1198"/>
      <c r="S7" s="1198"/>
      <c r="T7" s="1198"/>
      <c r="U7" s="1198"/>
      <c r="V7" s="1198">
        <v>73258</v>
      </c>
      <c r="W7" s="1198"/>
      <c r="X7" s="1198"/>
      <c r="Y7" s="1198"/>
      <c r="Z7" s="1198"/>
      <c r="AA7" s="1198">
        <v>3844</v>
      </c>
      <c r="AB7" s="1198"/>
      <c r="AC7" s="1198"/>
      <c r="AD7" s="1198"/>
      <c r="AE7" s="1199"/>
      <c r="AF7" s="1200">
        <v>3422</v>
      </c>
      <c r="AG7" s="1201"/>
      <c r="AH7" s="1201"/>
      <c r="AI7" s="1201"/>
      <c r="AJ7" s="1202"/>
      <c r="AK7" s="1184">
        <v>0</v>
      </c>
      <c r="AL7" s="1185"/>
      <c r="AM7" s="1185"/>
      <c r="AN7" s="1185"/>
      <c r="AO7" s="1185"/>
      <c r="AP7" s="1185">
        <v>65198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580</v>
      </c>
      <c r="BT7" s="1189"/>
      <c r="BU7" s="1189"/>
      <c r="BV7" s="1189"/>
      <c r="BW7" s="1189"/>
      <c r="BX7" s="1189"/>
      <c r="BY7" s="1189"/>
      <c r="BZ7" s="1189"/>
      <c r="CA7" s="1189"/>
      <c r="CB7" s="1189"/>
      <c r="CC7" s="1189"/>
      <c r="CD7" s="1189"/>
      <c r="CE7" s="1189"/>
      <c r="CF7" s="1189"/>
      <c r="CG7" s="1190"/>
      <c r="CH7" s="1181">
        <v>-9</v>
      </c>
      <c r="CI7" s="1182"/>
      <c r="CJ7" s="1182"/>
      <c r="CK7" s="1182"/>
      <c r="CL7" s="1183"/>
      <c r="CM7" s="1181">
        <v>495</v>
      </c>
      <c r="CN7" s="1182"/>
      <c r="CO7" s="1182"/>
      <c r="CP7" s="1182"/>
      <c r="CQ7" s="1183"/>
      <c r="CR7" s="1181">
        <v>300</v>
      </c>
      <c r="CS7" s="1182"/>
      <c r="CT7" s="1182"/>
      <c r="CU7" s="1182"/>
      <c r="CV7" s="1183"/>
      <c r="CW7" s="1181">
        <v>12</v>
      </c>
      <c r="CX7" s="1182"/>
      <c r="CY7" s="1182"/>
      <c r="CZ7" s="1182"/>
      <c r="DA7" s="1183"/>
      <c r="DB7" s="1181"/>
      <c r="DC7" s="1182"/>
      <c r="DD7" s="1182"/>
      <c r="DE7" s="1182"/>
      <c r="DF7" s="1183"/>
      <c r="DG7" s="1181"/>
      <c r="DH7" s="1182"/>
      <c r="DI7" s="1182"/>
      <c r="DJ7" s="1182"/>
      <c r="DK7" s="1183"/>
      <c r="DL7" s="1181"/>
      <c r="DM7" s="1182"/>
      <c r="DN7" s="1182"/>
      <c r="DO7" s="1182"/>
      <c r="DP7" s="1183"/>
      <c r="DQ7" s="1181">
        <v>490</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152</v>
      </c>
      <c r="R8" s="1137"/>
      <c r="S8" s="1137"/>
      <c r="T8" s="1137"/>
      <c r="U8" s="1137"/>
      <c r="V8" s="1137">
        <v>152</v>
      </c>
      <c r="W8" s="1137"/>
      <c r="X8" s="1137"/>
      <c r="Y8" s="1137"/>
      <c r="Z8" s="1137"/>
      <c r="AA8" s="1137">
        <v>0</v>
      </c>
      <c r="AB8" s="1137"/>
      <c r="AC8" s="1137"/>
      <c r="AD8" s="1137"/>
      <c r="AE8" s="1138"/>
      <c r="AF8" s="1112">
        <v>0</v>
      </c>
      <c r="AG8" s="1113"/>
      <c r="AH8" s="1113"/>
      <c r="AI8" s="1113"/>
      <c r="AJ8" s="1114"/>
      <c r="AK8" s="1179">
        <v>69</v>
      </c>
      <c r="AL8" s="1180"/>
      <c r="AM8" s="1180"/>
      <c r="AN8" s="1180"/>
      <c r="AO8" s="1180"/>
      <c r="AP8" s="1180">
        <v>565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31</v>
      </c>
      <c r="CI8" s="1083"/>
      <c r="CJ8" s="1083"/>
      <c r="CK8" s="1083"/>
      <c r="CL8" s="1084"/>
      <c r="CM8" s="1082">
        <v>664</v>
      </c>
      <c r="CN8" s="1083"/>
      <c r="CO8" s="1083"/>
      <c r="CP8" s="1083"/>
      <c r="CQ8" s="1084"/>
      <c r="CR8" s="1082">
        <v>5</v>
      </c>
      <c r="CS8" s="1083"/>
      <c r="CT8" s="1083"/>
      <c r="CU8" s="1083"/>
      <c r="CV8" s="1084"/>
      <c r="CW8" s="1082"/>
      <c r="CX8" s="1083"/>
      <c r="CY8" s="1083"/>
      <c r="CZ8" s="1083"/>
      <c r="DA8" s="1084"/>
      <c r="DB8" s="1082">
        <v>500</v>
      </c>
      <c r="DC8" s="1083"/>
      <c r="DD8" s="1083"/>
      <c r="DE8" s="1083"/>
      <c r="DF8" s="1084"/>
      <c r="DG8" s="1082"/>
      <c r="DH8" s="1083"/>
      <c r="DI8" s="1083"/>
      <c r="DJ8" s="1083"/>
      <c r="DK8" s="1084"/>
      <c r="DL8" s="1082">
        <v>3400</v>
      </c>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3</v>
      </c>
      <c r="CI9" s="1083"/>
      <c r="CJ9" s="1083"/>
      <c r="CK9" s="1083"/>
      <c r="CL9" s="1084"/>
      <c r="CM9" s="1082">
        <v>1846</v>
      </c>
      <c r="CN9" s="1083"/>
      <c r="CO9" s="1083"/>
      <c r="CP9" s="1083"/>
      <c r="CQ9" s="1084"/>
      <c r="CR9" s="1082">
        <v>26</v>
      </c>
      <c r="CS9" s="1083"/>
      <c r="CT9" s="1083"/>
      <c r="CU9" s="1083"/>
      <c r="CV9" s="1084"/>
      <c r="CW9" s="1082" t="s">
        <v>582</v>
      </c>
      <c r="CX9" s="1083"/>
      <c r="CY9" s="1083"/>
      <c r="CZ9" s="1083"/>
      <c r="DA9" s="1084"/>
      <c r="DB9" s="1082" t="s">
        <v>583</v>
      </c>
      <c r="DC9" s="1083"/>
      <c r="DD9" s="1083"/>
      <c r="DE9" s="1083"/>
      <c r="DF9" s="1084"/>
      <c r="DG9" s="1082" t="s">
        <v>584</v>
      </c>
      <c r="DH9" s="1083"/>
      <c r="DI9" s="1083"/>
      <c r="DJ9" s="1083"/>
      <c r="DK9" s="1084"/>
      <c r="DL9" s="1082" t="s">
        <v>582</v>
      </c>
      <c r="DM9" s="1083"/>
      <c r="DN9" s="1083"/>
      <c r="DO9" s="1083"/>
      <c r="DP9" s="1084"/>
      <c r="DQ9" s="1082" t="s">
        <v>582</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390</v>
      </c>
      <c r="B23" s="1037" t="s">
        <v>391</v>
      </c>
      <c r="C23" s="1038"/>
      <c r="D23" s="1038"/>
      <c r="E23" s="1038"/>
      <c r="F23" s="1038"/>
      <c r="G23" s="1038"/>
      <c r="H23" s="1038"/>
      <c r="I23" s="1038"/>
      <c r="J23" s="1038"/>
      <c r="K23" s="1038"/>
      <c r="L23" s="1038"/>
      <c r="M23" s="1038"/>
      <c r="N23" s="1038"/>
      <c r="O23" s="1038"/>
      <c r="P23" s="1039"/>
      <c r="Q23" s="1161">
        <v>77184</v>
      </c>
      <c r="R23" s="1162"/>
      <c r="S23" s="1162"/>
      <c r="T23" s="1162"/>
      <c r="U23" s="1162"/>
      <c r="V23" s="1162">
        <v>73341</v>
      </c>
      <c r="W23" s="1162"/>
      <c r="X23" s="1162"/>
      <c r="Y23" s="1162"/>
      <c r="Z23" s="1162"/>
      <c r="AA23" s="1162">
        <v>3844</v>
      </c>
      <c r="AB23" s="1162"/>
      <c r="AC23" s="1162"/>
      <c r="AD23" s="1162"/>
      <c r="AE23" s="1163"/>
      <c r="AF23" s="1164">
        <v>3422</v>
      </c>
      <c r="AG23" s="1162"/>
      <c r="AH23" s="1162"/>
      <c r="AI23" s="1162"/>
      <c r="AJ23" s="1165"/>
      <c r="AK23" s="1166"/>
      <c r="AL23" s="1167"/>
      <c r="AM23" s="1167"/>
      <c r="AN23" s="1167"/>
      <c r="AO23" s="1167"/>
      <c r="AP23" s="1162">
        <v>65763</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22641</v>
      </c>
      <c r="R28" s="1147"/>
      <c r="S28" s="1147"/>
      <c r="T28" s="1147"/>
      <c r="U28" s="1147"/>
      <c r="V28" s="1147">
        <v>22465</v>
      </c>
      <c r="W28" s="1147"/>
      <c r="X28" s="1147"/>
      <c r="Y28" s="1147"/>
      <c r="Z28" s="1147"/>
      <c r="AA28" s="1147">
        <v>176</v>
      </c>
      <c r="AB28" s="1147"/>
      <c r="AC28" s="1147"/>
      <c r="AD28" s="1147"/>
      <c r="AE28" s="1148"/>
      <c r="AF28" s="1149">
        <v>176</v>
      </c>
      <c r="AG28" s="1147"/>
      <c r="AH28" s="1147"/>
      <c r="AI28" s="1147"/>
      <c r="AJ28" s="1150"/>
      <c r="AK28" s="1151">
        <v>1964</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3568</v>
      </c>
      <c r="R29" s="1137"/>
      <c r="S29" s="1137"/>
      <c r="T29" s="1137"/>
      <c r="U29" s="1137"/>
      <c r="V29" s="1137">
        <v>3564</v>
      </c>
      <c r="W29" s="1137"/>
      <c r="X29" s="1137"/>
      <c r="Y29" s="1137"/>
      <c r="Z29" s="1137"/>
      <c r="AA29" s="1137">
        <v>4</v>
      </c>
      <c r="AB29" s="1137"/>
      <c r="AC29" s="1137"/>
      <c r="AD29" s="1137"/>
      <c r="AE29" s="1138"/>
      <c r="AF29" s="1112">
        <v>4</v>
      </c>
      <c r="AG29" s="1113"/>
      <c r="AH29" s="1113"/>
      <c r="AI29" s="1113"/>
      <c r="AJ29" s="1114"/>
      <c r="AK29" s="1073">
        <v>442</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16359</v>
      </c>
      <c r="R30" s="1137"/>
      <c r="S30" s="1137"/>
      <c r="T30" s="1137"/>
      <c r="U30" s="1137"/>
      <c r="V30" s="1137">
        <v>15925</v>
      </c>
      <c r="W30" s="1137"/>
      <c r="X30" s="1137"/>
      <c r="Y30" s="1137"/>
      <c r="Z30" s="1137"/>
      <c r="AA30" s="1137">
        <v>434</v>
      </c>
      <c r="AB30" s="1137"/>
      <c r="AC30" s="1137"/>
      <c r="AD30" s="1137"/>
      <c r="AE30" s="1138"/>
      <c r="AF30" s="1112">
        <v>434</v>
      </c>
      <c r="AG30" s="1113"/>
      <c r="AH30" s="1113"/>
      <c r="AI30" s="1113"/>
      <c r="AJ30" s="1114"/>
      <c r="AK30" s="1073">
        <v>2687</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5456</v>
      </c>
      <c r="R31" s="1137"/>
      <c r="S31" s="1137"/>
      <c r="T31" s="1137"/>
      <c r="U31" s="1137"/>
      <c r="V31" s="1137">
        <v>4982</v>
      </c>
      <c r="W31" s="1137"/>
      <c r="X31" s="1137"/>
      <c r="Y31" s="1137"/>
      <c r="Z31" s="1137"/>
      <c r="AA31" s="1137">
        <v>474</v>
      </c>
      <c r="AB31" s="1137"/>
      <c r="AC31" s="1137"/>
      <c r="AD31" s="1137"/>
      <c r="AE31" s="1138"/>
      <c r="AF31" s="1112">
        <v>1803</v>
      </c>
      <c r="AG31" s="1113"/>
      <c r="AH31" s="1113"/>
      <c r="AI31" s="1113"/>
      <c r="AJ31" s="1114"/>
      <c r="AK31" s="1073">
        <v>2071</v>
      </c>
      <c r="AL31" s="1064"/>
      <c r="AM31" s="1064"/>
      <c r="AN31" s="1064"/>
      <c r="AO31" s="1064"/>
      <c r="AP31" s="1064">
        <v>29942</v>
      </c>
      <c r="AQ31" s="1064"/>
      <c r="AR31" s="1064"/>
      <c r="AS31" s="1064"/>
      <c r="AT31" s="1064"/>
      <c r="AU31" s="1064">
        <v>13624</v>
      </c>
      <c r="AV31" s="1064"/>
      <c r="AW31" s="1064"/>
      <c r="AX31" s="1064"/>
      <c r="AY31" s="1064"/>
      <c r="AZ31" s="1135" t="s">
        <v>587</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12075</v>
      </c>
      <c r="R32" s="1137"/>
      <c r="S32" s="1137"/>
      <c r="T32" s="1137"/>
      <c r="U32" s="1137"/>
      <c r="V32" s="1137">
        <v>11985</v>
      </c>
      <c r="W32" s="1137"/>
      <c r="X32" s="1137"/>
      <c r="Y32" s="1137"/>
      <c r="Z32" s="1137"/>
      <c r="AA32" s="1137">
        <v>91</v>
      </c>
      <c r="AB32" s="1137"/>
      <c r="AC32" s="1137"/>
      <c r="AD32" s="1137"/>
      <c r="AE32" s="1138"/>
      <c r="AF32" s="1112">
        <v>2430</v>
      </c>
      <c r="AG32" s="1113"/>
      <c r="AH32" s="1113"/>
      <c r="AI32" s="1113"/>
      <c r="AJ32" s="1114"/>
      <c r="AK32" s="1073">
        <v>2161</v>
      </c>
      <c r="AL32" s="1064"/>
      <c r="AM32" s="1064"/>
      <c r="AN32" s="1064"/>
      <c r="AO32" s="1064"/>
      <c r="AP32" s="1064">
        <v>8560</v>
      </c>
      <c r="AQ32" s="1064"/>
      <c r="AR32" s="1064"/>
      <c r="AS32" s="1064"/>
      <c r="AT32" s="1064"/>
      <c r="AU32" s="1064">
        <v>5898</v>
      </c>
      <c r="AV32" s="1064"/>
      <c r="AW32" s="1064"/>
      <c r="AX32" s="1064"/>
      <c r="AY32" s="1064"/>
      <c r="AZ32" s="1135" t="s">
        <v>588</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4847</v>
      </c>
      <c r="AG63" s="1052"/>
      <c r="AH63" s="1052"/>
      <c r="AI63" s="1052"/>
      <c r="AJ63" s="1123"/>
      <c r="AK63" s="1124"/>
      <c r="AL63" s="1056"/>
      <c r="AM63" s="1056"/>
      <c r="AN63" s="1056"/>
      <c r="AO63" s="1056"/>
      <c r="AP63" s="1052">
        <v>38502</v>
      </c>
      <c r="AQ63" s="1052"/>
      <c r="AR63" s="1052"/>
      <c r="AS63" s="1052"/>
      <c r="AT63" s="1052"/>
      <c r="AU63" s="1052">
        <v>19522</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396</v>
      </c>
      <c r="W66" s="1095"/>
      <c r="X66" s="1095"/>
      <c r="Y66" s="1095"/>
      <c r="Z66" s="1096"/>
      <c r="AA66" s="1094" t="s">
        <v>416</v>
      </c>
      <c r="AB66" s="1095"/>
      <c r="AC66" s="1095"/>
      <c r="AD66" s="1095"/>
      <c r="AE66" s="1096"/>
      <c r="AF66" s="1100" t="s">
        <v>398</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585</v>
      </c>
      <c r="C68" s="1079"/>
      <c r="D68" s="1079"/>
      <c r="E68" s="1079"/>
      <c r="F68" s="1079"/>
      <c r="G68" s="1079"/>
      <c r="H68" s="1079"/>
      <c r="I68" s="1079"/>
      <c r="J68" s="1079"/>
      <c r="K68" s="1079"/>
      <c r="L68" s="1079"/>
      <c r="M68" s="1079"/>
      <c r="N68" s="1079"/>
      <c r="O68" s="1079"/>
      <c r="P68" s="1080"/>
      <c r="Q68" s="1081">
        <v>4886</v>
      </c>
      <c r="R68" s="1075"/>
      <c r="S68" s="1075"/>
      <c r="T68" s="1075"/>
      <c r="U68" s="1075"/>
      <c r="V68" s="1075">
        <v>3849</v>
      </c>
      <c r="W68" s="1075"/>
      <c r="X68" s="1075"/>
      <c r="Y68" s="1075"/>
      <c r="Z68" s="1075"/>
      <c r="AA68" s="1075">
        <v>1038</v>
      </c>
      <c r="AB68" s="1075"/>
      <c r="AC68" s="1075"/>
      <c r="AD68" s="1075"/>
      <c r="AE68" s="1075"/>
      <c r="AF68" s="1075">
        <v>1038</v>
      </c>
      <c r="AG68" s="1075"/>
      <c r="AH68" s="1075"/>
      <c r="AI68" s="1075"/>
      <c r="AJ68" s="1075"/>
      <c r="AK68" s="1075">
        <v>0</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586</v>
      </c>
      <c r="C69" s="1068"/>
      <c r="D69" s="1068"/>
      <c r="E69" s="1068"/>
      <c r="F69" s="1068"/>
      <c r="G69" s="1068"/>
      <c r="H69" s="1068"/>
      <c r="I69" s="1068"/>
      <c r="J69" s="1068"/>
      <c r="K69" s="1068"/>
      <c r="L69" s="1068"/>
      <c r="M69" s="1068"/>
      <c r="N69" s="1068"/>
      <c r="O69" s="1068"/>
      <c r="P69" s="1069"/>
      <c r="Q69" s="1070">
        <v>943518</v>
      </c>
      <c r="R69" s="1064"/>
      <c r="S69" s="1064"/>
      <c r="T69" s="1064"/>
      <c r="U69" s="1064"/>
      <c r="V69" s="1064">
        <v>933423</v>
      </c>
      <c r="W69" s="1064"/>
      <c r="X69" s="1064"/>
      <c r="Y69" s="1064"/>
      <c r="Z69" s="1064"/>
      <c r="AA69" s="1064">
        <v>10095</v>
      </c>
      <c r="AB69" s="1064"/>
      <c r="AC69" s="1064"/>
      <c r="AD69" s="1064"/>
      <c r="AE69" s="1064"/>
      <c r="AF69" s="1064">
        <v>10095</v>
      </c>
      <c r="AG69" s="1064"/>
      <c r="AH69" s="1064"/>
      <c r="AI69" s="1064"/>
      <c r="AJ69" s="1064"/>
      <c r="AK69" s="1064">
        <v>4560</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11134</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331</v>
      </c>
      <c r="CS102" s="1044"/>
      <c r="CT102" s="1044"/>
      <c r="CU102" s="1044"/>
      <c r="CV102" s="1045"/>
      <c r="CW102" s="1043">
        <v>12</v>
      </c>
      <c r="CX102" s="1044"/>
      <c r="CY102" s="1044"/>
      <c r="CZ102" s="1044"/>
      <c r="DA102" s="1045"/>
      <c r="DB102" s="1043">
        <v>500</v>
      </c>
      <c r="DC102" s="1044"/>
      <c r="DD102" s="1044"/>
      <c r="DE102" s="1044"/>
      <c r="DF102" s="1045"/>
      <c r="DG102" s="1043"/>
      <c r="DH102" s="1044"/>
      <c r="DI102" s="1044"/>
      <c r="DJ102" s="1044"/>
      <c r="DK102" s="1045"/>
      <c r="DL102" s="1043">
        <v>3400</v>
      </c>
      <c r="DM102" s="1044"/>
      <c r="DN102" s="1044"/>
      <c r="DO102" s="1044"/>
      <c r="DP102" s="1045"/>
      <c r="DQ102" s="1043">
        <v>490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307</v>
      </c>
      <c r="AG109" s="987"/>
      <c r="AH109" s="987"/>
      <c r="AI109" s="987"/>
      <c r="AJ109" s="988"/>
      <c r="AK109" s="989" t="s">
        <v>306</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307</v>
      </c>
      <c r="BW109" s="987"/>
      <c r="BX109" s="987"/>
      <c r="BY109" s="987"/>
      <c r="BZ109" s="988"/>
      <c r="CA109" s="989" t="s">
        <v>306</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307</v>
      </c>
      <c r="DM109" s="987"/>
      <c r="DN109" s="987"/>
      <c r="DO109" s="987"/>
      <c r="DP109" s="988"/>
      <c r="DQ109" s="989" t="s">
        <v>306</v>
      </c>
      <c r="DR109" s="987"/>
      <c r="DS109" s="987"/>
      <c r="DT109" s="987"/>
      <c r="DU109" s="988"/>
      <c r="DV109" s="989" t="s">
        <v>430</v>
      </c>
      <c r="DW109" s="987"/>
      <c r="DX109" s="987"/>
      <c r="DY109" s="987"/>
      <c r="DZ109" s="1018"/>
    </row>
    <row r="110" spans="1:131" s="247" customFormat="1" ht="26.25" customHeight="1" x14ac:dyDescent="0.2">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4404345</v>
      </c>
      <c r="AB110" s="980"/>
      <c r="AC110" s="980"/>
      <c r="AD110" s="980"/>
      <c r="AE110" s="981"/>
      <c r="AF110" s="982">
        <v>4397615</v>
      </c>
      <c r="AG110" s="980"/>
      <c r="AH110" s="980"/>
      <c r="AI110" s="980"/>
      <c r="AJ110" s="981"/>
      <c r="AK110" s="982">
        <v>4551141</v>
      </c>
      <c r="AL110" s="980"/>
      <c r="AM110" s="980"/>
      <c r="AN110" s="980"/>
      <c r="AO110" s="981"/>
      <c r="AP110" s="983">
        <v>12.1</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57716853</v>
      </c>
      <c r="BR110" s="927"/>
      <c r="BS110" s="927"/>
      <c r="BT110" s="927"/>
      <c r="BU110" s="927"/>
      <c r="BV110" s="927">
        <v>64485496</v>
      </c>
      <c r="BW110" s="927"/>
      <c r="BX110" s="927"/>
      <c r="BY110" s="927"/>
      <c r="BZ110" s="927"/>
      <c r="CA110" s="927">
        <v>65763044</v>
      </c>
      <c r="CB110" s="927"/>
      <c r="CC110" s="927"/>
      <c r="CD110" s="927"/>
      <c r="CE110" s="927"/>
      <c r="CF110" s="951">
        <v>174.5</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1933867</v>
      </c>
      <c r="DH110" s="927"/>
      <c r="DI110" s="927"/>
      <c r="DJ110" s="927"/>
      <c r="DK110" s="927"/>
      <c r="DL110" s="927">
        <v>1832588</v>
      </c>
      <c r="DM110" s="927"/>
      <c r="DN110" s="927"/>
      <c r="DO110" s="927"/>
      <c r="DP110" s="927"/>
      <c r="DQ110" s="927">
        <v>1731233</v>
      </c>
      <c r="DR110" s="927"/>
      <c r="DS110" s="927"/>
      <c r="DT110" s="927"/>
      <c r="DU110" s="927"/>
      <c r="DV110" s="928">
        <v>4.5999999999999996</v>
      </c>
      <c r="DW110" s="928"/>
      <c r="DX110" s="928"/>
      <c r="DY110" s="928"/>
      <c r="DZ110" s="929"/>
    </row>
    <row r="111" spans="1:131" s="247" customFormat="1" ht="26.25" customHeight="1" x14ac:dyDescent="0.2">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392</v>
      </c>
      <c r="AB111" s="1008"/>
      <c r="AC111" s="1008"/>
      <c r="AD111" s="1008"/>
      <c r="AE111" s="1009"/>
      <c r="AF111" s="1010" t="s">
        <v>131</v>
      </c>
      <c r="AG111" s="1008"/>
      <c r="AH111" s="1008"/>
      <c r="AI111" s="1008"/>
      <c r="AJ111" s="1009"/>
      <c r="AK111" s="1010" t="s">
        <v>392</v>
      </c>
      <c r="AL111" s="1008"/>
      <c r="AM111" s="1008"/>
      <c r="AN111" s="1008"/>
      <c r="AO111" s="1009"/>
      <c r="AP111" s="1011" t="s">
        <v>131</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4477516</v>
      </c>
      <c r="BR111" s="899"/>
      <c r="BS111" s="899"/>
      <c r="BT111" s="899"/>
      <c r="BU111" s="899"/>
      <c r="BV111" s="899">
        <v>4379402</v>
      </c>
      <c r="BW111" s="899"/>
      <c r="BX111" s="899"/>
      <c r="BY111" s="899"/>
      <c r="BZ111" s="899"/>
      <c r="CA111" s="899">
        <v>4279361</v>
      </c>
      <c r="CB111" s="899"/>
      <c r="CC111" s="899"/>
      <c r="CD111" s="899"/>
      <c r="CE111" s="899"/>
      <c r="CF111" s="960">
        <v>11.4</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131</v>
      </c>
      <c r="DH111" s="899"/>
      <c r="DI111" s="899"/>
      <c r="DJ111" s="899"/>
      <c r="DK111" s="899"/>
      <c r="DL111" s="899" t="s">
        <v>392</v>
      </c>
      <c r="DM111" s="899"/>
      <c r="DN111" s="899"/>
      <c r="DO111" s="899"/>
      <c r="DP111" s="899"/>
      <c r="DQ111" s="899" t="s">
        <v>131</v>
      </c>
      <c r="DR111" s="899"/>
      <c r="DS111" s="899"/>
      <c r="DT111" s="899"/>
      <c r="DU111" s="899"/>
      <c r="DV111" s="876" t="s">
        <v>131</v>
      </c>
      <c r="DW111" s="876"/>
      <c r="DX111" s="876"/>
      <c r="DY111" s="876"/>
      <c r="DZ111" s="877"/>
    </row>
    <row r="112" spans="1:131" s="247" customFormat="1" ht="26.25" customHeight="1" x14ac:dyDescent="0.2">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392</v>
      </c>
      <c r="AB112" s="862"/>
      <c r="AC112" s="862"/>
      <c r="AD112" s="862"/>
      <c r="AE112" s="863"/>
      <c r="AF112" s="864" t="s">
        <v>131</v>
      </c>
      <c r="AG112" s="862"/>
      <c r="AH112" s="862"/>
      <c r="AI112" s="862"/>
      <c r="AJ112" s="863"/>
      <c r="AK112" s="864" t="s">
        <v>392</v>
      </c>
      <c r="AL112" s="862"/>
      <c r="AM112" s="862"/>
      <c r="AN112" s="862"/>
      <c r="AO112" s="863"/>
      <c r="AP112" s="909" t="s">
        <v>131</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20361471</v>
      </c>
      <c r="BR112" s="899"/>
      <c r="BS112" s="899"/>
      <c r="BT112" s="899"/>
      <c r="BU112" s="899"/>
      <c r="BV112" s="899">
        <v>19967593</v>
      </c>
      <c r="BW112" s="899"/>
      <c r="BX112" s="899"/>
      <c r="BY112" s="899"/>
      <c r="BZ112" s="899"/>
      <c r="CA112" s="899">
        <v>19521675</v>
      </c>
      <c r="CB112" s="899"/>
      <c r="CC112" s="899"/>
      <c r="CD112" s="899"/>
      <c r="CE112" s="899"/>
      <c r="CF112" s="960">
        <v>51.8</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392</v>
      </c>
      <c r="DH112" s="899"/>
      <c r="DI112" s="899"/>
      <c r="DJ112" s="899"/>
      <c r="DK112" s="899"/>
      <c r="DL112" s="899" t="s">
        <v>392</v>
      </c>
      <c r="DM112" s="899"/>
      <c r="DN112" s="899"/>
      <c r="DO112" s="899"/>
      <c r="DP112" s="899"/>
      <c r="DQ112" s="899" t="s">
        <v>443</v>
      </c>
      <c r="DR112" s="899"/>
      <c r="DS112" s="899"/>
      <c r="DT112" s="899"/>
      <c r="DU112" s="899"/>
      <c r="DV112" s="876" t="s">
        <v>392</v>
      </c>
      <c r="DW112" s="876"/>
      <c r="DX112" s="876"/>
      <c r="DY112" s="876"/>
      <c r="DZ112" s="877"/>
    </row>
    <row r="113" spans="1:130" s="247" customFormat="1" ht="26.25" customHeight="1" x14ac:dyDescent="0.2">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1631541</v>
      </c>
      <c r="AB113" s="1008"/>
      <c r="AC113" s="1008"/>
      <c r="AD113" s="1008"/>
      <c r="AE113" s="1009"/>
      <c r="AF113" s="1010">
        <v>1725105</v>
      </c>
      <c r="AG113" s="1008"/>
      <c r="AH113" s="1008"/>
      <c r="AI113" s="1008"/>
      <c r="AJ113" s="1009"/>
      <c r="AK113" s="1010">
        <v>1772980</v>
      </c>
      <c r="AL113" s="1008"/>
      <c r="AM113" s="1008"/>
      <c r="AN113" s="1008"/>
      <c r="AO113" s="1009"/>
      <c r="AP113" s="1011">
        <v>4.7</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t="s">
        <v>392</v>
      </c>
      <c r="BR113" s="899"/>
      <c r="BS113" s="899"/>
      <c r="BT113" s="899"/>
      <c r="BU113" s="899"/>
      <c r="BV113" s="899" t="s">
        <v>131</v>
      </c>
      <c r="BW113" s="899"/>
      <c r="BX113" s="899"/>
      <c r="BY113" s="899"/>
      <c r="BZ113" s="899"/>
      <c r="CA113" s="899" t="s">
        <v>131</v>
      </c>
      <c r="CB113" s="899"/>
      <c r="CC113" s="899"/>
      <c r="CD113" s="899"/>
      <c r="CE113" s="899"/>
      <c r="CF113" s="960" t="s">
        <v>392</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131</v>
      </c>
      <c r="DH113" s="862"/>
      <c r="DI113" s="862"/>
      <c r="DJ113" s="862"/>
      <c r="DK113" s="863"/>
      <c r="DL113" s="864" t="s">
        <v>392</v>
      </c>
      <c r="DM113" s="862"/>
      <c r="DN113" s="862"/>
      <c r="DO113" s="862"/>
      <c r="DP113" s="863"/>
      <c r="DQ113" s="864" t="s">
        <v>392</v>
      </c>
      <c r="DR113" s="862"/>
      <c r="DS113" s="862"/>
      <c r="DT113" s="862"/>
      <c r="DU113" s="863"/>
      <c r="DV113" s="909" t="s">
        <v>131</v>
      </c>
      <c r="DW113" s="910"/>
      <c r="DX113" s="910"/>
      <c r="DY113" s="910"/>
      <c r="DZ113" s="911"/>
    </row>
    <row r="114" spans="1:130" s="247" customFormat="1" ht="26.25" customHeight="1" x14ac:dyDescent="0.2">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131</v>
      </c>
      <c r="AB114" s="862"/>
      <c r="AC114" s="862"/>
      <c r="AD114" s="862"/>
      <c r="AE114" s="863"/>
      <c r="AF114" s="864" t="s">
        <v>392</v>
      </c>
      <c r="AG114" s="862"/>
      <c r="AH114" s="862"/>
      <c r="AI114" s="862"/>
      <c r="AJ114" s="863"/>
      <c r="AK114" s="864" t="s">
        <v>392</v>
      </c>
      <c r="AL114" s="862"/>
      <c r="AM114" s="862"/>
      <c r="AN114" s="862"/>
      <c r="AO114" s="863"/>
      <c r="AP114" s="909" t="s">
        <v>392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9434513</v>
      </c>
      <c r="BR114" s="899"/>
      <c r="BS114" s="899"/>
      <c r="BT114" s="899"/>
      <c r="BU114" s="899"/>
      <c r="BV114" s="899">
        <v>9270124</v>
      </c>
      <c r="BW114" s="899"/>
      <c r="BX114" s="899"/>
      <c r="BY114" s="899"/>
      <c r="BZ114" s="899"/>
      <c r="CA114" s="899">
        <v>8804251</v>
      </c>
      <c r="CB114" s="899"/>
      <c r="CC114" s="899"/>
      <c r="CD114" s="899"/>
      <c r="CE114" s="899"/>
      <c r="CF114" s="960">
        <v>23.4</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392</v>
      </c>
      <c r="DH114" s="862"/>
      <c r="DI114" s="862"/>
      <c r="DJ114" s="862"/>
      <c r="DK114" s="863"/>
      <c r="DL114" s="864" t="s">
        <v>392</v>
      </c>
      <c r="DM114" s="862"/>
      <c r="DN114" s="862"/>
      <c r="DO114" s="862"/>
      <c r="DP114" s="863"/>
      <c r="DQ114" s="864" t="s">
        <v>392</v>
      </c>
      <c r="DR114" s="862"/>
      <c r="DS114" s="862"/>
      <c r="DT114" s="862"/>
      <c r="DU114" s="863"/>
      <c r="DV114" s="909" t="s">
        <v>392</v>
      </c>
      <c r="DW114" s="910"/>
      <c r="DX114" s="910"/>
      <c r="DY114" s="910"/>
      <c r="DZ114" s="911"/>
    </row>
    <row r="115" spans="1:130" s="247" customFormat="1" ht="26.25" customHeight="1" x14ac:dyDescent="0.2">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31056</v>
      </c>
      <c r="AB115" s="1008"/>
      <c r="AC115" s="1008"/>
      <c r="AD115" s="1008"/>
      <c r="AE115" s="1009"/>
      <c r="AF115" s="1010">
        <v>76684</v>
      </c>
      <c r="AG115" s="1008"/>
      <c r="AH115" s="1008"/>
      <c r="AI115" s="1008"/>
      <c r="AJ115" s="1009"/>
      <c r="AK115" s="1010">
        <v>101559</v>
      </c>
      <c r="AL115" s="1008"/>
      <c r="AM115" s="1008"/>
      <c r="AN115" s="1008"/>
      <c r="AO115" s="1009"/>
      <c r="AP115" s="1011">
        <v>0.3</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392</v>
      </c>
      <c r="BR115" s="899"/>
      <c r="BS115" s="899"/>
      <c r="BT115" s="899"/>
      <c r="BU115" s="899"/>
      <c r="BV115" s="899" t="s">
        <v>131</v>
      </c>
      <c r="BW115" s="899"/>
      <c r="BX115" s="899"/>
      <c r="BY115" s="899"/>
      <c r="BZ115" s="899"/>
      <c r="CA115" s="899" t="s">
        <v>131</v>
      </c>
      <c r="CB115" s="899"/>
      <c r="CC115" s="899"/>
      <c r="CD115" s="899"/>
      <c r="CE115" s="899"/>
      <c r="CF115" s="960" t="s">
        <v>131</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2542612</v>
      </c>
      <c r="DH115" s="862"/>
      <c r="DI115" s="862"/>
      <c r="DJ115" s="862"/>
      <c r="DK115" s="863"/>
      <c r="DL115" s="864">
        <v>2545985</v>
      </c>
      <c r="DM115" s="862"/>
      <c r="DN115" s="862"/>
      <c r="DO115" s="862"/>
      <c r="DP115" s="863"/>
      <c r="DQ115" s="864">
        <v>2547507</v>
      </c>
      <c r="DR115" s="862"/>
      <c r="DS115" s="862"/>
      <c r="DT115" s="862"/>
      <c r="DU115" s="863"/>
      <c r="DV115" s="909">
        <v>6.8</v>
      </c>
      <c r="DW115" s="910"/>
      <c r="DX115" s="910"/>
      <c r="DY115" s="910"/>
      <c r="DZ115" s="911"/>
    </row>
    <row r="116" spans="1:130" s="247" customFormat="1" ht="26.25" customHeight="1" x14ac:dyDescent="0.2">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131</v>
      </c>
      <c r="AB116" s="862"/>
      <c r="AC116" s="862"/>
      <c r="AD116" s="862"/>
      <c r="AE116" s="863"/>
      <c r="AF116" s="864">
        <v>56</v>
      </c>
      <c r="AG116" s="862"/>
      <c r="AH116" s="862"/>
      <c r="AI116" s="862"/>
      <c r="AJ116" s="863"/>
      <c r="AK116" s="864">
        <v>52</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392</v>
      </c>
      <c r="BR116" s="899"/>
      <c r="BS116" s="899"/>
      <c r="BT116" s="899"/>
      <c r="BU116" s="899"/>
      <c r="BV116" s="899" t="s">
        <v>131</v>
      </c>
      <c r="BW116" s="899"/>
      <c r="BX116" s="899"/>
      <c r="BY116" s="899"/>
      <c r="BZ116" s="899"/>
      <c r="CA116" s="899" t="s">
        <v>392</v>
      </c>
      <c r="CB116" s="899"/>
      <c r="CC116" s="899"/>
      <c r="CD116" s="899"/>
      <c r="CE116" s="899"/>
      <c r="CF116" s="960" t="s">
        <v>392</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1037</v>
      </c>
      <c r="DH116" s="862"/>
      <c r="DI116" s="862"/>
      <c r="DJ116" s="862"/>
      <c r="DK116" s="863"/>
      <c r="DL116" s="864">
        <v>829</v>
      </c>
      <c r="DM116" s="862"/>
      <c r="DN116" s="862"/>
      <c r="DO116" s="862"/>
      <c r="DP116" s="863"/>
      <c r="DQ116" s="864">
        <v>621</v>
      </c>
      <c r="DR116" s="862"/>
      <c r="DS116" s="862"/>
      <c r="DT116" s="862"/>
      <c r="DU116" s="863"/>
      <c r="DV116" s="909">
        <v>0</v>
      </c>
      <c r="DW116" s="910"/>
      <c r="DX116" s="910"/>
      <c r="DY116" s="910"/>
      <c r="DZ116" s="911"/>
    </row>
    <row r="117" spans="1:130" s="247"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6066942</v>
      </c>
      <c r="AB117" s="994"/>
      <c r="AC117" s="994"/>
      <c r="AD117" s="994"/>
      <c r="AE117" s="995"/>
      <c r="AF117" s="996">
        <v>6199460</v>
      </c>
      <c r="AG117" s="994"/>
      <c r="AH117" s="994"/>
      <c r="AI117" s="994"/>
      <c r="AJ117" s="995"/>
      <c r="AK117" s="996">
        <v>6425732</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392</v>
      </c>
      <c r="BW117" s="899"/>
      <c r="BX117" s="899"/>
      <c r="BY117" s="899"/>
      <c r="BZ117" s="899"/>
      <c r="CA117" s="899" t="s">
        <v>392</v>
      </c>
      <c r="CB117" s="899"/>
      <c r="CC117" s="899"/>
      <c r="CD117" s="899"/>
      <c r="CE117" s="899"/>
      <c r="CF117" s="960" t="s">
        <v>131</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131</v>
      </c>
      <c r="DH117" s="862"/>
      <c r="DI117" s="862"/>
      <c r="DJ117" s="862"/>
      <c r="DK117" s="863"/>
      <c r="DL117" s="864" t="s">
        <v>131</v>
      </c>
      <c r="DM117" s="862"/>
      <c r="DN117" s="862"/>
      <c r="DO117" s="862"/>
      <c r="DP117" s="863"/>
      <c r="DQ117" s="864" t="s">
        <v>392</v>
      </c>
      <c r="DR117" s="862"/>
      <c r="DS117" s="862"/>
      <c r="DT117" s="862"/>
      <c r="DU117" s="863"/>
      <c r="DV117" s="909" t="s">
        <v>392</v>
      </c>
      <c r="DW117" s="910"/>
      <c r="DX117" s="910"/>
      <c r="DY117" s="910"/>
      <c r="DZ117" s="911"/>
    </row>
    <row r="118" spans="1:130" s="247" customFormat="1" ht="26.25" customHeight="1" x14ac:dyDescent="0.2">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307</v>
      </c>
      <c r="AG118" s="987"/>
      <c r="AH118" s="987"/>
      <c r="AI118" s="987"/>
      <c r="AJ118" s="988"/>
      <c r="AK118" s="989" t="s">
        <v>306</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131</v>
      </c>
      <c r="BR118" s="930"/>
      <c r="BS118" s="930"/>
      <c r="BT118" s="930"/>
      <c r="BU118" s="930"/>
      <c r="BV118" s="930" t="s">
        <v>392</v>
      </c>
      <c r="BW118" s="930"/>
      <c r="BX118" s="930"/>
      <c r="BY118" s="930"/>
      <c r="BZ118" s="930"/>
      <c r="CA118" s="930" t="s">
        <v>443</v>
      </c>
      <c r="CB118" s="930"/>
      <c r="CC118" s="930"/>
      <c r="CD118" s="930"/>
      <c r="CE118" s="930"/>
      <c r="CF118" s="960" t="s">
        <v>392</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131</v>
      </c>
      <c r="DH118" s="862"/>
      <c r="DI118" s="862"/>
      <c r="DJ118" s="862"/>
      <c r="DK118" s="863"/>
      <c r="DL118" s="864" t="s">
        <v>392</v>
      </c>
      <c r="DM118" s="862"/>
      <c r="DN118" s="862"/>
      <c r="DO118" s="862"/>
      <c r="DP118" s="863"/>
      <c r="DQ118" s="864" t="s">
        <v>443</v>
      </c>
      <c r="DR118" s="862"/>
      <c r="DS118" s="862"/>
      <c r="DT118" s="862"/>
      <c r="DU118" s="863"/>
      <c r="DV118" s="909" t="s">
        <v>131</v>
      </c>
      <c r="DW118" s="910"/>
      <c r="DX118" s="910"/>
      <c r="DY118" s="910"/>
      <c r="DZ118" s="911"/>
    </row>
    <row r="119" spans="1:130" s="247" customFormat="1" ht="26.25" customHeight="1" x14ac:dyDescent="0.2">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30852</v>
      </c>
      <c r="AB119" s="980"/>
      <c r="AC119" s="980"/>
      <c r="AD119" s="980"/>
      <c r="AE119" s="981"/>
      <c r="AF119" s="982">
        <v>76480</v>
      </c>
      <c r="AG119" s="980"/>
      <c r="AH119" s="980"/>
      <c r="AI119" s="980"/>
      <c r="AJ119" s="981"/>
      <c r="AK119" s="982">
        <v>101355</v>
      </c>
      <c r="AL119" s="980"/>
      <c r="AM119" s="980"/>
      <c r="AN119" s="980"/>
      <c r="AO119" s="981"/>
      <c r="AP119" s="983">
        <v>0.3</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461</v>
      </c>
      <c r="BP119" s="963"/>
      <c r="BQ119" s="967">
        <v>91990353</v>
      </c>
      <c r="BR119" s="930"/>
      <c r="BS119" s="930"/>
      <c r="BT119" s="930"/>
      <c r="BU119" s="930"/>
      <c r="BV119" s="930">
        <v>98102615</v>
      </c>
      <c r="BW119" s="930"/>
      <c r="BX119" s="930"/>
      <c r="BY119" s="930"/>
      <c r="BZ119" s="930"/>
      <c r="CA119" s="930">
        <v>98368331</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131</v>
      </c>
      <c r="DH119" s="845"/>
      <c r="DI119" s="845"/>
      <c r="DJ119" s="845"/>
      <c r="DK119" s="846"/>
      <c r="DL119" s="847" t="s">
        <v>392</v>
      </c>
      <c r="DM119" s="845"/>
      <c r="DN119" s="845"/>
      <c r="DO119" s="845"/>
      <c r="DP119" s="846"/>
      <c r="DQ119" s="847" t="s">
        <v>392</v>
      </c>
      <c r="DR119" s="845"/>
      <c r="DS119" s="845"/>
      <c r="DT119" s="845"/>
      <c r="DU119" s="846"/>
      <c r="DV119" s="933" t="s">
        <v>392</v>
      </c>
      <c r="DW119" s="934"/>
      <c r="DX119" s="934"/>
      <c r="DY119" s="934"/>
      <c r="DZ119" s="935"/>
    </row>
    <row r="120" spans="1:130" s="247" customFormat="1" ht="26.25" customHeight="1" x14ac:dyDescent="0.2">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131</v>
      </c>
      <c r="AB120" s="862"/>
      <c r="AC120" s="862"/>
      <c r="AD120" s="862"/>
      <c r="AE120" s="863"/>
      <c r="AF120" s="864" t="s">
        <v>443</v>
      </c>
      <c r="AG120" s="862"/>
      <c r="AH120" s="862"/>
      <c r="AI120" s="862"/>
      <c r="AJ120" s="863"/>
      <c r="AK120" s="864" t="s">
        <v>392</v>
      </c>
      <c r="AL120" s="862"/>
      <c r="AM120" s="862"/>
      <c r="AN120" s="862"/>
      <c r="AO120" s="863"/>
      <c r="AP120" s="909" t="s">
        <v>443</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7757426</v>
      </c>
      <c r="BR120" s="927"/>
      <c r="BS120" s="927"/>
      <c r="BT120" s="927"/>
      <c r="BU120" s="927"/>
      <c r="BV120" s="927">
        <v>8307639</v>
      </c>
      <c r="BW120" s="927"/>
      <c r="BX120" s="927"/>
      <c r="BY120" s="927"/>
      <c r="BZ120" s="927"/>
      <c r="CA120" s="927">
        <v>9756234</v>
      </c>
      <c r="CB120" s="927"/>
      <c r="CC120" s="927"/>
      <c r="CD120" s="927"/>
      <c r="CE120" s="927"/>
      <c r="CF120" s="951">
        <v>25.9</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14278302</v>
      </c>
      <c r="DH120" s="927"/>
      <c r="DI120" s="927"/>
      <c r="DJ120" s="927"/>
      <c r="DK120" s="927"/>
      <c r="DL120" s="927">
        <v>13935623</v>
      </c>
      <c r="DM120" s="927"/>
      <c r="DN120" s="927"/>
      <c r="DO120" s="927"/>
      <c r="DP120" s="927"/>
      <c r="DQ120" s="927">
        <v>13623818</v>
      </c>
      <c r="DR120" s="927"/>
      <c r="DS120" s="927"/>
      <c r="DT120" s="927"/>
      <c r="DU120" s="927"/>
      <c r="DV120" s="928">
        <v>36.200000000000003</v>
      </c>
      <c r="DW120" s="928"/>
      <c r="DX120" s="928"/>
      <c r="DY120" s="928"/>
      <c r="DZ120" s="929"/>
    </row>
    <row r="121" spans="1:130" s="247" customFormat="1" ht="26.25" customHeight="1" x14ac:dyDescent="0.2">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131</v>
      </c>
      <c r="AB121" s="862"/>
      <c r="AC121" s="862"/>
      <c r="AD121" s="862"/>
      <c r="AE121" s="863"/>
      <c r="AF121" s="864" t="s">
        <v>392</v>
      </c>
      <c r="AG121" s="862"/>
      <c r="AH121" s="862"/>
      <c r="AI121" s="862"/>
      <c r="AJ121" s="863"/>
      <c r="AK121" s="864" t="s">
        <v>392</v>
      </c>
      <c r="AL121" s="862"/>
      <c r="AM121" s="862"/>
      <c r="AN121" s="862"/>
      <c r="AO121" s="863"/>
      <c r="AP121" s="909" t="s">
        <v>392</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20020751</v>
      </c>
      <c r="BR121" s="899"/>
      <c r="BS121" s="899"/>
      <c r="BT121" s="899"/>
      <c r="BU121" s="899"/>
      <c r="BV121" s="899">
        <v>20692540</v>
      </c>
      <c r="BW121" s="899"/>
      <c r="BX121" s="899"/>
      <c r="BY121" s="899"/>
      <c r="BZ121" s="899"/>
      <c r="CA121" s="899">
        <v>20236868</v>
      </c>
      <c r="CB121" s="899"/>
      <c r="CC121" s="899"/>
      <c r="CD121" s="899"/>
      <c r="CE121" s="899"/>
      <c r="CF121" s="960">
        <v>53.7</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6083169</v>
      </c>
      <c r="DH121" s="899"/>
      <c r="DI121" s="899"/>
      <c r="DJ121" s="899"/>
      <c r="DK121" s="899"/>
      <c r="DL121" s="899">
        <v>6031970</v>
      </c>
      <c r="DM121" s="899"/>
      <c r="DN121" s="899"/>
      <c r="DO121" s="899"/>
      <c r="DP121" s="899"/>
      <c r="DQ121" s="899">
        <v>5897857</v>
      </c>
      <c r="DR121" s="899"/>
      <c r="DS121" s="899"/>
      <c r="DT121" s="899"/>
      <c r="DU121" s="899"/>
      <c r="DV121" s="876">
        <v>15.7</v>
      </c>
      <c r="DW121" s="876"/>
      <c r="DX121" s="876"/>
      <c r="DY121" s="876"/>
      <c r="DZ121" s="877"/>
    </row>
    <row r="122" spans="1:130" s="247" customFormat="1" ht="26.25" customHeight="1" x14ac:dyDescent="0.2">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392</v>
      </c>
      <c r="AB122" s="862"/>
      <c r="AC122" s="862"/>
      <c r="AD122" s="862"/>
      <c r="AE122" s="863"/>
      <c r="AF122" s="864" t="s">
        <v>392</v>
      </c>
      <c r="AG122" s="862"/>
      <c r="AH122" s="862"/>
      <c r="AI122" s="862"/>
      <c r="AJ122" s="863"/>
      <c r="AK122" s="864" t="s">
        <v>392</v>
      </c>
      <c r="AL122" s="862"/>
      <c r="AM122" s="862"/>
      <c r="AN122" s="862"/>
      <c r="AO122" s="863"/>
      <c r="AP122" s="909" t="s">
        <v>131</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51292594</v>
      </c>
      <c r="BR122" s="930"/>
      <c r="BS122" s="930"/>
      <c r="BT122" s="930"/>
      <c r="BU122" s="930"/>
      <c r="BV122" s="930">
        <v>50865823</v>
      </c>
      <c r="BW122" s="930"/>
      <c r="BX122" s="930"/>
      <c r="BY122" s="930"/>
      <c r="BZ122" s="930"/>
      <c r="CA122" s="930">
        <v>50011550</v>
      </c>
      <c r="CB122" s="930"/>
      <c r="CC122" s="930"/>
      <c r="CD122" s="930"/>
      <c r="CE122" s="930"/>
      <c r="CF122" s="931">
        <v>132.69999999999999</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392</v>
      </c>
      <c r="DH122" s="899"/>
      <c r="DI122" s="899"/>
      <c r="DJ122" s="899"/>
      <c r="DK122" s="899"/>
      <c r="DL122" s="899" t="s">
        <v>443</v>
      </c>
      <c r="DM122" s="899"/>
      <c r="DN122" s="899"/>
      <c r="DO122" s="899"/>
      <c r="DP122" s="899"/>
      <c r="DQ122" s="899" t="s">
        <v>392</v>
      </c>
      <c r="DR122" s="899"/>
      <c r="DS122" s="899"/>
      <c r="DT122" s="899"/>
      <c r="DU122" s="899"/>
      <c r="DV122" s="876" t="s">
        <v>392</v>
      </c>
      <c r="DW122" s="876"/>
      <c r="DX122" s="876"/>
      <c r="DY122" s="876"/>
      <c r="DZ122" s="877"/>
    </row>
    <row r="123" spans="1:130" s="247" customFormat="1" ht="26.25" customHeight="1" x14ac:dyDescent="0.2">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204</v>
      </c>
      <c r="AB123" s="862"/>
      <c r="AC123" s="862"/>
      <c r="AD123" s="862"/>
      <c r="AE123" s="863"/>
      <c r="AF123" s="864">
        <v>204</v>
      </c>
      <c r="AG123" s="862"/>
      <c r="AH123" s="862"/>
      <c r="AI123" s="862"/>
      <c r="AJ123" s="863"/>
      <c r="AK123" s="864">
        <v>204</v>
      </c>
      <c r="AL123" s="862"/>
      <c r="AM123" s="862"/>
      <c r="AN123" s="862"/>
      <c r="AO123" s="863"/>
      <c r="AP123" s="909">
        <v>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472</v>
      </c>
      <c r="BP123" s="963"/>
      <c r="BQ123" s="917">
        <v>79070771</v>
      </c>
      <c r="BR123" s="918"/>
      <c r="BS123" s="918"/>
      <c r="BT123" s="918"/>
      <c r="BU123" s="918"/>
      <c r="BV123" s="918">
        <v>79866002</v>
      </c>
      <c r="BW123" s="918"/>
      <c r="BX123" s="918"/>
      <c r="BY123" s="918"/>
      <c r="BZ123" s="918"/>
      <c r="CA123" s="918">
        <v>80004652</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131</v>
      </c>
      <c r="DH123" s="862"/>
      <c r="DI123" s="862"/>
      <c r="DJ123" s="862"/>
      <c r="DK123" s="863"/>
      <c r="DL123" s="864" t="s">
        <v>392</v>
      </c>
      <c r="DM123" s="862"/>
      <c r="DN123" s="862"/>
      <c r="DO123" s="862"/>
      <c r="DP123" s="863"/>
      <c r="DQ123" s="864" t="s">
        <v>392</v>
      </c>
      <c r="DR123" s="862"/>
      <c r="DS123" s="862"/>
      <c r="DT123" s="862"/>
      <c r="DU123" s="863"/>
      <c r="DV123" s="909" t="s">
        <v>131</v>
      </c>
      <c r="DW123" s="910"/>
      <c r="DX123" s="910"/>
      <c r="DY123" s="910"/>
      <c r="DZ123" s="911"/>
    </row>
    <row r="124" spans="1:130" s="247" customFormat="1" ht="26.25" customHeight="1" thickBot="1" x14ac:dyDescent="0.25">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131</v>
      </c>
      <c r="AG124" s="862"/>
      <c r="AH124" s="862"/>
      <c r="AI124" s="862"/>
      <c r="AJ124" s="863"/>
      <c r="AK124" s="864" t="s">
        <v>131</v>
      </c>
      <c r="AL124" s="862"/>
      <c r="AM124" s="862"/>
      <c r="AN124" s="862"/>
      <c r="AO124" s="863"/>
      <c r="AP124" s="909" t="s">
        <v>131</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34.700000000000003</v>
      </c>
      <c r="BR124" s="916"/>
      <c r="BS124" s="916"/>
      <c r="BT124" s="916"/>
      <c r="BU124" s="916"/>
      <c r="BV124" s="916">
        <v>48.9</v>
      </c>
      <c r="BW124" s="916"/>
      <c r="BX124" s="916"/>
      <c r="BY124" s="916"/>
      <c r="BZ124" s="916"/>
      <c r="CA124" s="916">
        <v>48.7</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131</v>
      </c>
      <c r="DH124" s="845"/>
      <c r="DI124" s="845"/>
      <c r="DJ124" s="845"/>
      <c r="DK124" s="846"/>
      <c r="DL124" s="847" t="s">
        <v>392</v>
      </c>
      <c r="DM124" s="845"/>
      <c r="DN124" s="845"/>
      <c r="DO124" s="845"/>
      <c r="DP124" s="846"/>
      <c r="DQ124" s="847" t="s">
        <v>392</v>
      </c>
      <c r="DR124" s="845"/>
      <c r="DS124" s="845"/>
      <c r="DT124" s="845"/>
      <c r="DU124" s="846"/>
      <c r="DV124" s="933" t="s">
        <v>392</v>
      </c>
      <c r="DW124" s="934"/>
      <c r="DX124" s="934"/>
      <c r="DY124" s="934"/>
      <c r="DZ124" s="935"/>
    </row>
    <row r="125" spans="1:130" s="247" customFormat="1" ht="26.25" customHeight="1" x14ac:dyDescent="0.2">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392</v>
      </c>
      <c r="AB125" s="862"/>
      <c r="AC125" s="862"/>
      <c r="AD125" s="862"/>
      <c r="AE125" s="863"/>
      <c r="AF125" s="864" t="s">
        <v>392</v>
      </c>
      <c r="AG125" s="862"/>
      <c r="AH125" s="862"/>
      <c r="AI125" s="862"/>
      <c r="AJ125" s="863"/>
      <c r="AK125" s="864" t="s">
        <v>392</v>
      </c>
      <c r="AL125" s="862"/>
      <c r="AM125" s="862"/>
      <c r="AN125" s="862"/>
      <c r="AO125" s="863"/>
      <c r="AP125" s="909" t="s">
        <v>131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392</v>
      </c>
      <c r="DH125" s="927"/>
      <c r="DI125" s="927"/>
      <c r="DJ125" s="927"/>
      <c r="DK125" s="927"/>
      <c r="DL125" s="927" t="s">
        <v>131</v>
      </c>
      <c r="DM125" s="927"/>
      <c r="DN125" s="927"/>
      <c r="DO125" s="927"/>
      <c r="DP125" s="927"/>
      <c r="DQ125" s="927" t="s">
        <v>131</v>
      </c>
      <c r="DR125" s="927"/>
      <c r="DS125" s="927"/>
      <c r="DT125" s="927"/>
      <c r="DU125" s="927"/>
      <c r="DV125" s="928" t="s">
        <v>131</v>
      </c>
      <c r="DW125" s="928"/>
      <c r="DX125" s="928"/>
      <c r="DY125" s="928"/>
      <c r="DZ125" s="929"/>
    </row>
    <row r="126" spans="1:130" s="247" customFormat="1" ht="26.25" customHeight="1" thickBot="1" x14ac:dyDescent="0.25">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392</v>
      </c>
      <c r="AB126" s="862"/>
      <c r="AC126" s="862"/>
      <c r="AD126" s="862"/>
      <c r="AE126" s="863"/>
      <c r="AF126" s="864" t="s">
        <v>392</v>
      </c>
      <c r="AG126" s="862"/>
      <c r="AH126" s="862"/>
      <c r="AI126" s="862"/>
      <c r="AJ126" s="863"/>
      <c r="AK126" s="864" t="s">
        <v>392</v>
      </c>
      <c r="AL126" s="862"/>
      <c r="AM126" s="862"/>
      <c r="AN126" s="862"/>
      <c r="AO126" s="863"/>
      <c r="AP126" s="909" t="s">
        <v>131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131</v>
      </c>
      <c r="DH126" s="899"/>
      <c r="DI126" s="899"/>
      <c r="DJ126" s="899"/>
      <c r="DK126" s="899"/>
      <c r="DL126" s="899" t="s">
        <v>392</v>
      </c>
      <c r="DM126" s="899"/>
      <c r="DN126" s="899"/>
      <c r="DO126" s="899"/>
      <c r="DP126" s="899"/>
      <c r="DQ126" s="899" t="s">
        <v>131</v>
      </c>
      <c r="DR126" s="899"/>
      <c r="DS126" s="899"/>
      <c r="DT126" s="899"/>
      <c r="DU126" s="899"/>
      <c r="DV126" s="876" t="s">
        <v>392</v>
      </c>
      <c r="DW126" s="876"/>
      <c r="DX126" s="876"/>
      <c r="DY126" s="876"/>
      <c r="DZ126" s="877"/>
    </row>
    <row r="127" spans="1:130" s="247" customFormat="1" ht="26.25" customHeight="1" x14ac:dyDescent="0.2">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392</v>
      </c>
      <c r="AB127" s="862"/>
      <c r="AC127" s="862"/>
      <c r="AD127" s="862"/>
      <c r="AE127" s="863"/>
      <c r="AF127" s="864" t="s">
        <v>131</v>
      </c>
      <c r="AG127" s="862"/>
      <c r="AH127" s="862"/>
      <c r="AI127" s="862"/>
      <c r="AJ127" s="863"/>
      <c r="AK127" s="864" t="s">
        <v>131</v>
      </c>
      <c r="AL127" s="862"/>
      <c r="AM127" s="862"/>
      <c r="AN127" s="862"/>
      <c r="AO127" s="863"/>
      <c r="AP127" s="909" t="s">
        <v>131</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392</v>
      </c>
      <c r="DH127" s="899"/>
      <c r="DI127" s="899"/>
      <c r="DJ127" s="899"/>
      <c r="DK127" s="899"/>
      <c r="DL127" s="899" t="s">
        <v>131</v>
      </c>
      <c r="DM127" s="899"/>
      <c r="DN127" s="899"/>
      <c r="DO127" s="899"/>
      <c r="DP127" s="899"/>
      <c r="DQ127" s="899" t="s">
        <v>392</v>
      </c>
      <c r="DR127" s="899"/>
      <c r="DS127" s="899"/>
      <c r="DT127" s="899"/>
      <c r="DU127" s="899"/>
      <c r="DV127" s="876" t="s">
        <v>392</v>
      </c>
      <c r="DW127" s="876"/>
      <c r="DX127" s="876"/>
      <c r="DY127" s="876"/>
      <c r="DZ127" s="877"/>
    </row>
    <row r="128" spans="1:130" s="247" customFormat="1" ht="26.25" customHeight="1" thickBot="1" x14ac:dyDescent="0.25">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1549848</v>
      </c>
      <c r="AB128" s="883"/>
      <c r="AC128" s="883"/>
      <c r="AD128" s="883"/>
      <c r="AE128" s="884"/>
      <c r="AF128" s="885">
        <v>1575434</v>
      </c>
      <c r="AG128" s="883"/>
      <c r="AH128" s="883"/>
      <c r="AI128" s="883"/>
      <c r="AJ128" s="884"/>
      <c r="AK128" s="885">
        <v>1574216</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392</v>
      </c>
      <c r="BG128" s="869"/>
      <c r="BH128" s="869"/>
      <c r="BI128" s="869"/>
      <c r="BJ128" s="869"/>
      <c r="BK128" s="869"/>
      <c r="BL128" s="892"/>
      <c r="BM128" s="868">
        <v>11.41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131</v>
      </c>
      <c r="DH128" s="873"/>
      <c r="DI128" s="873"/>
      <c r="DJ128" s="873"/>
      <c r="DK128" s="873"/>
      <c r="DL128" s="873" t="s">
        <v>392</v>
      </c>
      <c r="DM128" s="873"/>
      <c r="DN128" s="873"/>
      <c r="DO128" s="873"/>
      <c r="DP128" s="873"/>
      <c r="DQ128" s="873" t="s">
        <v>392</v>
      </c>
      <c r="DR128" s="873"/>
      <c r="DS128" s="873"/>
      <c r="DT128" s="873"/>
      <c r="DU128" s="873"/>
      <c r="DV128" s="874" t="s">
        <v>392</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41548339</v>
      </c>
      <c r="AB129" s="862"/>
      <c r="AC129" s="862"/>
      <c r="AD129" s="862"/>
      <c r="AE129" s="863"/>
      <c r="AF129" s="864">
        <v>41647212</v>
      </c>
      <c r="AG129" s="862"/>
      <c r="AH129" s="862"/>
      <c r="AI129" s="862"/>
      <c r="AJ129" s="863"/>
      <c r="AK129" s="864">
        <v>41970645</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392</v>
      </c>
      <c r="BG129" s="852"/>
      <c r="BH129" s="852"/>
      <c r="BI129" s="852"/>
      <c r="BJ129" s="852"/>
      <c r="BK129" s="852"/>
      <c r="BL129" s="853"/>
      <c r="BM129" s="851">
        <v>16.41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4398112</v>
      </c>
      <c r="AB130" s="862"/>
      <c r="AC130" s="862"/>
      <c r="AD130" s="862"/>
      <c r="AE130" s="863"/>
      <c r="AF130" s="864">
        <v>4418678</v>
      </c>
      <c r="AG130" s="862"/>
      <c r="AH130" s="862"/>
      <c r="AI130" s="862"/>
      <c r="AJ130" s="863"/>
      <c r="AK130" s="864">
        <v>4290358</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37150227</v>
      </c>
      <c r="AB131" s="845"/>
      <c r="AC131" s="845"/>
      <c r="AD131" s="845"/>
      <c r="AE131" s="846"/>
      <c r="AF131" s="847">
        <v>37228534</v>
      </c>
      <c r="AG131" s="845"/>
      <c r="AH131" s="845"/>
      <c r="AI131" s="845"/>
      <c r="AJ131" s="846"/>
      <c r="AK131" s="847">
        <v>37680287</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48.7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0.32027260600000002</v>
      </c>
      <c r="AB132" s="825"/>
      <c r="AC132" s="825"/>
      <c r="AD132" s="825"/>
      <c r="AE132" s="826"/>
      <c r="AF132" s="827">
        <v>0.55158766100000001</v>
      </c>
      <c r="AG132" s="825"/>
      <c r="AH132" s="825"/>
      <c r="AI132" s="825"/>
      <c r="AJ132" s="826"/>
      <c r="AK132" s="827">
        <v>1.4892614799999999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0.5</v>
      </c>
      <c r="AB133" s="804"/>
      <c r="AC133" s="804"/>
      <c r="AD133" s="804"/>
      <c r="AE133" s="805"/>
      <c r="AF133" s="803">
        <v>0.5</v>
      </c>
      <c r="AG133" s="804"/>
      <c r="AH133" s="804"/>
      <c r="AI133" s="804"/>
      <c r="AJ133" s="805"/>
      <c r="AK133" s="803">
        <v>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quuCLUTVewlw6elgZI7k0P0zYKN+2mG7iMvKTHoQjI92GBUC86AbavTsKjhQro2DDFEWP4s2IWsHafMWrAZaLg==" saltValue="iLovCaqfF04WyCZ+iL/M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YcWAPTvR3Y+eeqkCzkTxbqiXNlysapRaFyZSbifLhZCgPYwykKAiCHBEk0gXS1Up6QP11PeyHJaDCh6adYuHww==" saltValue="zs0bPY0VpvC1kfXB9dHK4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nkgvEUWAfTvzU2VJejup0suSlD6VF8fIPf+nu7vi43rcftx9fiWIQb6thpa9/dkIR5wBJwioZuWKs5kzd1Kcg==" saltValue="zGx6nZA1i7HxrowZzkSSe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14120702</v>
      </c>
      <c r="AP9" s="313">
        <v>57899</v>
      </c>
      <c r="AQ9" s="314">
        <v>56972</v>
      </c>
      <c r="AR9" s="315">
        <v>1.6</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255218</v>
      </c>
      <c r="AP10" s="316">
        <v>1046</v>
      </c>
      <c r="AQ10" s="317">
        <v>4161</v>
      </c>
      <c r="AR10" s="318">
        <v>-74.900000000000006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57</v>
      </c>
      <c r="AP11" s="316">
        <v>0</v>
      </c>
      <c r="AQ11" s="317">
        <v>2113</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880511</v>
      </c>
      <c r="AP12" s="316">
        <v>3610</v>
      </c>
      <c r="AQ12" s="317">
        <v>1531</v>
      </c>
      <c r="AR12" s="318">
        <v>135.80000000000001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v>97375</v>
      </c>
      <c r="AP13" s="316">
        <v>399</v>
      </c>
      <c r="AQ13" s="317">
        <v>63</v>
      </c>
      <c r="AR13" s="318">
        <v>533.29999999999995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578125</v>
      </c>
      <c r="AP14" s="316">
        <v>2370</v>
      </c>
      <c r="AQ14" s="317">
        <v>1595</v>
      </c>
      <c r="AR14" s="318">
        <v>48.6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137582</v>
      </c>
      <c r="AP15" s="316">
        <v>564</v>
      </c>
      <c r="AQ15" s="317">
        <v>1299</v>
      </c>
      <c r="AR15" s="318">
        <v>-56.6</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-840363</v>
      </c>
      <c r="AP16" s="316">
        <v>-3446</v>
      </c>
      <c r="AQ16" s="317">
        <v>-3680</v>
      </c>
      <c r="AR16" s="318">
        <v>-6.4</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15229207</v>
      </c>
      <c r="AP17" s="316">
        <v>62444</v>
      </c>
      <c r="AQ17" s="317">
        <v>64053</v>
      </c>
      <c r="AR17" s="318">
        <v>-2.5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6.35</v>
      </c>
      <c r="AP21" s="329">
        <v>6.41</v>
      </c>
      <c r="AQ21" s="330">
        <v>-0.06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99.5</v>
      </c>
      <c r="AP22" s="334">
        <v>99.9</v>
      </c>
      <c r="AQ22" s="335">
        <v>-0.4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4551141</v>
      </c>
      <c r="AP32" s="343">
        <v>18661</v>
      </c>
      <c r="AQ32" s="344">
        <v>28685</v>
      </c>
      <c r="AR32" s="345">
        <v>-34.9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526</v>
      </c>
      <c r="AP33" s="343" t="s">
        <v>526</v>
      </c>
      <c r="AQ33" s="344">
        <v>2</v>
      </c>
      <c r="AR33" s="345" t="s">
        <v>526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526</v>
      </c>
      <c r="AP34" s="343" t="s">
        <v>526</v>
      </c>
      <c r="AQ34" s="344">
        <v>37</v>
      </c>
      <c r="AR34" s="345" t="s">
        <v>526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1772980</v>
      </c>
      <c r="AP35" s="343">
        <v>7270</v>
      </c>
      <c r="AQ35" s="344">
        <v>9040</v>
      </c>
      <c r="AR35" s="345">
        <v>-19.600000000000001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t="s">
        <v>526</v>
      </c>
      <c r="AP36" s="343" t="s">
        <v>526</v>
      </c>
      <c r="AQ36" s="344">
        <v>445</v>
      </c>
      <c r="AR36" s="345" t="s">
        <v>526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101559</v>
      </c>
      <c r="AP37" s="343">
        <v>416</v>
      </c>
      <c r="AQ37" s="344">
        <v>676</v>
      </c>
      <c r="AR37" s="345">
        <v>-38.5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52</v>
      </c>
      <c r="AP38" s="346">
        <v>0</v>
      </c>
      <c r="AQ38" s="347">
        <v>0</v>
      </c>
      <c r="AR38" s="335">
        <v>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-1574216</v>
      </c>
      <c r="AP39" s="343">
        <v>-6455</v>
      </c>
      <c r="AQ39" s="344">
        <v>-7187</v>
      </c>
      <c r="AR39" s="345">
        <v>-10.199999999999999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-4290358</v>
      </c>
      <c r="AP40" s="343">
        <v>-17592</v>
      </c>
      <c r="AQ40" s="344">
        <v>-25299</v>
      </c>
      <c r="AR40" s="345">
        <v>-30.5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561158</v>
      </c>
      <c r="AP41" s="343">
        <v>2301</v>
      </c>
      <c r="AQ41" s="344">
        <v>6399</v>
      </c>
      <c r="AR41" s="345">
        <v>-64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10368530</v>
      </c>
      <c r="AN51" s="365">
        <v>42976</v>
      </c>
      <c r="AO51" s="366">
        <v>35.299999999999997</v>
      </c>
      <c r="AP51" s="367">
        <v>43554</v>
      </c>
      <c r="AQ51" s="368">
        <v>4</v>
      </c>
      <c r="AR51" s="369">
        <v>31.3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8019914</v>
      </c>
      <c r="AN52" s="373">
        <v>33241</v>
      </c>
      <c r="AO52" s="374">
        <v>37.700000000000003</v>
      </c>
      <c r="AP52" s="375">
        <v>24811</v>
      </c>
      <c r="AQ52" s="376">
        <v>4.5999999999999996</v>
      </c>
      <c r="AR52" s="377">
        <v>33.1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7566985</v>
      </c>
      <c r="AN53" s="365">
        <v>31271</v>
      </c>
      <c r="AO53" s="366">
        <v>-27.2</v>
      </c>
      <c r="AP53" s="367">
        <v>42581</v>
      </c>
      <c r="AQ53" s="368">
        <v>-2.2000000000000002</v>
      </c>
      <c r="AR53" s="369">
        <v>-25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3220897</v>
      </c>
      <c r="AN54" s="373">
        <v>13311</v>
      </c>
      <c r="AO54" s="374">
        <v>-60</v>
      </c>
      <c r="AP54" s="375">
        <v>24354</v>
      </c>
      <c r="AQ54" s="376">
        <v>-1.8</v>
      </c>
      <c r="AR54" s="377">
        <v>-58.2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8535877</v>
      </c>
      <c r="AN55" s="365">
        <v>35157</v>
      </c>
      <c r="AO55" s="366">
        <v>12.4</v>
      </c>
      <c r="AP55" s="367">
        <v>45426</v>
      </c>
      <c r="AQ55" s="368">
        <v>6.7</v>
      </c>
      <c r="AR55" s="369">
        <v>5.7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3848640</v>
      </c>
      <c r="AN56" s="373">
        <v>15852</v>
      </c>
      <c r="AO56" s="374">
        <v>19.100000000000001</v>
      </c>
      <c r="AP56" s="375">
        <v>24508</v>
      </c>
      <c r="AQ56" s="376">
        <v>0.6</v>
      </c>
      <c r="AR56" s="377">
        <v>18.5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10458497</v>
      </c>
      <c r="AN57" s="365">
        <v>42875</v>
      </c>
      <c r="AO57" s="366">
        <v>22</v>
      </c>
      <c r="AP57" s="367">
        <v>45022</v>
      </c>
      <c r="AQ57" s="368">
        <v>-0.9</v>
      </c>
      <c r="AR57" s="369">
        <v>22.9</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8977224</v>
      </c>
      <c r="AN58" s="373">
        <v>36802</v>
      </c>
      <c r="AO58" s="374">
        <v>132.19999999999999</v>
      </c>
      <c r="AP58" s="375">
        <v>25247</v>
      </c>
      <c r="AQ58" s="376">
        <v>3</v>
      </c>
      <c r="AR58" s="377">
        <v>129.19999999999999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5923486</v>
      </c>
      <c r="AN59" s="365">
        <v>24288</v>
      </c>
      <c r="AO59" s="366">
        <v>-43.4</v>
      </c>
      <c r="AP59" s="367">
        <v>46035</v>
      </c>
      <c r="AQ59" s="368">
        <v>2.2999999999999998</v>
      </c>
      <c r="AR59" s="369">
        <v>-45.7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3413421</v>
      </c>
      <c r="AN60" s="373">
        <v>13996</v>
      </c>
      <c r="AO60" s="374">
        <v>-62</v>
      </c>
      <c r="AP60" s="375">
        <v>25158</v>
      </c>
      <c r="AQ60" s="376">
        <v>-0.4</v>
      </c>
      <c r="AR60" s="377">
        <v>-61.6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8570675</v>
      </c>
      <c r="AN61" s="380">
        <v>35313</v>
      </c>
      <c r="AO61" s="381">
        <v>-0.2</v>
      </c>
      <c r="AP61" s="382">
        <v>44524</v>
      </c>
      <c r="AQ61" s="383">
        <v>2</v>
      </c>
      <c r="AR61" s="369">
        <v>-2.2000000000000002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5496019</v>
      </c>
      <c r="AN62" s="373">
        <v>22640</v>
      </c>
      <c r="AO62" s="374">
        <v>13.4</v>
      </c>
      <c r="AP62" s="375">
        <v>24816</v>
      </c>
      <c r="AQ62" s="376">
        <v>1.2</v>
      </c>
      <c r="AR62" s="377">
        <v>12.2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mT7tKgmaf4UhwTR7wvI9DR0s/ftZslfIYNKD+OM9LIFEfu5tsz4tpoUiyy3LQYOJObkVpnX++2CofGUriCDq1A==" saltValue="4ZwgK69k6eWu0qrKbSi3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N7IbiZQl6iJr0Jk6B8Pig6k/fjIv8jZiEapOM+dPOHtPQPJs8Uw/ICD+nNwbDHv59b3ZD9nmEPwQpKG3B/RBew==" saltValue="yisogxAYfTfLroj8vVXtq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l5Veq4wx9vX6RhKTjKRjtOr+rh2t/uZU23FpigyPKlDnKH2HKOhBJfaWJknqPWh4FrLvr3266UdEUOIDmqSZWQ==" saltValue="EUokhnb4Axg2yshg3mPW1A==" spinCount="100000" sheet="1" objects="1" scenarios="1"/>
  <dataConsolidate link="1"/>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10.77</v>
      </c>
      <c r="G47" s="12">
        <v>10.64</v>
      </c>
      <c r="H47" s="12">
        <v>10.38</v>
      </c>
      <c r="I47" s="12">
        <v>10.36</v>
      </c>
      <c r="J47" s="13">
        <v>12.54</v>
      </c>
    </row>
    <row r="48" spans="2:10" ht="57.75" customHeight="1" x14ac:dyDescent="0.2">
      <c r="B48" s="14"/>
      <c r="C48" s="1238" t="s">
        <v>4</v>
      </c>
      <c r="D48" s="1238"/>
      <c r="E48" s="1239"/>
      <c r="F48" s="15">
        <v>6.57</v>
      </c>
      <c r="G48" s="16">
        <v>6.56</v>
      </c>
      <c r="H48" s="16">
        <v>9.44</v>
      </c>
      <c r="I48" s="16">
        <v>10.8</v>
      </c>
      <c r="J48" s="17">
        <v>8.15</v>
      </c>
    </row>
    <row r="49" spans="2:10" ht="57.75" customHeight="1" thickBot="1" x14ac:dyDescent="0.25">
      <c r="B49" s="18"/>
      <c r="C49" s="1240" t="s">
        <v>5</v>
      </c>
      <c r="D49" s="1240"/>
      <c r="E49" s="1241"/>
      <c r="F49" s="19" t="s">
        <v>558</v>
      </c>
      <c r="G49" s="20">
        <v>0.36</v>
      </c>
      <c r="H49" s="20">
        <v>3.18</v>
      </c>
      <c r="I49" s="20">
        <v>1.58</v>
      </c>
      <c r="J49" s="21" t="s">
        <v>559</v>
      </c>
    </row>
    <row r="50" spans="2:10" ht="13.5" customHeight="1" x14ac:dyDescent="0.2"/>
  </sheetData>
  <sheetProtection algorithmName="SHA-512" hashValue="X966XddgSaxH09NI8O+EmX/jbXI3uPrGrlL4CFdhRCBbB1RICHU7+57GUt3Nm4rhtxsDkZRg0+BPZLtp4a+TKw==" saltValue="mqOtJBZV8udFQMXNeqH4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2021-10-19T05:04:44Z</cp:lastPrinted>
  <dcterms:created xsi:type="dcterms:W3CDTF">2021-02-05T02:08:18Z</dcterms:created>
  <dcterms:modified xsi:type="dcterms:W3CDTF">2021-10-28T00:23:25Z</dcterms:modified>
  <cp:category/>
</cp:coreProperties>
</file>