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65" windowWidth="9645" windowHeight="8595" tabRatio="690" activeTab="0"/>
  </bookViews>
  <sheets>
    <sheet name="仕切り" sheetId="1" r:id="rId1"/>
    <sheet name="－169－" sheetId="2" r:id="rId2"/>
    <sheet name="- 170 -" sheetId="3" r:id="rId3"/>
    <sheet name="- 171 -" sheetId="4" r:id="rId4"/>
    <sheet name="-172 -" sheetId="5" r:id="rId5"/>
    <sheet name="- 173 -" sheetId="6" r:id="rId6"/>
    <sheet name="- 174 -" sheetId="7" r:id="rId7"/>
    <sheet name="１７１予備" sheetId="8" state="hidden" r:id="rId8"/>
    <sheet name="１７２予備" sheetId="9" state="hidden" r:id="rId9"/>
  </sheets>
  <externalReferences>
    <externalReference r:id="rId12"/>
    <externalReference r:id="rId13"/>
  </externalReferences>
  <definedNames>
    <definedName name="_xlnm.Print_Area" localSheetId="2">'- 170 -'!$A$1:$E$36</definedName>
    <definedName name="_xlnm.Print_Area" localSheetId="4">'-172 -'!$B$1:$H$69</definedName>
    <definedName name="_xlnm.Print_Area" localSheetId="0">'仕切り'!$A$1:$I$67</definedName>
  </definedNames>
  <calcPr fullCalcOnLoad="1"/>
</workbook>
</file>

<file path=xl/sharedStrings.xml><?xml version="1.0" encoding="utf-8"?>
<sst xmlns="http://schemas.openxmlformats.org/spreadsheetml/2006/main" count="558" uniqueCount="278">
  <si>
    <t>区分</t>
  </si>
  <si>
    <t>投票区</t>
  </si>
  <si>
    <t>字名</t>
  </si>
  <si>
    <t>総数</t>
  </si>
  <si>
    <t>男</t>
  </si>
  <si>
    <t>女</t>
  </si>
  <si>
    <t>資料：選挙管理委員会事務局</t>
  </si>
  <si>
    <t>執行年月日</t>
  </si>
  <si>
    <t>当日有権者数</t>
  </si>
  <si>
    <t>衆議院議員</t>
  </si>
  <si>
    <t>〃（小選挙区）</t>
  </si>
  <si>
    <t>〃（比例区）</t>
  </si>
  <si>
    <t>参議院議員</t>
  </si>
  <si>
    <t>〃（比例代表）</t>
  </si>
  <si>
    <t>〃（選挙区）</t>
  </si>
  <si>
    <t>〃</t>
  </si>
  <si>
    <t>県知事</t>
  </si>
  <si>
    <t>県議会議員</t>
  </si>
  <si>
    <t>市長</t>
  </si>
  <si>
    <t>市議会議員</t>
  </si>
  <si>
    <t>投票者数</t>
  </si>
  <si>
    <t>投票率（％）</t>
  </si>
  <si>
    <t>本村１丁目・２丁目1～7番・３丁目1～3番・４丁目・５丁目1～17番</t>
  </si>
  <si>
    <t>今宿</t>
  </si>
  <si>
    <t>中島</t>
  </si>
  <si>
    <t>美住町</t>
  </si>
  <si>
    <t>浜竹２丁目・３丁目</t>
  </si>
  <si>
    <t>浜見平</t>
  </si>
  <si>
    <t>高田１丁目4～15番・２丁目1～7番・３丁目・４丁目</t>
  </si>
  <si>
    <t>総数</t>
  </si>
  <si>
    <t>第１投票区</t>
  </si>
  <si>
    <t>第２投票区</t>
  </si>
  <si>
    <t>第３投票区</t>
  </si>
  <si>
    <t>第４投票区</t>
  </si>
  <si>
    <t>第５投票区</t>
  </si>
  <si>
    <t>第６投票区</t>
  </si>
  <si>
    <t>第７投票区</t>
  </si>
  <si>
    <t>第８投票区</t>
  </si>
  <si>
    <t>第９投票区</t>
  </si>
  <si>
    <t>第10投票区</t>
  </si>
  <si>
    <t>第11投票区</t>
  </si>
  <si>
    <t>第12投票区</t>
  </si>
  <si>
    <t>第13投票区</t>
  </si>
  <si>
    <t>第14投票区</t>
  </si>
  <si>
    <t>第15投票区</t>
  </si>
  <si>
    <t>第16投票区</t>
  </si>
  <si>
    <t>第17投票区</t>
  </si>
  <si>
    <t>第18投票区</t>
  </si>
  <si>
    <t>第19投票区</t>
  </si>
  <si>
    <t>第20投票区</t>
  </si>
  <si>
    <t>第23投票区</t>
  </si>
  <si>
    <t>第24投票区</t>
  </si>
  <si>
    <t>第25投票区</t>
  </si>
  <si>
    <t>第26投票区</t>
  </si>
  <si>
    <t>第27投票区</t>
  </si>
  <si>
    <t>第28投票区</t>
  </si>
  <si>
    <t>第29投票区</t>
  </si>
  <si>
    <t>第30投票区</t>
  </si>
  <si>
    <t>第31投票区</t>
  </si>
  <si>
    <t>第32投票区</t>
  </si>
  <si>
    <t>第33投票区</t>
  </si>
  <si>
    <t>第34投票区</t>
  </si>
  <si>
    <t>第35投票区</t>
  </si>
  <si>
    <t>第36投票区</t>
  </si>
  <si>
    <t>第37投票区</t>
  </si>
  <si>
    <t>第38投票区</t>
  </si>
  <si>
    <t>第39投票区</t>
  </si>
  <si>
    <t>第40投票区</t>
  </si>
  <si>
    <t>第41投票区</t>
  </si>
  <si>
    <t>第42投票区</t>
  </si>
  <si>
    <t>第43投票区</t>
  </si>
  <si>
    <t>第44投票区</t>
  </si>
  <si>
    <t>第45投票区</t>
  </si>
  <si>
    <t>〃（選挙区）</t>
  </si>
  <si>
    <t>〃（比例代表）</t>
  </si>
  <si>
    <t>（平成２０年１２月２日現在）</t>
  </si>
  <si>
    <t>第46投票区</t>
  </si>
  <si>
    <t>第47投票区</t>
  </si>
  <si>
    <t>東海岸南２丁目・３丁目・４丁目・６丁目</t>
  </si>
  <si>
    <t>（注）１　※比例代表については、在外選挙人を含みます。</t>
  </si>
  <si>
    <t>常盤町3～5番・6番31～55号、富士見町5番30号～・6番11号～・7番・8番、浜須賀1～6番・9～18番、緑が浜、汐見台</t>
  </si>
  <si>
    <t>　　　２　平成19年以降の選挙は、在外選挙人を含みます。</t>
  </si>
  <si>
    <t>茅ヶ崎１丁目・２丁目・３丁目、元町、新栄町、矢畑(地番)782-3・897-1・-9、浜之郷(地番)1239-1・-3</t>
  </si>
  <si>
    <t>十間坂１丁目・２丁目・３丁目</t>
  </si>
  <si>
    <t>幸町1～3番・4番1～11号・4番24号～・5番・17～24番、共恵１丁目・２丁目、
中海岸１丁目</t>
  </si>
  <si>
    <t>南湖１丁目1～6番・２丁目・３丁目・４丁目1～9番・５丁目1番・7～10番・18～20番</t>
  </si>
  <si>
    <t>南湖４丁目10番・５丁目2～6番・11～17番・６丁目・７丁目、
柳島海岸1～3番・9番</t>
  </si>
  <si>
    <t>中海岸２丁目・３丁目・４丁目、東海岸南１丁目</t>
  </si>
  <si>
    <t>東海岸北１丁目・２丁目・３丁目1～4番</t>
  </si>
  <si>
    <t>東海岸北４丁目7～11番・14～16番・５丁目、東海岸南５丁目</t>
  </si>
  <si>
    <t>萩園(地番)1～463・1376～1426・1642～2558・2560～2570・2598～2604・2696</t>
  </si>
  <si>
    <t>茅ヶ崎(地番)228～552・843～1149、
円蔵１丁目・２丁目、高田５丁目</t>
  </si>
  <si>
    <t>矢畑(地番)1～352・381～418・538～781・782-1・-2・783～896・897-2～-8・-10～・898～1445</t>
  </si>
  <si>
    <t>西久保(地番)１～768・775-2・-13・777～794・797-2・798-2・-9・826～829・830-2・834・1519～1526・1528-2・-4・1529～1617・1619～1628・1633～1748、円蔵(地番)（飛地）2613～2617・2622～2683、浜之郷(地番)１～343</t>
  </si>
  <si>
    <t>西久保(地番)769～774・775-1・-8・-9・-11・-12・776・795・796・797-1・-6・
-8・798-1・-8・799～825・830-1・831～833・835～1273・1422・1438～1518・1527・1528-1・-5・-8・-13・-14・1618・1629・2000～2024・2609、
円蔵(地番)（飛地）1～1289・1395～2612・2618～2621・2684</t>
  </si>
  <si>
    <t>平和町5番・6番、菱沼海岸、白浜町、浜須賀7番・8番、松が丘１丁目8番21号～・9～11番・２丁目8番25～42号・9番・10番1～19号・30号～・12番1～19号・41号～・13番1～14号・56号～</t>
  </si>
  <si>
    <t>富士見町1～4番・5番1～29号・6番1～10号・9～16番、
松浪１丁目1～8番・２丁目1～7番・9番</t>
  </si>
  <si>
    <t>旭が丘9～13番、平和町1～4番・7～13番、松が丘１丁目1～7番・8番1～20号・２丁目1～7番・8番1～24号・43号～・10番20～29号・11番・12番20～40号・13番15～55号</t>
  </si>
  <si>
    <t>常盤町1番・2番・6番1～30号・56号～・7番・8番、浜竹４丁目、松浪１丁目9～12番・２丁目8番</t>
  </si>
  <si>
    <t>香川２丁目6～10番・香川６丁目14番・24～34番・７丁目、みずき１丁目・２丁目・３丁目・４丁目、松風台10番22～44号・13～15番・17番9～21号・18番8～20号・19番6～15号・20番18～34号・21～25番</t>
  </si>
  <si>
    <t>高田１丁目1～3番・２丁目8～14番、室田１丁目・２丁目・３丁目12番</t>
  </si>
  <si>
    <t>小和田１丁目・２丁目、小桜町4～8番、代官町</t>
  </si>
  <si>
    <t>本宿町、赤松町</t>
  </si>
  <si>
    <t>小桜町1～3番、ひばりが丘、旭が丘1～8番</t>
  </si>
  <si>
    <t>出口町、浜竹１丁目</t>
  </si>
  <si>
    <t>行谷、下寺尾</t>
  </si>
  <si>
    <t>第48投票区</t>
  </si>
  <si>
    <t>若松町、幸町4番12～23号・6～16番、東海岸北３丁目5～15番・４丁目1～6番・12番・13番</t>
  </si>
  <si>
    <t>赤羽根(地番)2324～3038・3771～4056・4246～4305、
菱沼３丁目、小和田３丁目</t>
  </si>
  <si>
    <t>堤(地番)１～110・388</t>
  </si>
  <si>
    <t>芹沢、堤(地番)389～4334</t>
  </si>
  <si>
    <t>西久保(地番)1274～1279、円蔵(地番)（飛地）1290～1394、鶴が台</t>
  </si>
  <si>
    <t>萩園(地番)464～1375・1427～1641・2559・2571～2597・2605～2695・2697～、平太夫新田</t>
  </si>
  <si>
    <t>赤羽根(地番)1～1408・3166～3390</t>
  </si>
  <si>
    <t>茅ヶ崎(地番)3394・3470、南湖１丁目7～10番、矢畑(地番)353～380・419～537、浜之郷(地番)709～1238・1239-2・-4～・1240～1273</t>
  </si>
  <si>
    <t>赤羽根(地番)1409～2323・3039～3165・3391～3770・4057～4245、
松林２丁目3～6番・11～16番・３丁目、菱沼１丁目・２丁目</t>
  </si>
  <si>
    <t>浜之郷(地番)344～708、
下町屋１丁目・２丁目・３丁目</t>
  </si>
  <si>
    <t>松尾、柳島(地番)104～1900、柳島１丁目・２丁目、柳島海岸(地番)976～1284・1588・1592・4～8番・10～19番</t>
  </si>
  <si>
    <t>西久保(地番)1280～1421・1423～1437、
香川１丁目・２丁目1～5番・11～22番・27～31番、甘沼(地番)1028、
松風台1～9番・10番1～21号・11番・12番・16番・17番1～8号・22～31号・18番1～7号・21～29号・19番1～5号・16～20号・20番1～17号</t>
  </si>
  <si>
    <t>本村２丁目8番・３丁目4～20番・５丁目18～20番、室田３丁目1～11番、松林１丁目・２丁目1番・2番・7～10番・17～19番</t>
  </si>
  <si>
    <t>〃</t>
  </si>
  <si>
    <t>〃（小選挙区）</t>
  </si>
  <si>
    <t>〃（比例区）</t>
  </si>
  <si>
    <t>平  成   15   年  11  月   ９  日</t>
  </si>
  <si>
    <t>平成 17年10月23日</t>
  </si>
  <si>
    <t>平成19年７月29日</t>
  </si>
  <si>
    <t>平成 21年10月25日</t>
  </si>
  <si>
    <t>平成22年7月11日</t>
  </si>
  <si>
    <t>平  成   19   年  4   月   ８   日</t>
  </si>
  <si>
    <t>第21投票区</t>
  </si>
  <si>
    <t>香川２丁目23～26番・３丁目・４丁目・５丁目・６丁目1～13番・15～23番</t>
  </si>
  <si>
    <t>第22投票区</t>
  </si>
  <si>
    <t>甘沼(地番)１～1027・1029～1460</t>
  </si>
  <si>
    <t>一般行政職</t>
  </si>
  <si>
    <t>技能労務職</t>
  </si>
  <si>
    <t>医療職</t>
  </si>
  <si>
    <t>消防職</t>
  </si>
  <si>
    <t>総数　　　　　</t>
  </si>
  <si>
    <t>総務部　　</t>
  </si>
  <si>
    <t>行政総務課</t>
  </si>
  <si>
    <t>職員課</t>
  </si>
  <si>
    <t>市民自治推進課</t>
  </si>
  <si>
    <t>文書法務課</t>
  </si>
  <si>
    <t>市民課</t>
  </si>
  <si>
    <t>小出支所</t>
  </si>
  <si>
    <t>企画部</t>
  </si>
  <si>
    <t>企画経営課</t>
  </si>
  <si>
    <t>行政改革推進室</t>
  </si>
  <si>
    <t>秘書広報課</t>
  </si>
  <si>
    <t>広域事業政策課</t>
  </si>
  <si>
    <t>情報推進課</t>
  </si>
  <si>
    <t>施設再編整備課</t>
  </si>
  <si>
    <t>財務部</t>
  </si>
  <si>
    <t>財政課</t>
  </si>
  <si>
    <t>用地管財課</t>
  </si>
  <si>
    <t>契約検査課</t>
  </si>
  <si>
    <t>収納課</t>
  </si>
  <si>
    <t>市民税課</t>
  </si>
  <si>
    <t>資産税課</t>
  </si>
  <si>
    <t>市民安全部</t>
  </si>
  <si>
    <t>防災対策課</t>
  </si>
  <si>
    <t>安全対策課</t>
  </si>
  <si>
    <t>市民相談課</t>
  </si>
  <si>
    <t>経済部</t>
  </si>
  <si>
    <t>産業振興課</t>
  </si>
  <si>
    <t>農業水産課</t>
  </si>
  <si>
    <t>雇用労働課</t>
  </si>
  <si>
    <t>拠点整備課</t>
  </si>
  <si>
    <t>文化生涯学習部</t>
  </si>
  <si>
    <t>文化生涯学習課</t>
  </si>
  <si>
    <t>スポーツ健康課</t>
  </si>
  <si>
    <t>男女共同参画課</t>
  </si>
  <si>
    <t>福祉部</t>
  </si>
  <si>
    <t>福祉政策課</t>
  </si>
  <si>
    <t>保険年金課</t>
  </si>
  <si>
    <t>生活支援課</t>
  </si>
  <si>
    <t>障害福祉課</t>
  </si>
  <si>
    <t>高齢福祉介護課</t>
  </si>
  <si>
    <t>こども育成部</t>
  </si>
  <si>
    <t>子育て支援課</t>
  </si>
  <si>
    <t>こども育成相談課</t>
  </si>
  <si>
    <t>保育課</t>
  </si>
  <si>
    <t>環境部</t>
  </si>
  <si>
    <t>環境政策課</t>
  </si>
  <si>
    <t>環境保全課</t>
  </si>
  <si>
    <t>資源循環課</t>
  </si>
  <si>
    <t>環境事業センター</t>
  </si>
  <si>
    <t>資料：職員課</t>
  </si>
  <si>
    <t>都市部</t>
  </si>
  <si>
    <t>都市計画課</t>
  </si>
  <si>
    <t>都市政策課</t>
  </si>
  <si>
    <t>景観みどり課</t>
  </si>
  <si>
    <t>建築指導課　</t>
  </si>
  <si>
    <t>開発審査課</t>
  </si>
  <si>
    <t>建設部</t>
  </si>
  <si>
    <t>建設総務課</t>
  </si>
  <si>
    <t>道路管理課</t>
  </si>
  <si>
    <t>道路建設課</t>
  </si>
  <si>
    <t>公園緑地課</t>
  </si>
  <si>
    <t>建築課</t>
  </si>
  <si>
    <t>下水道河川部</t>
  </si>
  <si>
    <t>下水道河川総務課</t>
  </si>
  <si>
    <t>下水道河川建設課</t>
  </si>
  <si>
    <t>下水道河川管理課</t>
  </si>
  <si>
    <t>保健所</t>
  </si>
  <si>
    <t>保健企画課</t>
  </si>
  <si>
    <t>地域保健課</t>
  </si>
  <si>
    <t>保健予防課</t>
  </si>
  <si>
    <t>衛生課</t>
  </si>
  <si>
    <t>健康増進課</t>
  </si>
  <si>
    <t>市立病院</t>
  </si>
  <si>
    <t>消防</t>
  </si>
  <si>
    <t>会計課</t>
  </si>
  <si>
    <t>議会事務局</t>
  </si>
  <si>
    <t>選挙管理委員会事務局</t>
  </si>
  <si>
    <t>監査事務局</t>
  </si>
  <si>
    <t>農業委員会事務局</t>
  </si>
  <si>
    <t>教育総務部</t>
  </si>
  <si>
    <t>教育総務課</t>
  </si>
  <si>
    <t>教育施設課</t>
  </si>
  <si>
    <t>学務課</t>
  </si>
  <si>
    <t>教育推進部</t>
  </si>
  <si>
    <t>教育政策課</t>
  </si>
  <si>
    <t>学校教育指導課</t>
  </si>
  <si>
    <t>社会教育課</t>
  </si>
  <si>
    <t>小和田公民館</t>
  </si>
  <si>
    <t>鶴嶺公民館</t>
  </si>
  <si>
    <t>松林公民館</t>
  </si>
  <si>
    <t>南湖公民館</t>
  </si>
  <si>
    <t>香川公民館</t>
  </si>
  <si>
    <t>青少年課</t>
  </si>
  <si>
    <t>青少年会館</t>
  </si>
  <si>
    <t>図書館</t>
  </si>
  <si>
    <t>図書館分館</t>
  </si>
  <si>
    <t>教育センター</t>
  </si>
  <si>
    <t>小学校</t>
  </si>
  <si>
    <t>中学校</t>
  </si>
  <si>
    <t>（注）　平成30年4月より環境衛生課と食品衛生課は衛生課になりました。</t>
  </si>
  <si>
    <t>１９２　主要選挙投票結果</t>
  </si>
  <si>
    <t>〃</t>
  </si>
  <si>
    <t>〃（比例区）</t>
  </si>
  <si>
    <t>〃</t>
  </si>
  <si>
    <t>〃（小選挙区）</t>
  </si>
  <si>
    <t>※</t>
  </si>
  <si>
    <t>〃（補欠選挙）</t>
  </si>
  <si>
    <t>平  成   19   年  4   月   ８   日</t>
  </si>
  <si>
    <t>〃(補欠選挙）</t>
  </si>
  <si>
    <t>(平成29年12月31日）</t>
  </si>
  <si>
    <t>〃（小選挙区）</t>
  </si>
  <si>
    <t>〃（比例区）</t>
  </si>
  <si>
    <t>〃（補欠選挙）</t>
  </si>
  <si>
    <t>〃（補欠選挙）</t>
  </si>
  <si>
    <t>（注）１　比例代表については、在外選挙人を含みます。</t>
  </si>
  <si>
    <t>１９２　主要選挙投票結果（つづき）</t>
  </si>
  <si>
    <t>（平成31年4月1日現在）</t>
  </si>
  <si>
    <t>(令和元年12月31日）</t>
  </si>
  <si>
    <t>（令和元年12月2日現在）</t>
  </si>
  <si>
    <t>〃</t>
  </si>
  <si>
    <t>〃（比例区）</t>
  </si>
  <si>
    <t>〃（小選挙区）</t>
  </si>
  <si>
    <t>※</t>
  </si>
  <si>
    <t>〃（補欠選挙）</t>
  </si>
  <si>
    <t>　　　２　平成19年以降の選挙は、在外選挙人を含みます。</t>
  </si>
  <si>
    <t>〃（比例区）</t>
  </si>
  <si>
    <t>〃（小選挙区）</t>
  </si>
  <si>
    <t>〃（比例区）</t>
  </si>
  <si>
    <t>〃（補欠選挙）</t>
  </si>
  <si>
    <t>〃</t>
  </si>
  <si>
    <t>〃</t>
  </si>
  <si>
    <t>１９０　投票区別有権者数</t>
  </si>
  <si>
    <t>１９０　投票区別有権者数（つづき）</t>
  </si>
  <si>
    <t>１９１　主要選挙投票結果</t>
  </si>
  <si>
    <t>１９１　主要選挙投票結果（つづき）</t>
  </si>
  <si>
    <t>１９２　市職員数</t>
  </si>
  <si>
    <t>１９２　市職員数（つづき）</t>
  </si>
  <si>
    <t>体験学習センター</t>
  </si>
  <si>
    <t>〃 (補欠選挙）</t>
  </si>
  <si>
    <t xml:space="preserve">  〃   (補欠選挙）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</si>
</sst>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_);[Red]\(#,##0\)"/>
    <numFmt numFmtId="180" formatCode="#,##0_);\(#,##0\)"/>
    <numFmt numFmtId="181" formatCode="0.0%"/>
    <numFmt numFmtId="182" formatCode="0.0_ "/>
    <numFmt numFmtId="183" formatCode="#,##0.0_ "/>
    <numFmt numFmtId="184" formatCode="#,##0.0_);\(#,##0.0\)"/>
    <numFmt numFmtId="185" formatCode="#,##0.00_ "/>
    <numFmt numFmtId="186" formatCode="0_);[Red]\(0\)"/>
    <numFmt numFmtId="187" formatCode="#,##0;[Red]#,##0"/>
    <numFmt numFmtId="188" formatCode="0_);\(0\)"/>
    <numFmt numFmtId="189" formatCode="#,##0.0;&quot;△ &quot;#,##0.0"/>
    <numFmt numFmtId="190" formatCode="0.00_);[Red]\(0.00\)"/>
    <numFmt numFmtId="191" formatCode="yyyy"/>
    <numFmt numFmtId="192" formatCode="0.E+00"/>
    <numFmt numFmtId="193" formatCode="&quot;¥&quot;#,##0_);[Red]\(&quot;¥&quot;#,##0\)"/>
    <numFmt numFmtId="194" formatCode="#,##0_ ;[Red]\-#,##0\ "/>
    <numFmt numFmtId="195" formatCode="mmm\-yyyy"/>
    <numFmt numFmtId="196" formatCode="[$-411]ggge&quot;年&quot;m&quot;月&quot;d&quot;日&quot;;@"/>
    <numFmt numFmtId="197" formatCode="[$-411]ge\.m\.d;@"/>
    <numFmt numFmtId="198" formatCode="&quot;令和元年&quot;m&quot;月&quot;d&quot;日&quot;"/>
  </numFmts>
  <fonts count="67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24"/>
      <color indexed="8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1"/>
      <name val="Cambria"/>
      <family val="3"/>
    </font>
    <font>
      <sz val="11"/>
      <name val="Calibri"/>
      <family val="3"/>
    </font>
    <font>
      <sz val="10"/>
      <color rgb="FFFF0000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2"/>
      <color indexed="10"/>
      <name val="Cambria"/>
      <family val="3"/>
    </font>
    <font>
      <sz val="9"/>
      <color theme="1"/>
      <name val="ＭＳ Ｐ明朝"/>
      <family val="1"/>
    </font>
    <font>
      <b/>
      <sz val="10"/>
      <color theme="1"/>
      <name val="ＭＳ Ｐ明朝"/>
      <family val="1"/>
    </font>
    <font>
      <sz val="9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 vertical="center"/>
      <protection/>
    </xf>
    <xf numFmtId="0" fontId="1" fillId="0" borderId="0">
      <alignment/>
      <protection/>
    </xf>
    <xf numFmtId="0" fontId="54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55" fillId="0" borderId="0" xfId="65" applyFont="1" applyFill="1" applyAlignment="1">
      <alignment vertical="center"/>
      <protection/>
    </xf>
    <xf numFmtId="0" fontId="1" fillId="0" borderId="0" xfId="65" applyFill="1">
      <alignment/>
      <protection/>
    </xf>
    <xf numFmtId="0" fontId="3" fillId="0" borderId="0" xfId="65" applyFont="1" applyFill="1">
      <alignment/>
      <protection/>
    </xf>
    <xf numFmtId="0" fontId="5" fillId="0" borderId="0" xfId="65" applyFont="1" applyFill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1" fillId="0" borderId="0" xfId="65" applyFill="1" applyBorder="1">
      <alignment/>
      <protection/>
    </xf>
    <xf numFmtId="0" fontId="1" fillId="0" borderId="0" xfId="65" applyFont="1" applyFill="1">
      <alignment/>
      <protection/>
    </xf>
    <xf numFmtId="0" fontId="4" fillId="0" borderId="0" xfId="65" applyFont="1" applyFill="1" applyBorder="1">
      <alignment/>
      <protection/>
    </xf>
    <xf numFmtId="0" fontId="56" fillId="0" borderId="0" xfId="65" applyFont="1" applyFill="1">
      <alignment/>
      <protection/>
    </xf>
    <xf numFmtId="0" fontId="57" fillId="0" borderId="0" xfId="65" applyFont="1" applyFill="1">
      <alignment/>
      <protection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5" fillId="0" borderId="0" xfId="0" applyFont="1" applyFill="1" applyAlignment="1">
      <alignment vertical="center"/>
    </xf>
    <xf numFmtId="0" fontId="6" fillId="0" borderId="0" xfId="65" applyFont="1" applyFill="1">
      <alignment/>
      <protection/>
    </xf>
    <xf numFmtId="176" fontId="58" fillId="0" borderId="0" xfId="65" applyNumberFormat="1" applyFont="1" applyFill="1" applyBorder="1" applyAlignment="1">
      <alignment vertical="center"/>
      <protection/>
    </xf>
    <xf numFmtId="190" fontId="58" fillId="0" borderId="0" xfId="65" applyNumberFormat="1" applyFont="1" applyFill="1" applyAlignment="1">
      <alignment vertical="center"/>
      <protection/>
    </xf>
    <xf numFmtId="0" fontId="4" fillId="0" borderId="10" xfId="65" applyFont="1" applyFill="1" applyBorder="1" applyAlignment="1">
      <alignment/>
      <protection/>
    </xf>
    <xf numFmtId="176" fontId="1" fillId="0" borderId="0" xfId="65" applyNumberFormat="1" applyFill="1">
      <alignment/>
      <protection/>
    </xf>
    <xf numFmtId="179" fontId="1" fillId="0" borderId="0" xfId="65" applyNumberFormat="1" applyFill="1">
      <alignment/>
      <protection/>
    </xf>
    <xf numFmtId="0" fontId="4" fillId="0" borderId="0" xfId="65" applyFont="1" applyFill="1">
      <alignment/>
      <protection/>
    </xf>
    <xf numFmtId="0" fontId="4" fillId="0" borderId="11" xfId="65" applyFont="1" applyFill="1" applyBorder="1">
      <alignment/>
      <protection/>
    </xf>
    <xf numFmtId="0" fontId="4" fillId="0" borderId="11" xfId="65" applyFont="1" applyFill="1" applyBorder="1" applyAlignment="1">
      <alignment horizontal="distributed" vertical="center"/>
      <protection/>
    </xf>
    <xf numFmtId="0" fontId="4" fillId="0" borderId="12" xfId="65" applyFont="1" applyFill="1" applyBorder="1" applyAlignment="1">
      <alignment horizontal="distributed" vertical="center"/>
      <protection/>
    </xf>
    <xf numFmtId="0" fontId="4" fillId="0" borderId="13" xfId="65" applyFont="1" applyFill="1" applyBorder="1">
      <alignment/>
      <protection/>
    </xf>
    <xf numFmtId="0" fontId="4" fillId="0" borderId="13" xfId="65" applyFont="1" applyFill="1" applyBorder="1" applyAlignment="1">
      <alignment horizontal="distributed" vertical="center"/>
      <protection/>
    </xf>
    <xf numFmtId="0" fontId="4" fillId="0" borderId="14" xfId="65" applyFont="1" applyFill="1" applyBorder="1" applyAlignment="1">
      <alignment horizontal="distributed" vertical="center"/>
      <protection/>
    </xf>
    <xf numFmtId="0" fontId="4" fillId="0" borderId="15" xfId="65" applyFont="1" applyFill="1" applyBorder="1" applyAlignment="1">
      <alignment horizontal="distributed" vertical="center"/>
      <protection/>
    </xf>
    <xf numFmtId="0" fontId="4" fillId="0" borderId="16" xfId="65" applyFont="1" applyFill="1" applyBorder="1" applyAlignment="1">
      <alignment horizontal="distributed" vertical="center"/>
      <protection/>
    </xf>
    <xf numFmtId="0" fontId="4" fillId="0" borderId="0" xfId="65" applyFont="1" applyFill="1" applyBorder="1" applyAlignment="1">
      <alignment horizontal="distributed" vertical="center"/>
      <protection/>
    </xf>
    <xf numFmtId="58" fontId="4" fillId="0" borderId="17" xfId="65" applyNumberFormat="1" applyFont="1" applyFill="1" applyBorder="1" applyAlignment="1">
      <alignment horizontal="distributed" vertical="center"/>
      <protection/>
    </xf>
    <xf numFmtId="58" fontId="4" fillId="0" borderId="18" xfId="65" applyNumberFormat="1" applyFont="1" applyFill="1" applyBorder="1" applyAlignment="1">
      <alignment horizontal="distributed" vertical="center"/>
      <protection/>
    </xf>
    <xf numFmtId="176" fontId="4" fillId="0" borderId="0" xfId="65" applyNumberFormat="1" applyFont="1" applyFill="1" applyAlignment="1">
      <alignment vertical="center"/>
      <protection/>
    </xf>
    <xf numFmtId="0" fontId="4" fillId="0" borderId="17" xfId="65" applyFont="1" applyFill="1" applyBorder="1" applyAlignment="1">
      <alignment horizontal="distributed" vertical="center"/>
      <protection/>
    </xf>
    <xf numFmtId="176" fontId="4" fillId="0" borderId="0" xfId="65" applyNumberFormat="1" applyFont="1" applyFill="1" applyBorder="1" applyAlignment="1">
      <alignment vertical="center"/>
      <protection/>
    </xf>
    <xf numFmtId="0" fontId="8" fillId="0" borderId="0" xfId="65" applyFont="1" applyFill="1" applyBorder="1">
      <alignment/>
      <protection/>
    </xf>
    <xf numFmtId="0" fontId="4" fillId="0" borderId="0" xfId="65" applyFont="1" applyFill="1" applyAlignment="1">
      <alignment vertical="center"/>
      <protection/>
    </xf>
    <xf numFmtId="0" fontId="4" fillId="0" borderId="0" xfId="62" applyFont="1" applyFill="1" applyAlignment="1">
      <alignment/>
      <protection/>
    </xf>
    <xf numFmtId="0" fontId="4" fillId="0" borderId="18" xfId="65" applyFont="1" applyFill="1" applyBorder="1" applyAlignment="1">
      <alignment horizontal="distributed" vertical="center"/>
      <protection/>
    </xf>
    <xf numFmtId="0" fontId="4" fillId="0" borderId="0" xfId="65" applyFont="1" applyFill="1" applyBorder="1" applyAlignment="1">
      <alignment vertical="center"/>
      <protection/>
    </xf>
    <xf numFmtId="0" fontId="4" fillId="0" borderId="10" xfId="65" applyFont="1" applyFill="1" applyBorder="1">
      <alignment/>
      <protection/>
    </xf>
    <xf numFmtId="0" fontId="59" fillId="0" borderId="19" xfId="65" applyFont="1" applyFill="1" applyBorder="1" applyAlignment="1">
      <alignment horizontal="center" vertical="center"/>
      <protection/>
    </xf>
    <xf numFmtId="0" fontId="59" fillId="0" borderId="20" xfId="65" applyFont="1" applyFill="1" applyBorder="1" applyAlignment="1">
      <alignment horizontal="center" vertical="center"/>
      <protection/>
    </xf>
    <xf numFmtId="0" fontId="59" fillId="0" borderId="21" xfId="65" applyFont="1" applyFill="1" applyBorder="1" applyAlignment="1">
      <alignment horizontal="center" vertical="center"/>
      <protection/>
    </xf>
    <xf numFmtId="0" fontId="59" fillId="0" borderId="22" xfId="65" applyFont="1" applyFill="1" applyBorder="1" applyAlignment="1">
      <alignment horizontal="center" vertical="center"/>
      <protection/>
    </xf>
    <xf numFmtId="0" fontId="59" fillId="0" borderId="0" xfId="65" applyFont="1" applyFill="1" applyBorder="1" applyAlignment="1">
      <alignment horizontal="distributed" vertical="center"/>
      <protection/>
    </xf>
    <xf numFmtId="0" fontId="59" fillId="0" borderId="23" xfId="63" applyFont="1" applyFill="1" applyBorder="1" applyAlignment="1">
      <alignment vertical="center" wrapText="1"/>
      <protection/>
    </xf>
    <xf numFmtId="0" fontId="4" fillId="0" borderId="23" xfId="63" applyFont="1" applyFill="1" applyBorder="1" applyAlignment="1">
      <alignment vertical="center" wrapText="1"/>
      <protection/>
    </xf>
    <xf numFmtId="0" fontId="60" fillId="0" borderId="24" xfId="65" applyFont="1" applyFill="1" applyBorder="1" applyAlignment="1">
      <alignment horizontal="distributed" vertical="center"/>
      <protection/>
    </xf>
    <xf numFmtId="0" fontId="61" fillId="0" borderId="25" xfId="62" applyFont="1" applyFill="1" applyBorder="1" applyAlignment="1">
      <alignment horizontal="distributed" vertical="center"/>
      <protection/>
    </xf>
    <xf numFmtId="0" fontId="59" fillId="0" borderId="10" xfId="65" applyFont="1" applyFill="1" applyBorder="1" applyAlignment="1">
      <alignment horizontal="distributed" vertical="center"/>
      <protection/>
    </xf>
    <xf numFmtId="0" fontId="4" fillId="0" borderId="26" xfId="65" applyFont="1" applyFill="1" applyBorder="1" applyAlignment="1">
      <alignment horizontal="distributed" vertical="center"/>
      <protection/>
    </xf>
    <xf numFmtId="190" fontId="4" fillId="0" borderId="0" xfId="65" applyNumberFormat="1" applyFont="1" applyFill="1" applyAlignment="1">
      <alignment vertical="center"/>
      <protection/>
    </xf>
    <xf numFmtId="0" fontId="4" fillId="0" borderId="17" xfId="65" applyFont="1" applyFill="1" applyBorder="1">
      <alignment/>
      <protection/>
    </xf>
    <xf numFmtId="190" fontId="4" fillId="0" borderId="0" xfId="65" applyNumberFormat="1" applyFont="1" applyFill="1" applyBorder="1" applyAlignment="1">
      <alignment vertical="center"/>
      <protection/>
    </xf>
    <xf numFmtId="176" fontId="4" fillId="0" borderId="0" xfId="50" applyNumberFormat="1" applyFont="1" applyFill="1" applyBorder="1" applyAlignment="1">
      <alignment vertical="center"/>
    </xf>
    <xf numFmtId="0" fontId="4" fillId="0" borderId="10" xfId="65" applyFont="1" applyFill="1" applyBorder="1" applyAlignment="1">
      <alignment horizontal="right"/>
      <protection/>
    </xf>
    <xf numFmtId="0" fontId="59" fillId="0" borderId="23" xfId="63" applyFont="1" applyFill="1" applyBorder="1" applyAlignment="1">
      <alignment vertical="center"/>
      <protection/>
    </xf>
    <xf numFmtId="179" fontId="57" fillId="0" borderId="0" xfId="65" applyNumberFormat="1" applyFont="1" applyFill="1">
      <alignment/>
      <protection/>
    </xf>
    <xf numFmtId="0" fontId="62" fillId="0" borderId="0" xfId="65" applyFont="1" applyFill="1" applyBorder="1" applyAlignment="1">
      <alignment horizontal="distributed" vertical="center"/>
      <protection/>
    </xf>
    <xf numFmtId="0" fontId="62" fillId="0" borderId="23" xfId="63" applyFont="1" applyFill="1" applyBorder="1" applyAlignment="1">
      <alignment vertical="center" wrapText="1"/>
      <protection/>
    </xf>
    <xf numFmtId="0" fontId="62" fillId="0" borderId="18" xfId="65" applyFont="1" applyFill="1" applyBorder="1" applyAlignment="1">
      <alignment horizontal="distributed" vertical="center"/>
      <protection/>
    </xf>
    <xf numFmtId="0" fontId="62" fillId="0" borderId="18" xfId="63" applyFont="1" applyFill="1" applyBorder="1" applyAlignment="1">
      <alignment vertical="center" wrapText="1"/>
      <protection/>
    </xf>
    <xf numFmtId="0" fontId="62" fillId="0" borderId="27" xfId="65" applyFont="1" applyFill="1" applyBorder="1" applyAlignment="1">
      <alignment horizontal="distributed" vertical="center"/>
      <protection/>
    </xf>
    <xf numFmtId="0" fontId="62" fillId="0" borderId="28" xfId="63" applyFont="1" applyFill="1" applyBorder="1" applyAlignment="1">
      <alignment vertical="center" wrapText="1"/>
      <protection/>
    </xf>
    <xf numFmtId="0" fontId="62" fillId="0" borderId="19" xfId="65" applyFont="1" applyFill="1" applyBorder="1" applyAlignment="1">
      <alignment horizontal="center" vertical="center"/>
      <protection/>
    </xf>
    <xf numFmtId="0" fontId="62" fillId="0" borderId="20" xfId="65" applyFont="1" applyFill="1" applyBorder="1" applyAlignment="1">
      <alignment horizontal="center" vertical="center"/>
      <protection/>
    </xf>
    <xf numFmtId="0" fontId="62" fillId="0" borderId="21" xfId="65" applyFont="1" applyFill="1" applyBorder="1" applyAlignment="1">
      <alignment horizontal="center" vertical="center"/>
      <protection/>
    </xf>
    <xf numFmtId="0" fontId="62" fillId="0" borderId="22" xfId="65" applyFont="1" applyFill="1" applyBorder="1" applyAlignment="1">
      <alignment horizontal="center" vertical="center"/>
      <protection/>
    </xf>
    <xf numFmtId="0" fontId="59" fillId="0" borderId="28" xfId="63" applyFont="1" applyFill="1" applyBorder="1" applyAlignment="1">
      <alignment vertical="center" wrapText="1"/>
      <protection/>
    </xf>
    <xf numFmtId="0" fontId="63" fillId="0" borderId="0" xfId="0" applyFont="1" applyFill="1" applyAlignment="1">
      <alignment vertical="center"/>
    </xf>
    <xf numFmtId="0" fontId="7" fillId="0" borderId="0" xfId="65" applyFont="1" applyFill="1">
      <alignment/>
      <protection/>
    </xf>
    <xf numFmtId="0" fontId="3" fillId="0" borderId="0" xfId="65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horizontal="distributed" vertical="center"/>
      <protection/>
    </xf>
    <xf numFmtId="0" fontId="3" fillId="0" borderId="18" xfId="62" applyFont="1" applyFill="1" applyBorder="1" applyAlignment="1">
      <alignment horizontal="distributed" vertical="center"/>
      <protection/>
    </xf>
    <xf numFmtId="0" fontId="3" fillId="0" borderId="18" xfId="65" applyFont="1" applyFill="1" applyBorder="1" applyAlignment="1">
      <alignment horizontal="distributed" vertical="center"/>
      <protection/>
    </xf>
    <xf numFmtId="0" fontId="1" fillId="0" borderId="0" xfId="65" applyFont="1" applyFill="1" applyBorder="1">
      <alignment/>
      <protection/>
    </xf>
    <xf numFmtId="0" fontId="64" fillId="0" borderId="0" xfId="65" applyFont="1" applyFill="1" applyBorder="1" applyAlignment="1">
      <alignment vertical="center"/>
      <protection/>
    </xf>
    <xf numFmtId="0" fontId="3" fillId="0" borderId="10" xfId="65" applyFont="1" applyFill="1" applyBorder="1" applyAlignment="1">
      <alignment vertical="center"/>
      <protection/>
    </xf>
    <xf numFmtId="0" fontId="64" fillId="0" borderId="0" xfId="65" applyFont="1" applyFill="1">
      <alignment/>
      <protection/>
    </xf>
    <xf numFmtId="0" fontId="61" fillId="0" borderId="0" xfId="65" applyFont="1" applyFill="1">
      <alignment/>
      <protection/>
    </xf>
    <xf numFmtId="0" fontId="61" fillId="0" borderId="0" xfId="65" applyFont="1" applyFill="1" applyBorder="1">
      <alignment/>
      <protection/>
    </xf>
    <xf numFmtId="0" fontId="5" fillId="0" borderId="0" xfId="65" applyFont="1" applyFill="1">
      <alignment/>
      <protection/>
    </xf>
    <xf numFmtId="0" fontId="11" fillId="0" borderId="0" xfId="65" applyFont="1" applyFill="1">
      <alignment/>
      <protection/>
    </xf>
    <xf numFmtId="0" fontId="7" fillId="0" borderId="10" xfId="65" applyFont="1" applyFill="1" applyBorder="1">
      <alignment/>
      <protection/>
    </xf>
    <xf numFmtId="0" fontId="6" fillId="0" borderId="0" xfId="65" applyFont="1" applyFill="1" applyBorder="1">
      <alignment/>
      <protection/>
    </xf>
    <xf numFmtId="0" fontId="3" fillId="0" borderId="0" xfId="62" applyFont="1" applyFill="1" applyBorder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0" fontId="12" fillId="0" borderId="0" xfId="64">
      <alignment vertical="center"/>
      <protection/>
    </xf>
    <xf numFmtId="0" fontId="12" fillId="33" borderId="0" xfId="64" applyFill="1">
      <alignment vertical="center"/>
      <protection/>
    </xf>
    <xf numFmtId="0" fontId="12" fillId="0" borderId="11" xfId="64" applyBorder="1">
      <alignment vertical="center"/>
      <protection/>
    </xf>
    <xf numFmtId="0" fontId="12" fillId="33" borderId="11" xfId="64" applyFill="1" applyBorder="1">
      <alignment vertical="center"/>
      <protection/>
    </xf>
    <xf numFmtId="0" fontId="12" fillId="0" borderId="0" xfId="64" applyBorder="1">
      <alignment vertical="center"/>
      <protection/>
    </xf>
    <xf numFmtId="0" fontId="12" fillId="33" borderId="0" xfId="64" applyFill="1" applyBorder="1">
      <alignment vertical="center"/>
      <protection/>
    </xf>
    <xf numFmtId="0" fontId="12" fillId="0" borderId="10" xfId="64" applyBorder="1">
      <alignment vertical="center"/>
      <protection/>
    </xf>
    <xf numFmtId="0" fontId="12" fillId="33" borderId="10" xfId="64" applyFill="1" applyBorder="1">
      <alignment vertical="center"/>
      <protection/>
    </xf>
    <xf numFmtId="0" fontId="61" fillId="0" borderId="11" xfId="65" applyFont="1" applyFill="1" applyBorder="1">
      <alignment/>
      <protection/>
    </xf>
    <xf numFmtId="49" fontId="4" fillId="0" borderId="17" xfId="65" applyNumberFormat="1" applyFont="1" applyFill="1" applyBorder="1" applyAlignment="1">
      <alignment horizontal="justify" vertical="center"/>
      <protection/>
    </xf>
    <xf numFmtId="0" fontId="65" fillId="0" borderId="0" xfId="65" applyFont="1" applyFill="1" applyBorder="1" applyAlignment="1">
      <alignment horizontal="distributed" vertical="center"/>
      <protection/>
    </xf>
    <xf numFmtId="58" fontId="65" fillId="0" borderId="17" xfId="65" applyNumberFormat="1" applyFont="1" applyFill="1" applyBorder="1" applyAlignment="1">
      <alignment horizontal="distributed" vertical="center"/>
      <protection/>
    </xf>
    <xf numFmtId="58" fontId="65" fillId="0" borderId="18" xfId="65" applyNumberFormat="1" applyFont="1" applyFill="1" applyBorder="1" applyAlignment="1">
      <alignment horizontal="distributed" vertical="center"/>
      <protection/>
    </xf>
    <xf numFmtId="176" fontId="65" fillId="0" borderId="0" xfId="65" applyNumberFormat="1" applyFont="1" applyFill="1" applyAlignment="1">
      <alignment vertical="center"/>
      <protection/>
    </xf>
    <xf numFmtId="176" fontId="65" fillId="0" borderId="0" xfId="65" applyNumberFormat="1" applyFont="1" applyFill="1" applyBorder="1" applyAlignment="1">
      <alignment vertical="center"/>
      <protection/>
    </xf>
    <xf numFmtId="0" fontId="65" fillId="0" borderId="17" xfId="65" applyFont="1" applyFill="1" applyBorder="1" applyAlignment="1">
      <alignment horizontal="distributed" vertical="center"/>
      <protection/>
    </xf>
    <xf numFmtId="0" fontId="8" fillId="0" borderId="0" xfId="65" applyFont="1" applyFill="1" applyBorder="1" applyAlignment="1">
      <alignment horizontal="distributed" vertical="center"/>
      <protection/>
    </xf>
    <xf numFmtId="49" fontId="4" fillId="0" borderId="17" xfId="65" applyNumberFormat="1" applyFont="1" applyFill="1" applyBorder="1" applyAlignment="1">
      <alignment horizontal="distributed" vertical="center"/>
      <protection/>
    </xf>
    <xf numFmtId="0" fontId="4" fillId="0" borderId="0" xfId="65" applyNumberFormat="1" applyFont="1" applyFill="1" applyBorder="1" applyAlignment="1">
      <alignment horizontal="distributed" vertical="center"/>
      <protection/>
    </xf>
    <xf numFmtId="196" fontId="8" fillId="0" borderId="17" xfId="65" applyNumberFormat="1" applyFont="1" applyFill="1" applyBorder="1" applyAlignment="1">
      <alignment horizontal="distributed" vertical="center"/>
      <protection/>
    </xf>
    <xf numFmtId="0" fontId="8" fillId="0" borderId="18" xfId="65" applyFont="1" applyFill="1" applyBorder="1" applyAlignment="1">
      <alignment horizontal="distributed" vertical="center"/>
      <protection/>
    </xf>
    <xf numFmtId="176" fontId="8" fillId="0" borderId="0" xfId="65" applyNumberFormat="1" applyFont="1" applyFill="1" applyBorder="1" applyAlignment="1">
      <alignment vertical="center"/>
      <protection/>
    </xf>
    <xf numFmtId="0" fontId="8" fillId="0" borderId="17" xfId="65" applyFont="1" applyFill="1" applyBorder="1" applyAlignment="1">
      <alignment horizontal="distributed" vertical="center"/>
      <protection/>
    </xf>
    <xf numFmtId="58" fontId="8" fillId="0" borderId="17" xfId="65" applyNumberFormat="1" applyFont="1" applyFill="1" applyBorder="1" applyAlignment="1">
      <alignment horizontal="distributed" vertical="center"/>
      <protection/>
    </xf>
    <xf numFmtId="58" fontId="8" fillId="0" borderId="18" xfId="65" applyNumberFormat="1" applyFont="1" applyFill="1" applyBorder="1" applyAlignment="1">
      <alignment horizontal="distributed" vertical="center"/>
      <protection/>
    </xf>
    <xf numFmtId="176" fontId="8" fillId="0" borderId="0" xfId="65" applyNumberFormat="1" applyFont="1" applyFill="1" applyAlignment="1">
      <alignment vertical="center"/>
      <protection/>
    </xf>
    <xf numFmtId="0" fontId="8" fillId="0" borderId="10" xfId="65" applyFont="1" applyFill="1" applyBorder="1" applyAlignment="1">
      <alignment horizontal="distributed" vertical="center"/>
      <protection/>
    </xf>
    <xf numFmtId="58" fontId="8" fillId="0" borderId="29" xfId="65" applyNumberFormat="1" applyFont="1" applyFill="1" applyBorder="1" applyAlignment="1">
      <alignment horizontal="distributed" vertical="center"/>
      <protection/>
    </xf>
    <xf numFmtId="58" fontId="8" fillId="0" borderId="27" xfId="65" applyNumberFormat="1" applyFont="1" applyFill="1" applyBorder="1" applyAlignment="1">
      <alignment horizontal="distributed" vertical="center"/>
      <protection/>
    </xf>
    <xf numFmtId="176" fontId="8" fillId="0" borderId="10" xfId="65" applyNumberFormat="1" applyFont="1" applyFill="1" applyBorder="1" applyAlignment="1">
      <alignment vertical="center"/>
      <protection/>
    </xf>
    <xf numFmtId="0" fontId="8" fillId="0" borderId="30" xfId="65" applyFont="1" applyFill="1" applyBorder="1" applyAlignment="1">
      <alignment horizontal="distributed" vertical="center"/>
      <protection/>
    </xf>
    <xf numFmtId="0" fontId="0" fillId="0" borderId="0" xfId="62" applyFill="1" applyBorder="1" applyAlignment="1">
      <alignment/>
      <protection/>
    </xf>
    <xf numFmtId="0" fontId="0" fillId="0" borderId="0" xfId="62" applyFill="1" applyAlignment="1">
      <alignment/>
      <protection/>
    </xf>
    <xf numFmtId="190" fontId="65" fillId="0" borderId="0" xfId="65" applyNumberFormat="1" applyFont="1" applyFill="1" applyAlignment="1">
      <alignment vertical="center"/>
      <protection/>
    </xf>
    <xf numFmtId="190" fontId="8" fillId="0" borderId="0" xfId="65" applyNumberFormat="1" applyFont="1" applyFill="1" applyAlignment="1">
      <alignment vertical="center"/>
      <protection/>
    </xf>
    <xf numFmtId="176" fontId="8" fillId="0" borderId="0" xfId="50" applyNumberFormat="1" applyFont="1" applyFill="1" applyBorder="1" applyAlignment="1">
      <alignment vertical="center"/>
    </xf>
    <xf numFmtId="190" fontId="8" fillId="0" borderId="0" xfId="65" applyNumberFormat="1" applyFont="1" applyFill="1" applyBorder="1" applyAlignment="1">
      <alignment vertical="center"/>
      <protection/>
    </xf>
    <xf numFmtId="190" fontId="8" fillId="0" borderId="10" xfId="65" applyNumberFormat="1" applyFont="1" applyFill="1" applyBorder="1" applyAlignment="1">
      <alignment vertical="center"/>
      <protection/>
    </xf>
    <xf numFmtId="0" fontId="8" fillId="0" borderId="29" xfId="65" applyFont="1" applyFill="1" applyBorder="1" applyAlignment="1">
      <alignment horizontal="distributed" vertical="center"/>
      <protection/>
    </xf>
    <xf numFmtId="179" fontId="10" fillId="0" borderId="18" xfId="65" applyNumberFormat="1" applyFont="1" applyFill="1" applyBorder="1" applyAlignment="1">
      <alignment horizontal="right" vertical="center"/>
      <protection/>
    </xf>
    <xf numFmtId="179" fontId="3" fillId="0" borderId="18" xfId="65" applyNumberFormat="1" applyFont="1" applyFill="1" applyBorder="1" applyAlignment="1">
      <alignment horizontal="right" vertical="center"/>
      <protection/>
    </xf>
    <xf numFmtId="179" fontId="66" fillId="0" borderId="24" xfId="48" applyNumberFormat="1" applyFont="1" applyFill="1" applyBorder="1" applyAlignment="1">
      <alignment vertical="center"/>
    </xf>
    <xf numFmtId="179" fontId="66" fillId="0" borderId="31" xfId="65" applyNumberFormat="1" applyFont="1" applyFill="1" applyBorder="1" applyAlignment="1">
      <alignment vertical="center"/>
      <protection/>
    </xf>
    <xf numFmtId="179" fontId="66" fillId="0" borderId="30" xfId="48" applyNumberFormat="1" applyFont="1" applyFill="1" applyBorder="1" applyAlignment="1">
      <alignment horizontal="right" vertical="center"/>
    </xf>
    <xf numFmtId="179" fontId="66" fillId="0" borderId="0" xfId="65" applyNumberFormat="1" applyFont="1" applyFill="1" applyBorder="1" applyAlignment="1">
      <alignment vertical="center"/>
      <protection/>
    </xf>
    <xf numFmtId="179" fontId="66" fillId="0" borderId="18" xfId="65" applyNumberFormat="1" applyFont="1" applyFill="1" applyBorder="1" applyAlignment="1">
      <alignment horizontal="right" vertical="center"/>
      <protection/>
    </xf>
    <xf numFmtId="179" fontId="66" fillId="0" borderId="17" xfId="65" applyNumberFormat="1" applyFont="1" applyFill="1" applyBorder="1" applyAlignment="1">
      <alignment horizontal="right" vertical="center"/>
      <protection/>
    </xf>
    <xf numFmtId="179" fontId="64" fillId="0" borderId="0" xfId="65" applyNumberFormat="1" applyFont="1" applyFill="1" applyBorder="1" applyAlignment="1">
      <alignment vertical="center"/>
      <protection/>
    </xf>
    <xf numFmtId="179" fontId="64" fillId="0" borderId="18" xfId="65" applyNumberFormat="1" applyFont="1" applyFill="1" applyBorder="1" applyAlignment="1">
      <alignment vertical="center"/>
      <protection/>
    </xf>
    <xf numFmtId="179" fontId="64" fillId="0" borderId="17" xfId="65" applyNumberFormat="1" applyFont="1" applyFill="1" applyBorder="1" applyAlignment="1">
      <alignment horizontal="right" vertical="center"/>
      <protection/>
    </xf>
    <xf numFmtId="179" fontId="64" fillId="0" borderId="18" xfId="65" applyNumberFormat="1" applyFont="1" applyFill="1" applyBorder="1" applyAlignment="1">
      <alignment horizontal="right" vertical="center"/>
      <protection/>
    </xf>
    <xf numFmtId="179" fontId="66" fillId="0" borderId="18" xfId="65" applyNumberFormat="1" applyFont="1" applyFill="1" applyBorder="1" applyAlignment="1">
      <alignment vertical="center"/>
      <protection/>
    </xf>
    <xf numFmtId="179" fontId="64" fillId="0" borderId="10" xfId="65" applyNumberFormat="1" applyFont="1" applyFill="1" applyBorder="1" applyAlignment="1">
      <alignment vertical="center"/>
      <protection/>
    </xf>
    <xf numFmtId="179" fontId="64" fillId="0" borderId="27" xfId="65" applyNumberFormat="1" applyFont="1" applyFill="1" applyBorder="1" applyAlignment="1">
      <alignment horizontal="right" vertical="center"/>
      <protection/>
    </xf>
    <xf numFmtId="179" fontId="64" fillId="0" borderId="10" xfId="65" applyNumberFormat="1" applyFont="1" applyFill="1" applyBorder="1" applyAlignment="1">
      <alignment horizontal="right" vertical="center"/>
      <protection/>
    </xf>
    <xf numFmtId="179" fontId="64" fillId="0" borderId="29" xfId="65" applyNumberFormat="1" applyFont="1" applyFill="1" applyBorder="1" applyAlignment="1">
      <alignment horizontal="right" vertical="center"/>
      <protection/>
    </xf>
    <xf numFmtId="186" fontId="10" fillId="0" borderId="17" xfId="65" applyNumberFormat="1" applyFont="1" applyFill="1" applyBorder="1" applyAlignment="1">
      <alignment vertical="center"/>
      <protection/>
    </xf>
    <xf numFmtId="186" fontId="10" fillId="0" borderId="30" xfId="48" applyNumberFormat="1" applyFont="1" applyFill="1" applyBorder="1" applyAlignment="1">
      <alignment vertical="center"/>
    </xf>
    <xf numFmtId="186" fontId="10" fillId="0" borderId="31" xfId="48" applyNumberFormat="1" applyFont="1" applyFill="1" applyBorder="1" applyAlignment="1">
      <alignment horizontal="right" vertical="center"/>
    </xf>
    <xf numFmtId="186" fontId="10" fillId="0" borderId="30" xfId="48" applyNumberFormat="1" applyFont="1" applyFill="1" applyBorder="1" applyAlignment="1">
      <alignment horizontal="right" vertical="center"/>
    </xf>
    <xf numFmtId="186" fontId="3" fillId="0" borderId="17" xfId="65" applyNumberFormat="1" applyFont="1" applyFill="1" applyBorder="1" applyAlignment="1">
      <alignment vertical="center"/>
      <protection/>
    </xf>
    <xf numFmtId="186" fontId="3" fillId="0" borderId="18" xfId="65" applyNumberFormat="1" applyFont="1" applyFill="1" applyBorder="1" applyAlignment="1">
      <alignment horizontal="right" vertical="center"/>
      <protection/>
    </xf>
    <xf numFmtId="186" fontId="3" fillId="0" borderId="17" xfId="65" applyNumberFormat="1" applyFont="1" applyFill="1" applyBorder="1" applyAlignment="1">
      <alignment horizontal="right" vertical="center"/>
      <protection/>
    </xf>
    <xf numFmtId="186" fontId="10" fillId="0" borderId="18" xfId="65" applyNumberFormat="1" applyFont="1" applyFill="1" applyBorder="1" applyAlignment="1">
      <alignment horizontal="right" vertical="center"/>
      <protection/>
    </xf>
    <xf numFmtId="186" fontId="10" fillId="0" borderId="17" xfId="65" applyNumberFormat="1" applyFont="1" applyFill="1" applyBorder="1" applyAlignment="1">
      <alignment horizontal="right" vertical="center"/>
      <protection/>
    </xf>
    <xf numFmtId="186" fontId="10" fillId="0" borderId="17" xfId="65" applyNumberFormat="1" applyFont="1" applyFill="1" applyBorder="1">
      <alignment/>
      <protection/>
    </xf>
    <xf numFmtId="186" fontId="10" fillId="0" borderId="17" xfId="65" applyNumberFormat="1" applyFont="1" applyFill="1" applyBorder="1" applyAlignment="1">
      <alignment horizontal="right"/>
      <protection/>
    </xf>
    <xf numFmtId="186" fontId="10" fillId="0" borderId="23" xfId="65" applyNumberFormat="1" applyFont="1" applyFill="1" applyBorder="1" applyAlignment="1">
      <alignment vertical="center"/>
      <protection/>
    </xf>
    <xf numFmtId="186" fontId="10" fillId="0" borderId="0" xfId="65" applyNumberFormat="1" applyFont="1" applyFill="1" applyBorder="1">
      <alignment/>
      <protection/>
    </xf>
    <xf numFmtId="186" fontId="10" fillId="0" borderId="0" xfId="65" applyNumberFormat="1" applyFont="1" applyFill="1" applyBorder="1" applyAlignment="1">
      <alignment horizontal="right" vertical="center"/>
      <protection/>
    </xf>
    <xf numFmtId="186" fontId="10" fillId="0" borderId="29" xfId="65" applyNumberFormat="1" applyFont="1" applyFill="1" applyBorder="1" applyAlignment="1">
      <alignment vertical="center"/>
      <protection/>
    </xf>
    <xf numFmtId="186" fontId="10" fillId="0" borderId="27" xfId="65" applyNumberFormat="1" applyFont="1" applyFill="1" applyBorder="1" applyAlignment="1">
      <alignment horizontal="right" vertical="center"/>
      <protection/>
    </xf>
    <xf numFmtId="186" fontId="10" fillId="0" borderId="29" xfId="65" applyNumberFormat="1" applyFont="1" applyFill="1" applyBorder="1" applyAlignment="1">
      <alignment horizontal="right" vertical="center"/>
      <protection/>
    </xf>
    <xf numFmtId="179" fontId="10" fillId="0" borderId="27" xfId="65" applyNumberFormat="1" applyFont="1" applyFill="1" applyBorder="1" applyAlignment="1">
      <alignment horizontal="right" vertical="center"/>
      <protection/>
    </xf>
    <xf numFmtId="179" fontId="10" fillId="0" borderId="25" xfId="65" applyNumberFormat="1" applyFont="1" applyFill="1" applyBorder="1" applyAlignment="1">
      <alignment vertical="center"/>
      <protection/>
    </xf>
    <xf numFmtId="179" fontId="10" fillId="0" borderId="23" xfId="65" applyNumberFormat="1" applyFont="1" applyFill="1" applyBorder="1" applyAlignment="1">
      <alignment vertical="center"/>
      <protection/>
    </xf>
    <xf numFmtId="179" fontId="3" fillId="0" borderId="23" xfId="65" applyNumberFormat="1" applyFont="1" applyFill="1" applyBorder="1" applyAlignment="1">
      <alignment vertical="center"/>
      <protection/>
    </xf>
    <xf numFmtId="179" fontId="60" fillId="0" borderId="24" xfId="65" applyNumberFormat="1" applyFont="1" applyFill="1" applyBorder="1" applyAlignment="1">
      <alignment vertical="center"/>
      <protection/>
    </xf>
    <xf numFmtId="179" fontId="4" fillId="0" borderId="0" xfId="65" applyNumberFormat="1" applyFont="1" applyFill="1" applyBorder="1" applyAlignment="1">
      <alignment vertical="center"/>
      <protection/>
    </xf>
    <xf numFmtId="179" fontId="4" fillId="0" borderId="17" xfId="65" applyNumberFormat="1" applyFont="1" applyFill="1" applyBorder="1" applyAlignment="1">
      <alignment vertical="center"/>
      <protection/>
    </xf>
    <xf numFmtId="176" fontId="59" fillId="0" borderId="0" xfId="65" applyNumberFormat="1" applyFont="1" applyFill="1" applyBorder="1" applyAlignment="1">
      <alignment vertical="center"/>
      <protection/>
    </xf>
    <xf numFmtId="176" fontId="59" fillId="0" borderId="10" xfId="65" applyNumberFormat="1" applyFont="1" applyFill="1" applyBorder="1" applyAlignment="1">
      <alignment vertical="center"/>
      <protection/>
    </xf>
    <xf numFmtId="176" fontId="6" fillId="0" borderId="0" xfId="65" applyNumberFormat="1" applyFont="1" applyFill="1" applyBorder="1" applyAlignment="1">
      <alignment vertical="center"/>
      <protection/>
    </xf>
    <xf numFmtId="176" fontId="6" fillId="0" borderId="29" xfId="65" applyNumberFormat="1" applyFont="1" applyFill="1" applyBorder="1" applyAlignment="1">
      <alignment vertical="center"/>
      <protection/>
    </xf>
    <xf numFmtId="176" fontId="6" fillId="0" borderId="10" xfId="65" applyNumberFormat="1" applyFont="1" applyFill="1" applyBorder="1" applyAlignment="1">
      <alignment vertical="center"/>
      <protection/>
    </xf>
    <xf numFmtId="0" fontId="10" fillId="0" borderId="0" xfId="65" applyFont="1" applyFill="1">
      <alignment/>
      <protection/>
    </xf>
    <xf numFmtId="179" fontId="59" fillId="0" borderId="0" xfId="65" applyNumberFormat="1" applyFont="1" applyFill="1" applyBorder="1" applyAlignment="1">
      <alignment vertical="center"/>
      <protection/>
    </xf>
    <xf numFmtId="196" fontId="4" fillId="0" borderId="17" xfId="65" applyNumberFormat="1" applyFont="1" applyFill="1" applyBorder="1" applyAlignment="1">
      <alignment horizontal="distributed" vertical="center"/>
      <protection/>
    </xf>
    <xf numFmtId="58" fontId="8" fillId="0" borderId="0" xfId="65" applyNumberFormat="1" applyFont="1" applyFill="1" applyBorder="1" applyAlignment="1">
      <alignment horizontal="distributed" vertical="center"/>
      <protection/>
    </xf>
    <xf numFmtId="198" fontId="8" fillId="0" borderId="17" xfId="65" applyNumberFormat="1" applyFont="1" applyFill="1" applyBorder="1" applyAlignment="1">
      <alignment horizontal="distributed" vertical="center"/>
      <protection/>
    </xf>
    <xf numFmtId="0" fontId="4" fillId="0" borderId="0" xfId="65" applyFont="1" applyFill="1" applyBorder="1" applyAlignment="1">
      <alignment horizontal="right" vertical="center"/>
      <protection/>
    </xf>
    <xf numFmtId="0" fontId="4" fillId="0" borderId="0" xfId="65" applyFont="1" applyFill="1" applyBorder="1" applyAlignment="1">
      <alignment horizontal="right"/>
      <protection/>
    </xf>
    <xf numFmtId="0" fontId="4" fillId="0" borderId="11" xfId="65" applyFont="1" applyFill="1" applyBorder="1" applyAlignment="1">
      <alignment horizontal="distributed" vertical="center"/>
      <protection/>
    </xf>
    <xf numFmtId="0" fontId="4" fillId="0" borderId="13" xfId="65" applyFont="1" applyFill="1" applyBorder="1" applyAlignment="1">
      <alignment horizontal="distributed" vertical="center"/>
      <protection/>
    </xf>
    <xf numFmtId="0" fontId="4" fillId="0" borderId="32" xfId="65" applyFont="1" applyFill="1" applyBorder="1" applyAlignment="1">
      <alignment horizontal="distributed" vertical="center"/>
      <protection/>
    </xf>
    <xf numFmtId="0" fontId="4" fillId="0" borderId="33" xfId="65" applyFont="1" applyFill="1" applyBorder="1" applyAlignment="1">
      <alignment horizontal="distributed" vertical="center"/>
      <protection/>
    </xf>
    <xf numFmtId="0" fontId="4" fillId="0" borderId="21" xfId="65" applyFont="1" applyFill="1" applyBorder="1" applyAlignment="1">
      <alignment horizontal="distributed" vertical="center"/>
      <protection/>
    </xf>
    <xf numFmtId="0" fontId="4" fillId="0" borderId="22" xfId="65" applyFont="1" applyFill="1" applyBorder="1" applyAlignment="1">
      <alignment horizontal="distributed" vertical="center"/>
      <protection/>
    </xf>
    <xf numFmtId="0" fontId="8" fillId="0" borderId="24" xfId="65" applyFont="1" applyFill="1" applyBorder="1" applyAlignment="1">
      <alignment horizontal="distributed" vertical="center"/>
      <protection/>
    </xf>
    <xf numFmtId="0" fontId="8" fillId="0" borderId="24" xfId="62" applyFont="1" applyFill="1" applyBorder="1" applyAlignment="1">
      <alignment/>
      <protection/>
    </xf>
    <xf numFmtId="0" fontId="8" fillId="0" borderId="0" xfId="65" applyFont="1" applyFill="1" applyBorder="1" applyAlignment="1">
      <alignment horizontal="distributed" vertical="center"/>
      <protection/>
    </xf>
    <xf numFmtId="0" fontId="8" fillId="0" borderId="0" xfId="62" applyFont="1" applyFill="1" applyAlignment="1">
      <alignment/>
      <protection/>
    </xf>
    <xf numFmtId="0" fontId="4" fillId="0" borderId="20" xfId="65" applyFont="1" applyFill="1" applyBorder="1" applyAlignment="1">
      <alignment horizontal="distributed" vertical="center"/>
      <protection/>
    </xf>
    <xf numFmtId="0" fontId="4" fillId="0" borderId="19" xfId="65" applyFont="1" applyFill="1" applyBorder="1" applyAlignment="1">
      <alignment horizontal="distributed" vertical="center"/>
      <protection/>
    </xf>
    <xf numFmtId="0" fontId="3" fillId="0" borderId="0" xfId="65" applyFont="1" applyFill="1" applyBorder="1" applyAlignment="1">
      <alignment horizontal="distributed" vertical="center"/>
      <protection/>
    </xf>
    <xf numFmtId="0" fontId="3" fillId="0" borderId="18" xfId="62" applyFont="1" applyFill="1" applyBorder="1" applyAlignment="1">
      <alignment horizontal="distributed" vertical="center"/>
      <protection/>
    </xf>
    <xf numFmtId="0" fontId="3" fillId="0" borderId="10" xfId="65" applyFont="1" applyFill="1" applyBorder="1" applyAlignment="1">
      <alignment horizontal="distributed" vertical="center"/>
      <protection/>
    </xf>
    <xf numFmtId="0" fontId="3" fillId="0" borderId="27" xfId="62" applyFont="1" applyFill="1" applyBorder="1" applyAlignment="1">
      <alignment horizontal="distributed" vertical="center"/>
      <protection/>
    </xf>
    <xf numFmtId="0" fontId="10" fillId="0" borderId="0" xfId="65" applyFont="1" applyFill="1" applyBorder="1" applyAlignment="1">
      <alignment horizontal="distributed" vertical="center"/>
      <protection/>
    </xf>
    <xf numFmtId="0" fontId="10" fillId="0" borderId="18" xfId="65" applyFont="1" applyFill="1" applyBorder="1" applyAlignment="1">
      <alignment horizontal="distributed" vertical="center"/>
      <protection/>
    </xf>
    <xf numFmtId="0" fontId="3" fillId="0" borderId="18" xfId="65" applyFont="1" applyFill="1" applyBorder="1" applyAlignment="1">
      <alignment horizontal="distributed" vertical="center"/>
      <protection/>
    </xf>
    <xf numFmtId="0" fontId="64" fillId="0" borderId="0" xfId="65" applyFont="1" applyFill="1" applyBorder="1" applyAlignment="1">
      <alignment horizontal="distributed" vertical="center"/>
      <protection/>
    </xf>
    <xf numFmtId="0" fontId="64" fillId="0" borderId="18" xfId="62" applyFont="1" applyFill="1" applyBorder="1" applyAlignment="1">
      <alignment horizontal="distributed" vertical="center"/>
      <protection/>
    </xf>
    <xf numFmtId="0" fontId="3" fillId="0" borderId="0" xfId="65" applyFont="1" applyFill="1" applyBorder="1" applyAlignment="1">
      <alignment horizontal="distributed" vertical="center" shrinkToFit="1"/>
      <protection/>
    </xf>
    <xf numFmtId="0" fontId="3" fillId="0" borderId="18" xfId="62" applyFont="1" applyFill="1" applyBorder="1" applyAlignment="1">
      <alignment horizontal="distributed" vertical="center" shrinkToFit="1"/>
      <protection/>
    </xf>
    <xf numFmtId="0" fontId="66" fillId="0" borderId="0" xfId="65" applyFont="1" applyFill="1" applyBorder="1" applyAlignment="1">
      <alignment horizontal="distributed" vertical="center"/>
      <protection/>
    </xf>
    <xf numFmtId="0" fontId="66" fillId="0" borderId="18" xfId="65" applyFont="1" applyFill="1" applyBorder="1" applyAlignment="1">
      <alignment horizontal="distributed" vertical="center"/>
      <protection/>
    </xf>
    <xf numFmtId="0" fontId="4" fillId="0" borderId="19" xfId="65" applyFont="1" applyFill="1" applyBorder="1" applyAlignment="1">
      <alignment horizontal="center" vertical="center"/>
      <protection/>
    </xf>
    <xf numFmtId="0" fontId="4" fillId="0" borderId="21" xfId="65" applyFont="1" applyFill="1" applyBorder="1" applyAlignment="1">
      <alignment horizontal="center" vertical="center"/>
      <protection/>
    </xf>
    <xf numFmtId="0" fontId="4" fillId="0" borderId="26" xfId="65" applyFont="1" applyFill="1" applyBorder="1" applyAlignment="1">
      <alignment horizontal="center" vertical="center"/>
      <protection/>
    </xf>
    <xf numFmtId="0" fontId="4" fillId="0" borderId="15" xfId="65" applyFont="1" applyFill="1" applyBorder="1" applyAlignment="1">
      <alignment horizontal="center" vertical="center"/>
      <protection/>
    </xf>
    <xf numFmtId="0" fontId="4" fillId="0" borderId="34" xfId="65" applyFont="1" applyFill="1" applyBorder="1" applyAlignment="1">
      <alignment horizontal="center" vertical="center"/>
      <protection/>
    </xf>
    <xf numFmtId="0" fontId="4" fillId="0" borderId="35" xfId="65" applyFont="1" applyFill="1" applyBorder="1" applyAlignment="1">
      <alignment horizontal="center" vertical="center"/>
      <protection/>
    </xf>
    <xf numFmtId="0" fontId="4" fillId="0" borderId="34" xfId="65" applyFont="1" applyFill="1" applyBorder="1" applyAlignment="1">
      <alignment horizontal="center" vertical="center" shrinkToFit="1"/>
      <protection/>
    </xf>
    <xf numFmtId="0" fontId="4" fillId="0" borderId="35" xfId="65" applyFont="1" applyFill="1" applyBorder="1" applyAlignment="1">
      <alignment horizontal="center" vertical="center" shrinkToFit="1"/>
      <protection/>
    </xf>
    <xf numFmtId="0" fontId="10" fillId="0" borderId="10" xfId="65" applyFont="1" applyFill="1" applyBorder="1" applyAlignment="1">
      <alignment horizontal="distributed" vertical="center"/>
      <protection/>
    </xf>
    <xf numFmtId="0" fontId="10" fillId="0" borderId="27" xfId="65" applyFont="1" applyFill="1" applyBorder="1" applyAlignment="1">
      <alignment horizontal="distributed" vertical="center"/>
      <protection/>
    </xf>
    <xf numFmtId="0" fontId="3" fillId="0" borderId="0" xfId="65" applyFont="1" applyFill="1" applyAlignment="1">
      <alignment horizontal="left"/>
      <protection/>
    </xf>
    <xf numFmtId="0" fontId="4" fillId="0" borderId="0" xfId="65" applyFont="1" applyFill="1" applyAlignment="1">
      <alignment horizontal="left"/>
      <protection/>
    </xf>
    <xf numFmtId="0" fontId="3" fillId="0" borderId="0" xfId="62" applyFont="1" applyFill="1" applyBorder="1" applyAlignment="1">
      <alignment horizontal="distributed" vertical="center"/>
      <protection/>
    </xf>
    <xf numFmtId="0" fontId="4" fillId="0" borderId="10" xfId="65" applyFont="1" applyFill="1" applyBorder="1" applyAlignment="1">
      <alignment horizontal="right"/>
      <protection/>
    </xf>
    <xf numFmtId="0" fontId="4" fillId="0" borderId="11" xfId="65" applyFont="1" applyFill="1" applyBorder="1" applyAlignment="1">
      <alignment horizontal="center" vertical="center"/>
      <protection/>
    </xf>
    <xf numFmtId="0" fontId="4" fillId="0" borderId="12" xfId="65" applyFont="1" applyFill="1" applyBorder="1" applyAlignment="1">
      <alignment horizontal="center" vertical="center"/>
      <protection/>
    </xf>
    <xf numFmtId="0" fontId="4" fillId="0" borderId="13" xfId="65" applyFont="1" applyFill="1" applyBorder="1" applyAlignment="1">
      <alignment horizontal="center" vertical="center"/>
      <protection/>
    </xf>
    <xf numFmtId="0" fontId="4" fillId="0" borderId="14" xfId="65" applyFont="1" applyFill="1" applyBorder="1" applyAlignment="1">
      <alignment horizontal="center" vertical="center"/>
      <protection/>
    </xf>
    <xf numFmtId="0" fontId="4" fillId="0" borderId="32" xfId="65" applyFont="1" applyFill="1" applyBorder="1" applyAlignment="1">
      <alignment horizontal="center" vertical="center"/>
      <protection/>
    </xf>
    <xf numFmtId="0" fontId="4" fillId="0" borderId="33" xfId="65" applyFont="1" applyFill="1" applyBorder="1" applyAlignment="1">
      <alignment horizontal="center" vertical="center"/>
      <protection/>
    </xf>
    <xf numFmtId="0" fontId="4" fillId="0" borderId="32" xfId="65" applyFont="1" applyFill="1" applyBorder="1" applyAlignment="1">
      <alignment horizontal="center" vertical="center" shrinkToFit="1"/>
      <protection/>
    </xf>
    <xf numFmtId="0" fontId="4" fillId="0" borderId="12" xfId="65" applyFont="1" applyFill="1" applyBorder="1" applyAlignment="1">
      <alignment horizontal="center" vertical="center" shrinkToFit="1"/>
      <protection/>
    </xf>
    <xf numFmtId="0" fontId="4" fillId="0" borderId="33" xfId="65" applyFont="1" applyFill="1" applyBorder="1" applyAlignment="1">
      <alignment horizontal="center" vertical="center" shrinkToFit="1"/>
      <protection/>
    </xf>
    <xf numFmtId="0" fontId="4" fillId="0" borderId="14" xfId="65" applyFont="1" applyFill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Ｐ　司法・選挙・公務員 2" xfId="62"/>
    <cellStyle name="標準_Sheet1" xfId="63"/>
    <cellStyle name="標準_中表紙" xfId="64"/>
    <cellStyle name="標準_統計年報集計１０８～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22</xdr:row>
      <xdr:rowOff>47625</xdr:rowOff>
    </xdr:from>
    <xdr:to>
      <xdr:col>7</xdr:col>
      <xdr:colOff>647700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600075" y="3409950"/>
          <a:ext cx="651510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　</a:t>
          </a:r>
          <a:r>
            <a:rPr lang="en-US" cap="none" sz="2400" b="0" i="0" u="none" baseline="0">
              <a:solidFill>
                <a:srgbClr val="000000"/>
              </a:solidFill>
            </a:rPr>
            <a:t>P</a:t>
          </a:r>
          <a:r>
            <a:rPr lang="en-US" cap="none" sz="2400" b="0" i="0" u="none" baseline="0">
              <a:solidFill>
                <a:srgbClr val="000000"/>
              </a:solidFill>
            </a:rPr>
            <a:t>　選挙・公務員</a:t>
          </a:r>
        </a:p>
      </xdr:txBody>
    </xdr:sp>
    <xdr:clientData/>
  </xdr:twoCellAnchor>
  <xdr:twoCellAnchor editAs="oneCell">
    <xdr:from>
      <xdr:col>2</xdr:col>
      <xdr:colOff>180975</xdr:colOff>
      <xdr:row>41</xdr:row>
      <xdr:rowOff>9525</xdr:rowOff>
    </xdr:from>
    <xdr:to>
      <xdr:col>9</xdr:col>
      <xdr:colOff>438150</xdr:colOff>
      <xdr:row>66</xdr:row>
      <xdr:rowOff>104775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6296025"/>
          <a:ext cx="6457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v04\&#34892;&#25919;&#32207;&#21209;&#35506;\&#32113;&#35336;&#25285;&#24403;\63%20&#32113;&#35336;&#24180;&#22577;\H28&#24180;&#29256;\&#65298;&#12288;H28%20&#24193;&#20869;\&#65288;&#65298;&#65289;H28&#24193;&#20869;&#22238;&#31572;\&#9734;44&#36984;&#25369;&#31649;&#29702;&#22996;&#21729;&#2025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v04\&#34892;&#25919;&#32207;&#21209;&#35506;\03%20&#32113;&#35336;&#25285;&#24403;\63%20&#32113;&#35336;&#24180;&#22577;\H31&#24180;&#29256;\&#65301;&#12288;H31&#24193;&#20869;&#29992;\H31&#22238;&#31572;\&#9733;&#32887;&#21729;&#35506;\&#65288;&#32887;&#21729;&#35506;173-174&#65289;&#9734;&#65328;&#12288;&#36984;&#25369;&#12539;&#20844;&#21209;&#217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1"/>
      <sheetName val="192"/>
      <sheetName val="193"/>
      <sheetName val="194"/>
    </sheetNames>
    <sheetDataSet>
      <sheetData sheetId="2">
        <row r="40">
          <cell r="F40">
            <v>200420</v>
          </cell>
          <cell r="G40">
            <v>97441</v>
          </cell>
          <cell r="H40">
            <v>102979</v>
          </cell>
        </row>
        <row r="41">
          <cell r="F41">
            <v>200420</v>
          </cell>
          <cell r="G41">
            <v>97441</v>
          </cell>
          <cell r="H41">
            <v>102979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仕切り"/>
      <sheetName val="－169－"/>
      <sheetName val="- 170 -"/>
      <sheetName val="- 171 -"/>
      <sheetName val="-172 -"/>
      <sheetName val="- 173 -"/>
      <sheetName val="- 174 -"/>
      <sheetName val="１７１予備"/>
      <sheetName val="１７２予備"/>
    </sheetNames>
    <sheetDataSet>
      <sheetData sheetId="6">
        <row r="5">
          <cell r="F5">
            <v>59</v>
          </cell>
          <cell r="H5">
            <v>0</v>
          </cell>
          <cell r="J5">
            <v>0</v>
          </cell>
          <cell r="L5">
            <v>0</v>
          </cell>
        </row>
        <row r="11">
          <cell r="F11">
            <v>59</v>
          </cell>
          <cell r="H11">
            <v>11</v>
          </cell>
          <cell r="J11">
            <v>0</v>
          </cell>
          <cell r="L11">
            <v>0</v>
          </cell>
        </row>
        <row r="17">
          <cell r="F17">
            <v>45</v>
          </cell>
          <cell r="H17">
            <v>0</v>
          </cell>
          <cell r="J17">
            <v>0</v>
          </cell>
          <cell r="L17">
            <v>0</v>
          </cell>
        </row>
        <row r="21">
          <cell r="F21">
            <v>81</v>
          </cell>
          <cell r="H21">
            <v>0</v>
          </cell>
          <cell r="J21">
            <v>0</v>
          </cell>
          <cell r="L21">
            <v>0</v>
          </cell>
        </row>
        <row r="27">
          <cell r="F27">
            <v>38</v>
          </cell>
          <cell r="H27">
            <v>14</v>
          </cell>
          <cell r="J27">
            <v>533</v>
          </cell>
        </row>
        <row r="28">
          <cell r="F28">
            <v>2</v>
          </cell>
          <cell r="L28">
            <v>253</v>
          </cell>
        </row>
        <row r="29">
          <cell r="F29">
            <v>9</v>
          </cell>
        </row>
        <row r="30">
          <cell r="F30">
            <v>13</v>
          </cell>
        </row>
        <row r="31">
          <cell r="F31">
            <v>6</v>
          </cell>
        </row>
        <row r="32">
          <cell r="F32">
            <v>7</v>
          </cell>
        </row>
        <row r="33">
          <cell r="F33">
            <v>4</v>
          </cell>
        </row>
        <row r="34">
          <cell r="F34">
            <v>39</v>
          </cell>
          <cell r="H34">
            <v>3</v>
          </cell>
          <cell r="J34">
            <v>0</v>
          </cell>
          <cell r="L34">
            <v>0</v>
          </cell>
        </row>
        <row r="38">
          <cell r="F38">
            <v>73</v>
          </cell>
          <cell r="H38">
            <v>1</v>
          </cell>
          <cell r="J38">
            <v>0</v>
          </cell>
          <cell r="L38">
            <v>0</v>
          </cell>
        </row>
        <row r="53">
          <cell r="F53">
            <v>4</v>
          </cell>
          <cell r="H53">
            <v>78</v>
          </cell>
        </row>
        <row r="54">
          <cell r="H54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1" sqref="A1"/>
    </sheetView>
  </sheetViews>
  <sheetFormatPr defaultColWidth="11" defaultRowHeight="14.25"/>
  <cols>
    <col min="1" max="8" width="9.69921875" style="90" customWidth="1"/>
    <col min="9" max="9" width="6.8984375" style="90" customWidth="1"/>
    <col min="10" max="16384" width="11" style="90" customWidth="1"/>
  </cols>
  <sheetData>
    <row r="1" ht="12">
      <c r="B1" s="91"/>
    </row>
    <row r="2" ht="12">
      <c r="B2" s="91"/>
    </row>
    <row r="3" ht="12">
      <c r="B3" s="91"/>
    </row>
    <row r="4" ht="12">
      <c r="B4" s="91"/>
    </row>
    <row r="5" ht="12">
      <c r="B5" s="91"/>
    </row>
    <row r="6" ht="12">
      <c r="B6" s="91"/>
    </row>
    <row r="7" ht="12">
      <c r="B7" s="91"/>
    </row>
    <row r="8" ht="12">
      <c r="B8" s="91"/>
    </row>
    <row r="9" ht="12">
      <c r="B9" s="91"/>
    </row>
    <row r="10" ht="12">
      <c r="B10" s="91"/>
    </row>
    <row r="11" ht="12">
      <c r="B11" s="91"/>
    </row>
    <row r="12" ht="12">
      <c r="B12" s="91"/>
    </row>
    <row r="13" ht="12">
      <c r="B13" s="91"/>
    </row>
    <row r="14" ht="12">
      <c r="B14" s="91"/>
    </row>
    <row r="15" ht="12">
      <c r="B15" s="91"/>
    </row>
    <row r="16" ht="12">
      <c r="B16" s="91"/>
    </row>
    <row r="17" ht="12">
      <c r="B17" s="91"/>
    </row>
    <row r="18" ht="12">
      <c r="B18" s="91"/>
    </row>
    <row r="19" ht="12">
      <c r="B19" s="91"/>
    </row>
    <row r="20" ht="12">
      <c r="B20" s="91"/>
    </row>
    <row r="21" ht="12">
      <c r="B21" s="91"/>
    </row>
    <row r="22" ht="12.75" thickBot="1">
      <c r="B22" s="91"/>
    </row>
    <row r="23" spans="1:8" ht="12.75" thickTop="1">
      <c r="A23" s="92"/>
      <c r="B23" s="93"/>
      <c r="C23" s="92"/>
      <c r="D23" s="92"/>
      <c r="E23" s="92"/>
      <c r="F23" s="92"/>
      <c r="G23" s="92"/>
      <c r="H23" s="92"/>
    </row>
    <row r="24" spans="1:8" ht="12">
      <c r="A24" s="94"/>
      <c r="B24" s="95"/>
      <c r="C24" s="94"/>
      <c r="D24" s="94"/>
      <c r="E24" s="94"/>
      <c r="F24" s="94"/>
      <c r="G24" s="94"/>
      <c r="H24" s="94"/>
    </row>
    <row r="25" spans="1:8" ht="12">
      <c r="A25" s="94"/>
      <c r="B25" s="95"/>
      <c r="C25" s="94"/>
      <c r="D25" s="94"/>
      <c r="E25" s="94"/>
      <c r="F25" s="94"/>
      <c r="G25" s="94"/>
      <c r="H25" s="94"/>
    </row>
    <row r="26" spans="1:8" ht="12.75" thickBot="1">
      <c r="A26" s="96"/>
      <c r="B26" s="97"/>
      <c r="C26" s="96"/>
      <c r="D26" s="96"/>
      <c r="E26" s="96"/>
      <c r="F26" s="96"/>
      <c r="G26" s="96"/>
      <c r="H26" s="96"/>
    </row>
    <row r="27" ht="12.75" thickTop="1">
      <c r="B27" s="91"/>
    </row>
    <row r="28" ht="12">
      <c r="B28" s="91"/>
    </row>
    <row r="29" ht="12">
      <c r="B29" s="91"/>
    </row>
    <row r="30" ht="12">
      <c r="B30" s="91"/>
    </row>
    <row r="31" ht="12">
      <c r="B31" s="91"/>
    </row>
    <row r="32" ht="12">
      <c r="B32" s="91"/>
    </row>
    <row r="33" ht="12">
      <c r="B33" s="91"/>
    </row>
    <row r="34" ht="12">
      <c r="B34" s="91"/>
    </row>
    <row r="35" ht="12">
      <c r="B35" s="91"/>
    </row>
    <row r="36" ht="12">
      <c r="B36" s="91"/>
    </row>
    <row r="37" ht="12">
      <c r="B37" s="91"/>
    </row>
    <row r="38" ht="12">
      <c r="B38" s="91"/>
    </row>
    <row r="39" ht="12">
      <c r="B39" s="91"/>
    </row>
    <row r="40" ht="12">
      <c r="B40" s="91"/>
    </row>
    <row r="41" ht="12">
      <c r="B41" s="91"/>
    </row>
    <row r="42" ht="12.75">
      <c r="B42" s="91"/>
    </row>
    <row r="43" ht="12.75">
      <c r="B43" s="91"/>
    </row>
    <row r="44" ht="12.75">
      <c r="B44" s="91"/>
    </row>
    <row r="45" ht="12.75">
      <c r="B45" s="91"/>
    </row>
    <row r="46" ht="12.75">
      <c r="B46" s="91"/>
    </row>
    <row r="47" ht="12.75">
      <c r="B47" s="91"/>
    </row>
    <row r="48" ht="12.75">
      <c r="B48" s="91"/>
    </row>
    <row r="49" ht="12.75">
      <c r="B49" s="91"/>
    </row>
    <row r="50" ht="12.75">
      <c r="B50" s="91"/>
    </row>
    <row r="51" ht="12.75">
      <c r="B51" s="91"/>
    </row>
    <row r="52" ht="12.75">
      <c r="B52" s="91"/>
    </row>
    <row r="53" ht="12.75">
      <c r="B53" s="91"/>
    </row>
    <row r="54" ht="12.75">
      <c r="B54" s="91"/>
    </row>
    <row r="55" ht="12.75">
      <c r="B55" s="91"/>
    </row>
    <row r="56" ht="12.75">
      <c r="B56" s="91"/>
    </row>
    <row r="57" ht="12.75">
      <c r="B57" s="91"/>
    </row>
    <row r="58" ht="12.75">
      <c r="B58" s="91"/>
    </row>
    <row r="59" ht="12.75">
      <c r="B59" s="91"/>
    </row>
    <row r="60" ht="12.75">
      <c r="B60" s="91"/>
    </row>
    <row r="61" ht="12.75">
      <c r="B61" s="91"/>
    </row>
    <row r="62" ht="12.75">
      <c r="B62" s="91"/>
    </row>
    <row r="63" ht="12.75">
      <c r="B63" s="91"/>
    </row>
    <row r="64" ht="12.75">
      <c r="B64" s="91"/>
    </row>
    <row r="65" ht="12.75"/>
    <row r="66" ht="12.7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1" sqref="A1"/>
    </sheetView>
  </sheetViews>
  <sheetFormatPr defaultColWidth="8.796875" defaultRowHeight="14.25"/>
  <cols>
    <col min="1" max="1" width="11.69921875" style="2" customWidth="1"/>
    <col min="2" max="2" width="57.19921875" style="2" customWidth="1"/>
    <col min="3" max="4" width="8.69921875" style="2" customWidth="1"/>
    <col min="5" max="5" width="8.8984375" style="2" customWidth="1"/>
    <col min="6" max="16384" width="9" style="2" customWidth="1"/>
  </cols>
  <sheetData>
    <row r="1" spans="1:5" s="9" customFormat="1" ht="27" customHeight="1" thickBot="1">
      <c r="A1" s="1" t="s">
        <v>269</v>
      </c>
      <c r="B1" s="1"/>
      <c r="C1" s="1"/>
      <c r="D1" s="1"/>
      <c r="E1" s="1"/>
    </row>
    <row r="2" spans="1:5" ht="27.75" customHeight="1" thickTop="1">
      <c r="A2" s="43" t="s">
        <v>1</v>
      </c>
      <c r="B2" s="44" t="s">
        <v>2</v>
      </c>
      <c r="C2" s="45" t="s">
        <v>3</v>
      </c>
      <c r="D2" s="45" t="s">
        <v>4</v>
      </c>
      <c r="E2" s="46" t="s">
        <v>5</v>
      </c>
    </row>
    <row r="3" spans="1:10" s="10" customFormat="1" ht="22.5" customHeight="1">
      <c r="A3" s="50" t="s">
        <v>29</v>
      </c>
      <c r="B3" s="51"/>
      <c r="C3" s="167">
        <f aca="true" t="shared" si="0" ref="C3:C8">SUM(D3:E3)</f>
        <v>203492</v>
      </c>
      <c r="D3" s="167">
        <v>98555</v>
      </c>
      <c r="E3" s="167">
        <v>104937</v>
      </c>
      <c r="H3" s="60"/>
      <c r="I3" s="60"/>
      <c r="J3" s="60"/>
    </row>
    <row r="4" spans="1:5" ht="30" customHeight="1">
      <c r="A4" s="47" t="s">
        <v>30</v>
      </c>
      <c r="B4" s="48" t="s">
        <v>82</v>
      </c>
      <c r="C4" s="168">
        <f t="shared" si="0"/>
        <v>6155</v>
      </c>
      <c r="D4" s="176">
        <v>2896</v>
      </c>
      <c r="E4" s="176">
        <v>3259</v>
      </c>
    </row>
    <row r="5" spans="1:5" ht="27" customHeight="1">
      <c r="A5" s="47" t="s">
        <v>31</v>
      </c>
      <c r="B5" s="48" t="s">
        <v>22</v>
      </c>
      <c r="C5" s="168">
        <f t="shared" si="0"/>
        <v>5137</v>
      </c>
      <c r="D5" s="168">
        <v>2439</v>
      </c>
      <c r="E5" s="168">
        <v>2698</v>
      </c>
    </row>
    <row r="6" spans="1:10" ht="27" customHeight="1">
      <c r="A6" s="47" t="s">
        <v>32</v>
      </c>
      <c r="B6" s="48" t="s">
        <v>83</v>
      </c>
      <c r="C6" s="168">
        <f t="shared" si="0"/>
        <v>3693</v>
      </c>
      <c r="D6" s="168">
        <v>1791</v>
      </c>
      <c r="E6" s="168">
        <v>1902</v>
      </c>
      <c r="H6" s="21"/>
      <c r="I6" s="21"/>
      <c r="J6" s="21"/>
    </row>
    <row r="7" spans="1:5" ht="30" customHeight="1">
      <c r="A7" s="47" t="s">
        <v>33</v>
      </c>
      <c r="B7" s="48" t="s">
        <v>84</v>
      </c>
      <c r="C7" s="168">
        <f t="shared" si="0"/>
        <v>5071</v>
      </c>
      <c r="D7" s="168">
        <v>2382</v>
      </c>
      <c r="E7" s="168">
        <v>2689</v>
      </c>
    </row>
    <row r="8" spans="1:5" ht="27" customHeight="1">
      <c r="A8" s="47" t="s">
        <v>34</v>
      </c>
      <c r="B8" s="48" t="s">
        <v>85</v>
      </c>
      <c r="C8" s="168">
        <f t="shared" si="0"/>
        <v>4015</v>
      </c>
      <c r="D8" s="168">
        <v>1951</v>
      </c>
      <c r="E8" s="168">
        <v>2064</v>
      </c>
    </row>
    <row r="9" spans="1:5" ht="30" customHeight="1">
      <c r="A9" s="47" t="s">
        <v>35</v>
      </c>
      <c r="B9" s="48" t="s">
        <v>86</v>
      </c>
      <c r="C9" s="168">
        <f aca="true" t="shared" si="1" ref="C9:C14">SUM(D9:E9)</f>
        <v>4204</v>
      </c>
      <c r="D9" s="168">
        <v>2060</v>
      </c>
      <c r="E9" s="168">
        <v>2144</v>
      </c>
    </row>
    <row r="10" spans="1:5" ht="27" customHeight="1">
      <c r="A10" s="47" t="s">
        <v>36</v>
      </c>
      <c r="B10" s="48" t="s">
        <v>87</v>
      </c>
      <c r="C10" s="168">
        <f t="shared" si="1"/>
        <v>6129</v>
      </c>
      <c r="D10" s="168">
        <v>2948</v>
      </c>
      <c r="E10" s="168">
        <v>3181</v>
      </c>
    </row>
    <row r="11" spans="1:5" ht="27" customHeight="1">
      <c r="A11" s="47" t="s">
        <v>37</v>
      </c>
      <c r="B11" s="48" t="s">
        <v>88</v>
      </c>
      <c r="C11" s="168">
        <f t="shared" si="1"/>
        <v>2868</v>
      </c>
      <c r="D11" s="168">
        <v>1328</v>
      </c>
      <c r="E11" s="168">
        <v>1540</v>
      </c>
    </row>
    <row r="12" spans="1:5" ht="27" customHeight="1">
      <c r="A12" s="47" t="s">
        <v>38</v>
      </c>
      <c r="B12" s="49" t="s">
        <v>89</v>
      </c>
      <c r="C12" s="168">
        <f t="shared" si="1"/>
        <v>4586</v>
      </c>
      <c r="D12" s="168">
        <v>2200</v>
      </c>
      <c r="E12" s="168">
        <v>2386</v>
      </c>
    </row>
    <row r="13" spans="1:5" ht="27" customHeight="1">
      <c r="A13" s="47" t="s">
        <v>39</v>
      </c>
      <c r="B13" s="48" t="s">
        <v>78</v>
      </c>
      <c r="C13" s="168">
        <f t="shared" si="1"/>
        <v>5447</v>
      </c>
      <c r="D13" s="168">
        <v>2647</v>
      </c>
      <c r="E13" s="168">
        <v>2800</v>
      </c>
    </row>
    <row r="14" spans="1:5" ht="30" customHeight="1">
      <c r="A14" s="47" t="s">
        <v>40</v>
      </c>
      <c r="B14" s="48" t="s">
        <v>90</v>
      </c>
      <c r="C14" s="168">
        <f t="shared" si="1"/>
        <v>4066</v>
      </c>
      <c r="D14" s="168">
        <v>2013</v>
      </c>
      <c r="E14" s="168">
        <v>2053</v>
      </c>
    </row>
    <row r="15" spans="1:5" ht="48" customHeight="1">
      <c r="A15" s="47" t="s">
        <v>41</v>
      </c>
      <c r="B15" s="48" t="s">
        <v>93</v>
      </c>
      <c r="C15" s="168">
        <f>SUM(D15:E15)</f>
        <v>2893</v>
      </c>
      <c r="D15" s="168">
        <v>1455</v>
      </c>
      <c r="E15" s="168">
        <v>1438</v>
      </c>
    </row>
    <row r="16" spans="1:5" ht="69" customHeight="1">
      <c r="A16" s="47" t="s">
        <v>42</v>
      </c>
      <c r="B16" s="48" t="s">
        <v>94</v>
      </c>
      <c r="C16" s="168">
        <f>SUM(D16:E16)</f>
        <v>4712</v>
      </c>
      <c r="D16" s="168">
        <v>2298</v>
      </c>
      <c r="E16" s="168">
        <v>2414</v>
      </c>
    </row>
    <row r="17" spans="1:5" ht="30" customHeight="1">
      <c r="A17" s="47" t="s">
        <v>43</v>
      </c>
      <c r="B17" s="48" t="s">
        <v>91</v>
      </c>
      <c r="C17" s="168">
        <f>SUM(D17:E17)</f>
        <v>4394</v>
      </c>
      <c r="D17" s="168">
        <v>2106</v>
      </c>
      <c r="E17" s="168">
        <v>2288</v>
      </c>
    </row>
    <row r="18" spans="1:5" ht="6.75" customHeight="1">
      <c r="A18" s="47"/>
      <c r="B18" s="48"/>
      <c r="C18" s="168"/>
      <c r="D18" s="168"/>
      <c r="E18" s="168"/>
    </row>
    <row r="19" spans="1:5" ht="30" customHeight="1">
      <c r="A19" s="47" t="s">
        <v>44</v>
      </c>
      <c r="B19" s="48" t="s">
        <v>92</v>
      </c>
      <c r="C19" s="168">
        <f aca="true" t="shared" si="2" ref="C19:C24">SUM(D19:E19)</f>
        <v>5267</v>
      </c>
      <c r="D19" s="168">
        <v>2559</v>
      </c>
      <c r="E19" s="168">
        <v>2708</v>
      </c>
    </row>
    <row r="20" spans="1:5" ht="27" customHeight="1">
      <c r="A20" s="47" t="s">
        <v>45</v>
      </c>
      <c r="B20" s="59" t="s">
        <v>116</v>
      </c>
      <c r="C20" s="168">
        <f t="shared" si="2"/>
        <v>4258</v>
      </c>
      <c r="D20" s="168">
        <v>2093</v>
      </c>
      <c r="E20" s="168">
        <v>2165</v>
      </c>
    </row>
    <row r="21" spans="1:5" ht="27" customHeight="1">
      <c r="A21" s="47" t="s">
        <v>46</v>
      </c>
      <c r="B21" s="48" t="s">
        <v>23</v>
      </c>
      <c r="C21" s="168">
        <f t="shared" si="2"/>
        <v>5009</v>
      </c>
      <c r="D21" s="168">
        <v>2503</v>
      </c>
      <c r="E21" s="168">
        <v>2506</v>
      </c>
    </row>
    <row r="22" spans="1:5" ht="27" customHeight="1">
      <c r="A22" s="47" t="s">
        <v>47</v>
      </c>
      <c r="B22" s="48" t="s">
        <v>24</v>
      </c>
      <c r="C22" s="168">
        <f t="shared" si="2"/>
        <v>3442</v>
      </c>
      <c r="D22" s="168">
        <v>1747</v>
      </c>
      <c r="E22" s="168">
        <v>1695</v>
      </c>
    </row>
    <row r="23" spans="1:5" ht="39" customHeight="1">
      <c r="A23" s="47" t="s">
        <v>48</v>
      </c>
      <c r="B23" s="48" t="s">
        <v>117</v>
      </c>
      <c r="C23" s="168">
        <f t="shared" si="2"/>
        <v>5757</v>
      </c>
      <c r="D23" s="168">
        <v>2807</v>
      </c>
      <c r="E23" s="168">
        <v>2950</v>
      </c>
    </row>
    <row r="24" spans="1:5" ht="60" customHeight="1">
      <c r="A24" s="47" t="s">
        <v>49</v>
      </c>
      <c r="B24" s="49" t="s">
        <v>118</v>
      </c>
      <c r="C24" s="169">
        <f t="shared" si="2"/>
        <v>4125</v>
      </c>
      <c r="D24" s="168">
        <v>1980</v>
      </c>
      <c r="E24" s="168">
        <v>2145</v>
      </c>
    </row>
    <row r="25" spans="1:5" ht="27" customHeight="1">
      <c r="A25" s="47" t="s">
        <v>129</v>
      </c>
      <c r="B25" s="48" t="s">
        <v>130</v>
      </c>
      <c r="C25" s="170">
        <f>SUM(D25:E25)</f>
        <v>5660</v>
      </c>
      <c r="D25" s="168">
        <v>2762</v>
      </c>
      <c r="E25" s="168">
        <v>2898</v>
      </c>
    </row>
    <row r="26" spans="1:5" ht="27" customHeight="1" thickBot="1">
      <c r="A26" s="52" t="s">
        <v>131</v>
      </c>
      <c r="B26" s="71" t="s">
        <v>132</v>
      </c>
      <c r="C26" s="171">
        <f>SUM(D26:E26)</f>
        <v>4469</v>
      </c>
      <c r="D26" s="171">
        <v>2215</v>
      </c>
      <c r="E26" s="171">
        <v>2254</v>
      </c>
    </row>
    <row r="27" ht="14.25" thickTop="1">
      <c r="A27" s="3" t="s">
        <v>6</v>
      </c>
    </row>
  </sheetData>
  <sheetProtection/>
  <printOptions horizontalCentered="1"/>
  <pageMargins left="0.3937007874015748" right="0.3937007874015748" top="0.8661417322834646" bottom="0" header="0.3937007874015748" footer="0.4724409448818898"/>
  <pageSetup horizontalDpi="600" verticalDpi="600" orientation="portrait" paperSize="9" scale="98" r:id="rId1"/>
  <headerFooter alignWithMargins="0">
    <oddHeader>&amp;L&amp;"ＭＳ Ｐゴシック,標準"&amp;16Ｐ　選挙・公務員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"/>
    </sheetView>
  </sheetViews>
  <sheetFormatPr defaultColWidth="8.796875" defaultRowHeight="14.25"/>
  <cols>
    <col min="1" max="1" width="11.69921875" style="2" customWidth="1"/>
    <col min="2" max="2" width="58.5" style="2" customWidth="1"/>
    <col min="3" max="5" width="10.3984375" style="2" customWidth="1"/>
    <col min="6" max="6" width="9" style="2" customWidth="1"/>
    <col min="7" max="7" width="5.59765625" style="2" customWidth="1"/>
    <col min="8" max="16384" width="9" style="2" customWidth="1"/>
  </cols>
  <sheetData>
    <row r="1" spans="1:5" ht="27" customHeight="1">
      <c r="A1" s="1" t="s">
        <v>270</v>
      </c>
      <c r="B1" s="4"/>
      <c r="C1" s="4"/>
      <c r="D1" s="4"/>
      <c r="E1" s="4"/>
    </row>
    <row r="2" spans="3:5" ht="15" customHeight="1" thickBot="1">
      <c r="C2" s="181" t="s">
        <v>256</v>
      </c>
      <c r="D2" s="181" t="s">
        <v>75</v>
      </c>
      <c r="E2" s="181" t="s">
        <v>75</v>
      </c>
    </row>
    <row r="3" spans="1:5" ht="27.75" customHeight="1" thickTop="1">
      <c r="A3" s="67" t="s">
        <v>1</v>
      </c>
      <c r="B3" s="68" t="s">
        <v>2</v>
      </c>
      <c r="C3" s="69" t="s">
        <v>3</v>
      </c>
      <c r="D3" s="69" t="s">
        <v>4</v>
      </c>
      <c r="E3" s="70" t="s">
        <v>5</v>
      </c>
    </row>
    <row r="4" spans="1:5" ht="27" customHeight="1">
      <c r="A4" s="61" t="s">
        <v>50</v>
      </c>
      <c r="B4" s="62" t="s">
        <v>100</v>
      </c>
      <c r="C4" s="172">
        <f aca="true" t="shared" si="0" ref="C4:C16">SUM(D4:E4)</f>
        <v>3081</v>
      </c>
      <c r="D4" s="172">
        <v>1484</v>
      </c>
      <c r="E4" s="172">
        <v>1597</v>
      </c>
    </row>
    <row r="5" spans="1:5" ht="34.5" customHeight="1">
      <c r="A5" s="61" t="s">
        <v>51</v>
      </c>
      <c r="B5" s="62" t="s">
        <v>115</v>
      </c>
      <c r="C5" s="172">
        <f t="shared" si="0"/>
        <v>6270</v>
      </c>
      <c r="D5" s="172">
        <v>3114</v>
      </c>
      <c r="E5" s="172">
        <v>3156</v>
      </c>
    </row>
    <row r="6" spans="1:5" ht="27" customHeight="1">
      <c r="A6" s="61" t="s">
        <v>52</v>
      </c>
      <c r="B6" s="62" t="s">
        <v>101</v>
      </c>
      <c r="C6" s="172">
        <f t="shared" si="0"/>
        <v>4213</v>
      </c>
      <c r="D6" s="172">
        <v>2072</v>
      </c>
      <c r="E6" s="172">
        <v>2141</v>
      </c>
    </row>
    <row r="7" spans="1:5" ht="34.5" customHeight="1">
      <c r="A7" s="61" t="s">
        <v>53</v>
      </c>
      <c r="B7" s="62" t="s">
        <v>108</v>
      </c>
      <c r="C7" s="172">
        <f t="shared" si="0"/>
        <v>4502</v>
      </c>
      <c r="D7" s="172">
        <v>2221</v>
      </c>
      <c r="E7" s="172">
        <v>2281</v>
      </c>
    </row>
    <row r="8" spans="1:5" ht="27" customHeight="1">
      <c r="A8" s="61" t="s">
        <v>54</v>
      </c>
      <c r="B8" s="62" t="s">
        <v>102</v>
      </c>
      <c r="C8" s="172">
        <f t="shared" si="0"/>
        <v>5340</v>
      </c>
      <c r="D8" s="172">
        <v>2607</v>
      </c>
      <c r="E8" s="172">
        <v>2733</v>
      </c>
    </row>
    <row r="9" spans="1:5" ht="27" customHeight="1">
      <c r="A9" s="61" t="s">
        <v>55</v>
      </c>
      <c r="B9" s="62" t="s">
        <v>103</v>
      </c>
      <c r="C9" s="172">
        <f t="shared" si="0"/>
        <v>3070</v>
      </c>
      <c r="D9" s="172">
        <v>1504</v>
      </c>
      <c r="E9" s="172">
        <v>1566</v>
      </c>
    </row>
    <row r="10" spans="1:5" ht="27" customHeight="1">
      <c r="A10" s="61" t="s">
        <v>56</v>
      </c>
      <c r="B10" s="62" t="s">
        <v>25</v>
      </c>
      <c r="C10" s="172">
        <f t="shared" si="0"/>
        <v>2683</v>
      </c>
      <c r="D10" s="172">
        <v>1256</v>
      </c>
      <c r="E10" s="172">
        <v>1427</v>
      </c>
    </row>
    <row r="11" spans="1:5" ht="33.75" customHeight="1">
      <c r="A11" s="61" t="s">
        <v>57</v>
      </c>
      <c r="B11" s="62" t="s">
        <v>80</v>
      </c>
      <c r="C11" s="172">
        <f t="shared" si="0"/>
        <v>4883</v>
      </c>
      <c r="D11" s="172">
        <v>2362</v>
      </c>
      <c r="E11" s="172">
        <v>2521</v>
      </c>
    </row>
    <row r="12" spans="1:5" ht="9" customHeight="1">
      <c r="A12" s="61"/>
      <c r="B12" s="62"/>
      <c r="C12" s="172"/>
      <c r="D12" s="172"/>
      <c r="E12" s="172"/>
    </row>
    <row r="13" spans="1:5" ht="44.25" customHeight="1">
      <c r="A13" s="61" t="s">
        <v>58</v>
      </c>
      <c r="B13" s="62" t="s">
        <v>95</v>
      </c>
      <c r="C13" s="172">
        <f t="shared" si="0"/>
        <v>3537</v>
      </c>
      <c r="D13" s="172">
        <v>1688</v>
      </c>
      <c r="E13" s="172">
        <v>1849</v>
      </c>
    </row>
    <row r="14" spans="1:5" ht="27" customHeight="1">
      <c r="A14" s="61" t="s">
        <v>59</v>
      </c>
      <c r="B14" s="62" t="s">
        <v>104</v>
      </c>
      <c r="C14" s="172">
        <f t="shared" si="0"/>
        <v>3244</v>
      </c>
      <c r="D14" s="172">
        <v>1544</v>
      </c>
      <c r="E14" s="172">
        <v>1700</v>
      </c>
    </row>
    <row r="15" spans="1:5" ht="27" customHeight="1">
      <c r="A15" s="61" t="s">
        <v>60</v>
      </c>
      <c r="B15" s="62" t="s">
        <v>26</v>
      </c>
      <c r="C15" s="172">
        <f t="shared" si="0"/>
        <v>2517</v>
      </c>
      <c r="D15" s="172">
        <v>1182</v>
      </c>
      <c r="E15" s="172">
        <v>1335</v>
      </c>
    </row>
    <row r="16" spans="1:5" ht="32.25" customHeight="1">
      <c r="A16" s="61" t="s">
        <v>61</v>
      </c>
      <c r="B16" s="62" t="s">
        <v>96</v>
      </c>
      <c r="C16" s="172">
        <f t="shared" si="0"/>
        <v>4077</v>
      </c>
      <c r="D16" s="172">
        <v>1918</v>
      </c>
      <c r="E16" s="172">
        <v>2159</v>
      </c>
    </row>
    <row r="17" spans="1:5" ht="6.75" customHeight="1">
      <c r="A17" s="61"/>
      <c r="B17" s="62"/>
      <c r="C17" s="172"/>
      <c r="D17" s="172"/>
      <c r="E17" s="172"/>
    </row>
    <row r="18" spans="1:5" ht="40.5" customHeight="1">
      <c r="A18" s="61" t="s">
        <v>62</v>
      </c>
      <c r="B18" s="62" t="s">
        <v>97</v>
      </c>
      <c r="C18" s="172">
        <f aca="true" t="shared" si="1" ref="C18:C30">SUM(D18:E18)</f>
        <v>5291</v>
      </c>
      <c r="D18" s="172">
        <v>2497</v>
      </c>
      <c r="E18" s="172">
        <v>2794</v>
      </c>
    </row>
    <row r="19" spans="1:5" ht="27" customHeight="1">
      <c r="A19" s="61" t="s">
        <v>63</v>
      </c>
      <c r="B19" s="62" t="s">
        <v>109</v>
      </c>
      <c r="C19" s="172">
        <f t="shared" si="1"/>
        <v>3201</v>
      </c>
      <c r="D19" s="172">
        <v>1600</v>
      </c>
      <c r="E19" s="172">
        <v>1601</v>
      </c>
    </row>
    <row r="20" spans="1:5" ht="27" customHeight="1">
      <c r="A20" s="61" t="s">
        <v>64</v>
      </c>
      <c r="B20" s="62" t="s">
        <v>110</v>
      </c>
      <c r="C20" s="172">
        <f t="shared" si="1"/>
        <v>4114</v>
      </c>
      <c r="D20" s="172">
        <v>2036</v>
      </c>
      <c r="E20" s="172">
        <v>2078</v>
      </c>
    </row>
    <row r="21" spans="1:5" ht="27" customHeight="1">
      <c r="A21" s="61" t="s">
        <v>65</v>
      </c>
      <c r="B21" s="62" t="s">
        <v>105</v>
      </c>
      <c r="C21" s="172">
        <f t="shared" si="1"/>
        <v>1429</v>
      </c>
      <c r="D21" s="172">
        <v>707</v>
      </c>
      <c r="E21" s="172">
        <v>722</v>
      </c>
    </row>
    <row r="22" spans="1:5" ht="27" customHeight="1">
      <c r="A22" s="61" t="s">
        <v>66</v>
      </c>
      <c r="B22" s="62" t="s">
        <v>27</v>
      </c>
      <c r="C22" s="172">
        <f t="shared" si="1"/>
        <v>3209</v>
      </c>
      <c r="D22" s="172">
        <v>1462</v>
      </c>
      <c r="E22" s="172">
        <v>1747</v>
      </c>
    </row>
    <row r="23" spans="1:5" ht="27" customHeight="1">
      <c r="A23" s="61" t="s">
        <v>67</v>
      </c>
      <c r="B23" s="62" t="s">
        <v>111</v>
      </c>
      <c r="C23" s="172">
        <f t="shared" si="1"/>
        <v>4378</v>
      </c>
      <c r="D23" s="172">
        <v>2020</v>
      </c>
      <c r="E23" s="172">
        <v>2358</v>
      </c>
    </row>
    <row r="24" spans="1:5" ht="31.5" customHeight="1">
      <c r="A24" s="61" t="s">
        <v>68</v>
      </c>
      <c r="B24" s="62" t="s">
        <v>112</v>
      </c>
      <c r="C24" s="172">
        <f t="shared" si="1"/>
        <v>4622</v>
      </c>
      <c r="D24" s="172">
        <v>2287</v>
      </c>
      <c r="E24" s="172">
        <v>2335</v>
      </c>
    </row>
    <row r="25" spans="1:5" ht="27" customHeight="1">
      <c r="A25" s="61" t="s">
        <v>69</v>
      </c>
      <c r="B25" s="62" t="s">
        <v>28</v>
      </c>
      <c r="C25" s="172">
        <f t="shared" si="1"/>
        <v>3590</v>
      </c>
      <c r="D25" s="172">
        <v>1743</v>
      </c>
      <c r="E25" s="172">
        <v>1847</v>
      </c>
    </row>
    <row r="26" spans="1:5" ht="27" customHeight="1">
      <c r="A26" s="61" t="s">
        <v>70</v>
      </c>
      <c r="B26" s="62" t="s">
        <v>113</v>
      </c>
      <c r="C26" s="172">
        <f t="shared" si="1"/>
        <v>3603</v>
      </c>
      <c r="D26" s="172">
        <v>1801</v>
      </c>
      <c r="E26" s="172">
        <v>1802</v>
      </c>
    </row>
    <row r="27" spans="1:5" ht="6.75" customHeight="1">
      <c r="A27" s="61"/>
      <c r="B27" s="64"/>
      <c r="C27" s="172"/>
      <c r="D27" s="172"/>
      <c r="E27" s="172"/>
    </row>
    <row r="28" spans="1:5" ht="35.25" customHeight="1">
      <c r="A28" s="63" t="s">
        <v>71</v>
      </c>
      <c r="B28" s="64" t="s">
        <v>98</v>
      </c>
      <c r="C28" s="172">
        <f t="shared" si="1"/>
        <v>3622</v>
      </c>
      <c r="D28" s="172">
        <v>1711</v>
      </c>
      <c r="E28" s="172">
        <v>1911</v>
      </c>
    </row>
    <row r="29" spans="1:5" ht="4.5" customHeight="1">
      <c r="A29" s="63"/>
      <c r="B29" s="64"/>
      <c r="C29" s="172"/>
      <c r="D29" s="172"/>
      <c r="E29" s="172"/>
    </row>
    <row r="30" spans="1:5" ht="40.5" customHeight="1">
      <c r="A30" s="63" t="s">
        <v>72</v>
      </c>
      <c r="B30" s="62" t="s">
        <v>119</v>
      </c>
      <c r="C30" s="172">
        <f t="shared" si="1"/>
        <v>3616</v>
      </c>
      <c r="D30" s="172">
        <v>1761</v>
      </c>
      <c r="E30" s="172">
        <v>1855</v>
      </c>
    </row>
    <row r="31" spans="1:5" ht="4.5" customHeight="1">
      <c r="A31" s="63"/>
      <c r="B31" s="62"/>
      <c r="C31" s="172"/>
      <c r="D31" s="172"/>
      <c r="E31" s="172"/>
    </row>
    <row r="32" spans="1:11" s="14" customFormat="1" ht="44.25" customHeight="1">
      <c r="A32" s="63" t="s">
        <v>76</v>
      </c>
      <c r="B32" s="62" t="s">
        <v>99</v>
      </c>
      <c r="C32" s="172">
        <f>SUM(D32:E32)</f>
        <v>4166</v>
      </c>
      <c r="D32" s="172">
        <v>2094</v>
      </c>
      <c r="E32" s="172">
        <v>2072</v>
      </c>
      <c r="F32" s="11"/>
      <c r="G32" s="12"/>
      <c r="H32" s="5"/>
      <c r="I32" s="13"/>
      <c r="J32" s="13"/>
      <c r="K32" s="13"/>
    </row>
    <row r="33" spans="1:11" s="14" customFormat="1" ht="4.5" customHeight="1">
      <c r="A33" s="63"/>
      <c r="B33" s="62"/>
      <c r="C33" s="172"/>
      <c r="D33" s="172"/>
      <c r="E33" s="172"/>
      <c r="F33" s="11"/>
      <c r="G33" s="12"/>
      <c r="H33" s="5"/>
      <c r="I33" s="13"/>
      <c r="J33" s="13"/>
      <c r="K33" s="13"/>
    </row>
    <row r="34" spans="1:5" ht="36" customHeight="1">
      <c r="A34" s="63" t="s">
        <v>77</v>
      </c>
      <c r="B34" s="62" t="s">
        <v>114</v>
      </c>
      <c r="C34" s="172">
        <f>SUM(D34:E34)</f>
        <v>4259</v>
      </c>
      <c r="D34" s="172">
        <v>2058</v>
      </c>
      <c r="E34" s="172">
        <v>2201</v>
      </c>
    </row>
    <row r="35" spans="1:5" ht="4.5" customHeight="1">
      <c r="A35" s="63"/>
      <c r="B35" s="62"/>
      <c r="C35" s="172"/>
      <c r="D35" s="172"/>
      <c r="E35" s="172"/>
    </row>
    <row r="36" spans="1:5" ht="36" customHeight="1" thickBot="1">
      <c r="A36" s="65" t="s">
        <v>106</v>
      </c>
      <c r="B36" s="66" t="s">
        <v>107</v>
      </c>
      <c r="C36" s="173">
        <f>SUM(D36:E36)</f>
        <v>5618</v>
      </c>
      <c r="D36" s="174">
        <v>2646</v>
      </c>
      <c r="E36" s="174">
        <v>2972</v>
      </c>
    </row>
    <row r="37" ht="14.25" thickTop="1"/>
    <row r="38" spans="3:5" ht="13.5">
      <c r="C38" s="20"/>
      <c r="D38" s="20"/>
      <c r="E38" s="20"/>
    </row>
    <row r="39" ht="13.5">
      <c r="B39" s="6"/>
    </row>
  </sheetData>
  <sheetProtection/>
  <mergeCells count="1">
    <mergeCell ref="C2:E2"/>
  </mergeCells>
  <printOptions/>
  <pageMargins left="0.7086614173228347" right="0.7086614173228347" top="0.7480314960629921" bottom="0.35433070866141736" header="0.31496062992125984" footer="0.31496062992125984"/>
  <pageSetup fitToWidth="0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N73"/>
  <sheetViews>
    <sheetView workbookViewId="0" topLeftCell="A1">
      <selection activeCell="A1" sqref="A1"/>
    </sheetView>
  </sheetViews>
  <sheetFormatPr defaultColWidth="8.796875" defaultRowHeight="14.25"/>
  <cols>
    <col min="1" max="1" width="2.5" style="2" customWidth="1"/>
    <col min="2" max="2" width="23.59765625" style="2" customWidth="1"/>
    <col min="3" max="3" width="1.203125" style="2" customWidth="1"/>
    <col min="4" max="4" width="24.19921875" style="2" customWidth="1"/>
    <col min="5" max="5" width="2.69921875" style="2" customWidth="1"/>
    <col min="6" max="8" width="13" style="2" customWidth="1"/>
    <col min="9" max="10" width="12.59765625" style="2" customWidth="1"/>
    <col min="11" max="16384" width="9" style="2" customWidth="1"/>
  </cols>
  <sheetData>
    <row r="1" spans="1:8" s="9" customFormat="1" ht="27" customHeight="1">
      <c r="A1" s="1" t="s">
        <v>271</v>
      </c>
      <c r="D1" s="15"/>
      <c r="E1" s="15"/>
      <c r="F1" s="15"/>
      <c r="G1" s="15"/>
      <c r="H1" s="15"/>
    </row>
    <row r="2" spans="1:8" s="9" customFormat="1" ht="15" customHeight="1" thickBot="1">
      <c r="A2" s="1"/>
      <c r="D2" s="15"/>
      <c r="E2" s="15"/>
      <c r="F2" s="15"/>
      <c r="G2" s="15"/>
      <c r="H2" s="15"/>
    </row>
    <row r="3" spans="1:8" ht="14.25" customHeight="1" thickTop="1">
      <c r="A3" s="23"/>
      <c r="B3" s="182" t="s">
        <v>0</v>
      </c>
      <c r="C3" s="24"/>
      <c r="D3" s="184" t="s">
        <v>7</v>
      </c>
      <c r="E3" s="25"/>
      <c r="F3" s="186" t="s">
        <v>8</v>
      </c>
      <c r="G3" s="186"/>
      <c r="H3" s="187"/>
    </row>
    <row r="4" spans="1:8" ht="14.25" customHeight="1">
      <c r="A4" s="26"/>
      <c r="B4" s="183"/>
      <c r="C4" s="27"/>
      <c r="D4" s="185"/>
      <c r="E4" s="28"/>
      <c r="F4" s="29" t="s">
        <v>3</v>
      </c>
      <c r="G4" s="29" t="s">
        <v>4</v>
      </c>
      <c r="H4" s="30" t="s">
        <v>5</v>
      </c>
    </row>
    <row r="5" spans="1:8" ht="13.5" customHeight="1">
      <c r="A5" s="188" t="s">
        <v>9</v>
      </c>
      <c r="B5" s="189"/>
      <c r="C5" s="31"/>
      <c r="D5" s="32"/>
      <c r="E5" s="33"/>
      <c r="F5" s="34"/>
      <c r="G5" s="34"/>
      <c r="H5" s="34"/>
    </row>
    <row r="6" spans="1:8" ht="13.5" customHeight="1">
      <c r="A6" s="22"/>
      <c r="B6" s="31" t="s">
        <v>10</v>
      </c>
      <c r="C6" s="31"/>
      <c r="D6" s="32">
        <v>35358</v>
      </c>
      <c r="E6" s="33"/>
      <c r="F6" s="34">
        <f>G6+H6</f>
        <v>169254</v>
      </c>
      <c r="G6" s="34">
        <v>84090</v>
      </c>
      <c r="H6" s="34">
        <v>85164</v>
      </c>
    </row>
    <row r="7" spans="1:8" ht="13.5" customHeight="1">
      <c r="A7" s="22"/>
      <c r="B7" s="31" t="s">
        <v>11</v>
      </c>
      <c r="C7" s="31"/>
      <c r="D7" s="35" t="s">
        <v>257</v>
      </c>
      <c r="E7" s="33"/>
      <c r="F7" s="34">
        <f>G7+H7</f>
        <v>169254</v>
      </c>
      <c r="G7" s="34">
        <v>84090</v>
      </c>
      <c r="H7" s="34">
        <v>85164</v>
      </c>
    </row>
    <row r="8" spans="1:8" ht="13.5" customHeight="1">
      <c r="A8" s="22"/>
      <c r="B8" s="31" t="s">
        <v>10</v>
      </c>
      <c r="C8" s="31"/>
      <c r="D8" s="32">
        <v>36702</v>
      </c>
      <c r="E8" s="33"/>
      <c r="F8" s="34">
        <f>SUM(G8:H8)</f>
        <v>177768</v>
      </c>
      <c r="G8" s="34">
        <v>88134</v>
      </c>
      <c r="H8" s="34">
        <v>89634</v>
      </c>
    </row>
    <row r="9" spans="1:8" s="16" customFormat="1" ht="13.5" customHeight="1">
      <c r="A9" s="22"/>
      <c r="B9" s="31" t="s">
        <v>11</v>
      </c>
      <c r="C9" s="31"/>
      <c r="D9" s="35" t="s">
        <v>120</v>
      </c>
      <c r="E9" s="33"/>
      <c r="F9" s="34">
        <f>SUM(G9:H9)</f>
        <v>177936</v>
      </c>
      <c r="G9" s="34">
        <v>88224</v>
      </c>
      <c r="H9" s="34">
        <v>89712</v>
      </c>
    </row>
    <row r="10" spans="1:8" s="16" customFormat="1" ht="13.5" customHeight="1">
      <c r="A10" s="22"/>
      <c r="B10" s="31" t="s">
        <v>10</v>
      </c>
      <c r="C10" s="31"/>
      <c r="D10" s="99" t="s">
        <v>123</v>
      </c>
      <c r="E10" s="33"/>
      <c r="F10" s="34">
        <f>SUM(G10:H10)</f>
        <v>183690</v>
      </c>
      <c r="G10" s="36">
        <v>90553</v>
      </c>
      <c r="H10" s="36">
        <v>93137</v>
      </c>
    </row>
    <row r="11" spans="1:8" s="16" customFormat="1" ht="13.5" customHeight="1">
      <c r="A11" s="8"/>
      <c r="B11" s="31" t="s">
        <v>11</v>
      </c>
      <c r="C11" s="31"/>
      <c r="D11" s="35" t="s">
        <v>257</v>
      </c>
      <c r="E11" s="33"/>
      <c r="F11" s="34">
        <f>SUM(G11:H11)</f>
        <v>183875</v>
      </c>
      <c r="G11" s="36">
        <v>90653</v>
      </c>
      <c r="H11" s="36">
        <v>93222</v>
      </c>
    </row>
    <row r="12" spans="1:8" s="16" customFormat="1" ht="13.5" customHeight="1">
      <c r="A12" s="8"/>
      <c r="B12" s="31" t="s">
        <v>121</v>
      </c>
      <c r="C12" s="31"/>
      <c r="D12" s="32">
        <v>38606</v>
      </c>
      <c r="E12" s="33"/>
      <c r="F12" s="34">
        <v>186157</v>
      </c>
      <c r="G12" s="36">
        <v>91556</v>
      </c>
      <c r="H12" s="36">
        <v>94601</v>
      </c>
    </row>
    <row r="13" spans="1:8" s="16" customFormat="1" ht="13.5" customHeight="1">
      <c r="A13" s="8"/>
      <c r="B13" s="31" t="s">
        <v>122</v>
      </c>
      <c r="C13" s="31"/>
      <c r="D13" s="35" t="s">
        <v>120</v>
      </c>
      <c r="E13" s="33"/>
      <c r="F13" s="34">
        <v>186377</v>
      </c>
      <c r="G13" s="36">
        <v>91663</v>
      </c>
      <c r="H13" s="36">
        <v>94714</v>
      </c>
    </row>
    <row r="14" spans="1:8" s="16" customFormat="1" ht="13.5" customHeight="1">
      <c r="A14" s="8"/>
      <c r="B14" s="31" t="s">
        <v>121</v>
      </c>
      <c r="C14" s="31"/>
      <c r="D14" s="32">
        <v>40055</v>
      </c>
      <c r="E14" s="33"/>
      <c r="F14" s="34">
        <f aca="true" t="shared" si="0" ref="F14:F20">SUM(G14:H14)</f>
        <v>190847</v>
      </c>
      <c r="G14" s="36">
        <v>93568</v>
      </c>
      <c r="H14" s="36">
        <v>97279</v>
      </c>
    </row>
    <row r="15" spans="1:8" s="16" customFormat="1" ht="13.5" customHeight="1">
      <c r="A15" s="8"/>
      <c r="B15" s="31" t="s">
        <v>258</v>
      </c>
      <c r="C15" s="31"/>
      <c r="D15" s="35" t="s">
        <v>257</v>
      </c>
      <c r="E15" s="33"/>
      <c r="F15" s="34">
        <f t="shared" si="0"/>
        <v>190847</v>
      </c>
      <c r="G15" s="36">
        <v>93568</v>
      </c>
      <c r="H15" s="36">
        <v>97279</v>
      </c>
    </row>
    <row r="16" spans="1:8" s="7" customFormat="1" ht="13.5" customHeight="1">
      <c r="A16" s="8"/>
      <c r="B16" s="31" t="s">
        <v>121</v>
      </c>
      <c r="C16" s="31"/>
      <c r="D16" s="32">
        <v>41259</v>
      </c>
      <c r="E16" s="33"/>
      <c r="F16" s="34">
        <f t="shared" si="0"/>
        <v>193205</v>
      </c>
      <c r="G16" s="36">
        <v>94382</v>
      </c>
      <c r="H16" s="36">
        <v>98823</v>
      </c>
    </row>
    <row r="17" spans="1:8" s="7" customFormat="1" ht="13.5" customHeight="1">
      <c r="A17" s="8"/>
      <c r="B17" s="31" t="s">
        <v>122</v>
      </c>
      <c r="C17" s="31"/>
      <c r="D17" s="35" t="s">
        <v>257</v>
      </c>
      <c r="E17" s="33"/>
      <c r="F17" s="34">
        <f t="shared" si="0"/>
        <v>193205</v>
      </c>
      <c r="G17" s="36">
        <v>94382</v>
      </c>
      <c r="H17" s="36">
        <v>98823</v>
      </c>
    </row>
    <row r="18" spans="1:8" ht="13.5" customHeight="1">
      <c r="A18" s="8"/>
      <c r="B18" s="31" t="s">
        <v>259</v>
      </c>
      <c r="C18" s="31"/>
      <c r="D18" s="32">
        <v>41987</v>
      </c>
      <c r="E18" s="33"/>
      <c r="F18" s="34">
        <f t="shared" si="0"/>
        <v>194658</v>
      </c>
      <c r="G18" s="36">
        <v>94760</v>
      </c>
      <c r="H18" s="36">
        <v>99898</v>
      </c>
    </row>
    <row r="19" spans="1:8" ht="13.5" customHeight="1">
      <c r="A19" s="8"/>
      <c r="B19" s="31" t="s">
        <v>258</v>
      </c>
      <c r="C19" s="31"/>
      <c r="D19" s="35" t="s">
        <v>257</v>
      </c>
      <c r="E19" s="33"/>
      <c r="F19" s="34">
        <f t="shared" si="0"/>
        <v>194658</v>
      </c>
      <c r="G19" s="36">
        <v>94760</v>
      </c>
      <c r="H19" s="36">
        <v>99898</v>
      </c>
    </row>
    <row r="20" spans="1:8" ht="13.5" customHeight="1">
      <c r="A20" s="37"/>
      <c r="B20" s="100" t="s">
        <v>259</v>
      </c>
      <c r="C20" s="100"/>
      <c r="D20" s="101">
        <v>43030</v>
      </c>
      <c r="E20" s="102"/>
      <c r="F20" s="103">
        <f t="shared" si="0"/>
        <v>201260</v>
      </c>
      <c r="G20" s="104">
        <v>97672</v>
      </c>
      <c r="H20" s="104">
        <v>103588</v>
      </c>
    </row>
    <row r="21" spans="1:8" ht="13.5" customHeight="1">
      <c r="A21" s="37"/>
      <c r="B21" s="100" t="s">
        <v>122</v>
      </c>
      <c r="C21" s="100"/>
      <c r="D21" s="105" t="s">
        <v>257</v>
      </c>
      <c r="E21" s="102"/>
      <c r="F21" s="103">
        <f>SUM(G21:H21)</f>
        <v>201260</v>
      </c>
      <c r="G21" s="104">
        <v>97672</v>
      </c>
      <c r="H21" s="104">
        <v>103588</v>
      </c>
    </row>
    <row r="22" spans="1:8" ht="13.5" customHeight="1">
      <c r="A22" s="22"/>
      <c r="B22" s="31"/>
      <c r="C22" s="31"/>
      <c r="D22" s="32"/>
      <c r="E22" s="33"/>
      <c r="F22" s="38"/>
      <c r="G22" s="38"/>
      <c r="H22" s="38"/>
    </row>
    <row r="23" spans="1:8" ht="13.5" customHeight="1">
      <c r="A23" s="190" t="s">
        <v>12</v>
      </c>
      <c r="B23" s="191"/>
      <c r="C23" s="39"/>
      <c r="D23" s="35"/>
      <c r="E23" s="40"/>
      <c r="F23" s="38"/>
      <c r="G23" s="38"/>
      <c r="H23" s="38"/>
    </row>
    <row r="24" spans="1:8" ht="13.5" customHeight="1">
      <c r="A24" s="22"/>
      <c r="B24" s="31" t="s">
        <v>14</v>
      </c>
      <c r="C24" s="31"/>
      <c r="D24" s="32">
        <v>34903</v>
      </c>
      <c r="E24" s="40"/>
      <c r="F24" s="34">
        <f aca="true" t="shared" si="1" ref="F24:F31">G24+H24</f>
        <v>166897</v>
      </c>
      <c r="G24" s="34">
        <v>83072</v>
      </c>
      <c r="H24" s="34">
        <v>83825</v>
      </c>
    </row>
    <row r="25" spans="1:8" ht="13.5" customHeight="1">
      <c r="A25" s="22"/>
      <c r="B25" s="31" t="s">
        <v>13</v>
      </c>
      <c r="C25" s="31"/>
      <c r="D25" s="35" t="s">
        <v>120</v>
      </c>
      <c r="E25" s="33"/>
      <c r="F25" s="34">
        <f t="shared" si="1"/>
        <v>166897</v>
      </c>
      <c r="G25" s="34">
        <v>83072</v>
      </c>
      <c r="H25" s="34">
        <v>83825</v>
      </c>
    </row>
    <row r="26" spans="1:11" ht="13.5" customHeight="1">
      <c r="A26" s="22"/>
      <c r="B26" s="31" t="s">
        <v>14</v>
      </c>
      <c r="C26" s="31"/>
      <c r="D26" s="32">
        <v>35988</v>
      </c>
      <c r="E26" s="40"/>
      <c r="F26" s="34">
        <f t="shared" si="1"/>
        <v>173230</v>
      </c>
      <c r="G26" s="34">
        <v>86000</v>
      </c>
      <c r="H26" s="34">
        <v>87230</v>
      </c>
      <c r="I26" s="7"/>
      <c r="J26" s="7"/>
      <c r="K26" s="7"/>
    </row>
    <row r="27" spans="1:11" ht="13.5" customHeight="1">
      <c r="A27" s="22"/>
      <c r="B27" s="31" t="s">
        <v>13</v>
      </c>
      <c r="C27" s="31"/>
      <c r="D27" s="35" t="s">
        <v>120</v>
      </c>
      <c r="E27" s="33"/>
      <c r="F27" s="34">
        <f t="shared" si="1"/>
        <v>173230</v>
      </c>
      <c r="G27" s="34">
        <v>86000</v>
      </c>
      <c r="H27" s="34">
        <v>87230</v>
      </c>
      <c r="I27" s="7"/>
      <c r="J27" s="7"/>
      <c r="K27" s="7"/>
    </row>
    <row r="28" spans="1:11" ht="13.5" customHeight="1">
      <c r="A28" s="22"/>
      <c r="B28" s="31" t="s">
        <v>14</v>
      </c>
      <c r="C28" s="31"/>
      <c r="D28" s="32">
        <v>37101</v>
      </c>
      <c r="E28" s="40"/>
      <c r="F28" s="36">
        <f t="shared" si="1"/>
        <v>180140</v>
      </c>
      <c r="G28" s="36">
        <v>89124</v>
      </c>
      <c r="H28" s="36">
        <v>91016</v>
      </c>
      <c r="I28" s="7"/>
      <c r="J28" s="7"/>
      <c r="K28" s="7"/>
    </row>
    <row r="29" spans="1:8" ht="13.5" customHeight="1">
      <c r="A29" s="22"/>
      <c r="B29" s="31" t="s">
        <v>13</v>
      </c>
      <c r="C29" s="31"/>
      <c r="D29" s="35" t="s">
        <v>257</v>
      </c>
      <c r="E29" s="33" t="s">
        <v>260</v>
      </c>
      <c r="F29" s="36">
        <f t="shared" si="1"/>
        <v>180335</v>
      </c>
      <c r="G29" s="36">
        <v>89229</v>
      </c>
      <c r="H29" s="36">
        <v>91106</v>
      </c>
    </row>
    <row r="30" spans="1:8" ht="13.5" customHeight="1">
      <c r="A30" s="22"/>
      <c r="B30" s="31" t="s">
        <v>14</v>
      </c>
      <c r="C30" s="31"/>
      <c r="D30" s="32">
        <v>38179</v>
      </c>
      <c r="E30" s="40"/>
      <c r="F30" s="36">
        <f t="shared" si="1"/>
        <v>184799</v>
      </c>
      <c r="G30" s="36">
        <v>91137</v>
      </c>
      <c r="H30" s="36">
        <v>93662</v>
      </c>
    </row>
    <row r="31" spans="1:8" s="7" customFormat="1" ht="13.5" customHeight="1">
      <c r="A31" s="22"/>
      <c r="B31" s="31" t="s">
        <v>13</v>
      </c>
      <c r="C31" s="31"/>
      <c r="D31" s="35" t="s">
        <v>120</v>
      </c>
      <c r="E31" s="33" t="s">
        <v>260</v>
      </c>
      <c r="F31" s="36">
        <f t="shared" si="1"/>
        <v>185021</v>
      </c>
      <c r="G31" s="36">
        <v>91250</v>
      </c>
      <c r="H31" s="36">
        <v>93771</v>
      </c>
    </row>
    <row r="32" spans="1:8" s="7" customFormat="1" ht="13.5" customHeight="1">
      <c r="A32" s="22"/>
      <c r="B32" s="31" t="s">
        <v>261</v>
      </c>
      <c r="C32" s="31"/>
      <c r="D32" s="107" t="s">
        <v>124</v>
      </c>
      <c r="E32" s="40"/>
      <c r="F32" s="36">
        <v>186207</v>
      </c>
      <c r="G32" s="36">
        <v>91568</v>
      </c>
      <c r="H32" s="36">
        <v>94639</v>
      </c>
    </row>
    <row r="33" spans="1:8" s="7" customFormat="1" ht="13.5" customHeight="1">
      <c r="A33" s="22"/>
      <c r="B33" s="31" t="s">
        <v>73</v>
      </c>
      <c r="C33" s="31"/>
      <c r="D33" s="107" t="s">
        <v>125</v>
      </c>
      <c r="E33" s="40"/>
      <c r="F33" s="36">
        <v>188083</v>
      </c>
      <c r="G33" s="36">
        <v>92477</v>
      </c>
      <c r="H33" s="36">
        <v>95606</v>
      </c>
    </row>
    <row r="34" spans="1:14" s="7" customFormat="1" ht="13.5" customHeight="1">
      <c r="A34" s="22"/>
      <c r="B34" s="31" t="s">
        <v>74</v>
      </c>
      <c r="C34" s="31"/>
      <c r="D34" s="35" t="s">
        <v>15</v>
      </c>
      <c r="E34" s="40"/>
      <c r="F34" s="36">
        <v>188083</v>
      </c>
      <c r="G34" s="36">
        <v>92477</v>
      </c>
      <c r="H34" s="36">
        <v>95606</v>
      </c>
      <c r="I34" s="17"/>
      <c r="J34" s="17"/>
      <c r="K34" s="17"/>
      <c r="L34" s="18"/>
      <c r="M34" s="18"/>
      <c r="N34" s="18"/>
    </row>
    <row r="35" spans="1:14" s="7" customFormat="1" ht="13.5" customHeight="1">
      <c r="A35" s="22"/>
      <c r="B35" s="108" t="s">
        <v>244</v>
      </c>
      <c r="C35" s="31"/>
      <c r="D35" s="107" t="s">
        <v>126</v>
      </c>
      <c r="E35" s="40"/>
      <c r="F35" s="36">
        <f>SUM(G35:H35)</f>
        <v>191203</v>
      </c>
      <c r="G35" s="36">
        <v>93772</v>
      </c>
      <c r="H35" s="36">
        <v>97431</v>
      </c>
      <c r="I35" s="17"/>
      <c r="J35" s="17"/>
      <c r="K35" s="17"/>
      <c r="L35" s="18"/>
      <c r="M35" s="18"/>
      <c r="N35" s="18"/>
    </row>
    <row r="36" spans="1:8" s="7" customFormat="1" ht="13.5" customHeight="1">
      <c r="A36" s="22"/>
      <c r="B36" s="31" t="s">
        <v>14</v>
      </c>
      <c r="C36" s="31"/>
      <c r="D36" s="107" t="s">
        <v>127</v>
      </c>
      <c r="E36" s="40"/>
      <c r="F36" s="36">
        <v>191864</v>
      </c>
      <c r="G36" s="36">
        <v>94046</v>
      </c>
      <c r="H36" s="36">
        <v>97818</v>
      </c>
    </row>
    <row r="37" spans="1:8" s="7" customFormat="1" ht="13.5" customHeight="1">
      <c r="A37" s="22"/>
      <c r="B37" s="31" t="s">
        <v>13</v>
      </c>
      <c r="C37" s="31"/>
      <c r="D37" s="35" t="s">
        <v>120</v>
      </c>
      <c r="E37" s="40"/>
      <c r="F37" s="36">
        <v>191864</v>
      </c>
      <c r="G37" s="36">
        <v>94046</v>
      </c>
      <c r="H37" s="36">
        <v>97818</v>
      </c>
    </row>
    <row r="38" spans="1:8" ht="13.5" customHeight="1">
      <c r="A38" s="22"/>
      <c r="B38" s="31" t="s">
        <v>14</v>
      </c>
      <c r="C38" s="31"/>
      <c r="D38" s="32">
        <v>41476</v>
      </c>
      <c r="E38" s="40"/>
      <c r="F38" s="36">
        <v>193714</v>
      </c>
      <c r="G38" s="36">
        <v>94485</v>
      </c>
      <c r="H38" s="36">
        <v>99229</v>
      </c>
    </row>
    <row r="39" spans="1:8" ht="13.5" customHeight="1">
      <c r="A39" s="22"/>
      <c r="B39" s="31" t="s">
        <v>13</v>
      </c>
      <c r="C39" s="31"/>
      <c r="D39" s="35" t="s">
        <v>120</v>
      </c>
      <c r="E39" s="40"/>
      <c r="F39" s="36">
        <v>193714</v>
      </c>
      <c r="G39" s="36">
        <v>94485</v>
      </c>
      <c r="H39" s="36">
        <v>99229</v>
      </c>
    </row>
    <row r="40" spans="1:8" ht="13.5" customHeight="1">
      <c r="A40" s="22"/>
      <c r="B40" s="31" t="s">
        <v>14</v>
      </c>
      <c r="C40" s="31"/>
      <c r="D40" s="177">
        <v>42561</v>
      </c>
      <c r="E40" s="40"/>
      <c r="F40" s="36">
        <f>G40+H40</f>
        <v>200420</v>
      </c>
      <c r="G40" s="36">
        <v>97441</v>
      </c>
      <c r="H40" s="36">
        <v>102979</v>
      </c>
    </row>
    <row r="41" spans="1:8" ht="13.5" customHeight="1">
      <c r="A41" s="22"/>
      <c r="B41" s="31" t="s">
        <v>13</v>
      </c>
      <c r="C41" s="31"/>
      <c r="D41" s="35" t="s">
        <v>120</v>
      </c>
      <c r="E41" s="40"/>
      <c r="F41" s="36">
        <f>G41+H41</f>
        <v>200420</v>
      </c>
      <c r="G41" s="36">
        <f>G40</f>
        <v>97441</v>
      </c>
      <c r="H41" s="36">
        <f>H40</f>
        <v>102979</v>
      </c>
    </row>
    <row r="42" spans="1:8" ht="11.25" customHeight="1">
      <c r="A42" s="22"/>
      <c r="B42" s="178" t="s">
        <v>14</v>
      </c>
      <c r="C42" s="178"/>
      <c r="D42" s="179">
        <v>43667</v>
      </c>
      <c r="E42" s="114"/>
      <c r="F42" s="115">
        <f>G42+H42</f>
        <v>203215</v>
      </c>
      <c r="G42" s="111">
        <v>98412</v>
      </c>
      <c r="H42" s="111">
        <v>104803</v>
      </c>
    </row>
    <row r="43" spans="1:8" ht="13.5" customHeight="1">
      <c r="A43" s="22"/>
      <c r="B43" s="178" t="s">
        <v>13</v>
      </c>
      <c r="C43" s="178"/>
      <c r="D43" s="113" t="s">
        <v>120</v>
      </c>
      <c r="E43" s="114"/>
      <c r="F43" s="115">
        <f>G43+H43</f>
        <v>203215</v>
      </c>
      <c r="G43" s="111">
        <v>98412</v>
      </c>
      <c r="H43" s="111">
        <v>104803</v>
      </c>
    </row>
    <row r="44" spans="1:8" ht="13.5" customHeight="1">
      <c r="A44" s="22"/>
      <c r="B44" s="31"/>
      <c r="C44" s="31"/>
      <c r="D44" s="32"/>
      <c r="E44" s="40"/>
      <c r="F44" s="36"/>
      <c r="G44" s="36"/>
      <c r="H44" s="36"/>
    </row>
    <row r="45" spans="1:8" ht="13.5" customHeight="1">
      <c r="A45" s="22"/>
      <c r="B45" s="106" t="s">
        <v>16</v>
      </c>
      <c r="C45" s="31"/>
      <c r="D45" s="32">
        <v>37724</v>
      </c>
      <c r="E45" s="33"/>
      <c r="F45" s="34">
        <f>SUM(G45:H45)</f>
        <v>181561</v>
      </c>
      <c r="G45" s="34">
        <v>89513</v>
      </c>
      <c r="H45" s="34">
        <v>92048</v>
      </c>
    </row>
    <row r="46" spans="1:8" ht="13.5" customHeight="1">
      <c r="A46" s="22"/>
      <c r="B46" s="31" t="s">
        <v>120</v>
      </c>
      <c r="C46" s="31"/>
      <c r="D46" s="99" t="s">
        <v>128</v>
      </c>
      <c r="E46" s="33"/>
      <c r="F46" s="34">
        <f>SUM(G46:H46)</f>
        <v>184977</v>
      </c>
      <c r="G46" s="34">
        <v>90852</v>
      </c>
      <c r="H46" s="34">
        <v>94125</v>
      </c>
    </row>
    <row r="47" spans="1:8" ht="13.5" customHeight="1">
      <c r="A47" s="22"/>
      <c r="B47" s="31" t="s">
        <v>120</v>
      </c>
      <c r="C47" s="31"/>
      <c r="D47" s="32">
        <v>40643</v>
      </c>
      <c r="E47" s="33"/>
      <c r="F47" s="34">
        <f>SUM(G47:H47)</f>
        <v>192310</v>
      </c>
      <c r="G47" s="36">
        <v>94202</v>
      </c>
      <c r="H47" s="36">
        <v>98108</v>
      </c>
    </row>
    <row r="48" spans="1:8" ht="13.5" customHeight="1">
      <c r="A48" s="8"/>
      <c r="B48" s="31" t="s">
        <v>120</v>
      </c>
      <c r="C48" s="31"/>
      <c r="D48" s="32">
        <v>42106</v>
      </c>
      <c r="E48" s="33"/>
      <c r="F48" s="34">
        <f>SUM(G48:H48)</f>
        <v>192358</v>
      </c>
      <c r="G48" s="36">
        <v>93540</v>
      </c>
      <c r="H48" s="36">
        <v>98818</v>
      </c>
    </row>
    <row r="49" spans="1:8" ht="13.5" customHeight="1">
      <c r="A49" s="8"/>
      <c r="B49" s="106" t="s">
        <v>120</v>
      </c>
      <c r="C49" s="106"/>
      <c r="D49" s="113">
        <v>43562</v>
      </c>
      <c r="E49" s="114"/>
      <c r="F49" s="115">
        <f>SUM(G49:H49)</f>
        <v>200377</v>
      </c>
      <c r="G49" s="111">
        <v>97029</v>
      </c>
      <c r="H49" s="111">
        <v>103348</v>
      </c>
    </row>
    <row r="50" spans="1:8" ht="13.5" customHeight="1">
      <c r="A50" s="8"/>
      <c r="B50" s="41"/>
      <c r="C50" s="41"/>
      <c r="D50" s="35"/>
      <c r="E50" s="40"/>
      <c r="F50" s="41"/>
      <c r="G50" s="41"/>
      <c r="H50" s="41"/>
    </row>
    <row r="51" spans="1:8" ht="13.5" customHeight="1">
      <c r="A51" s="8"/>
      <c r="B51" s="106" t="s">
        <v>17</v>
      </c>
      <c r="C51" s="31"/>
      <c r="D51" s="32">
        <v>37724</v>
      </c>
      <c r="E51" s="33"/>
      <c r="F51" s="36">
        <f>SUM(G51:H51)</f>
        <v>181561</v>
      </c>
      <c r="G51" s="36">
        <v>89513</v>
      </c>
      <c r="H51" s="36">
        <v>92048</v>
      </c>
    </row>
    <row r="52" spans="1:8" ht="13.5" customHeight="1">
      <c r="A52" s="8"/>
      <c r="B52" s="31" t="s">
        <v>120</v>
      </c>
      <c r="C52" s="31"/>
      <c r="D52" s="32" t="s">
        <v>245</v>
      </c>
      <c r="E52" s="33"/>
      <c r="F52" s="36">
        <f>SUM(G52:H52)</f>
        <v>184977</v>
      </c>
      <c r="G52" s="36">
        <v>90852</v>
      </c>
      <c r="H52" s="36">
        <v>94125</v>
      </c>
    </row>
    <row r="53" spans="1:11" ht="13.5" customHeight="1">
      <c r="A53" s="8"/>
      <c r="B53" s="31" t="s">
        <v>120</v>
      </c>
      <c r="C53" s="31"/>
      <c r="D53" s="32">
        <v>40643</v>
      </c>
      <c r="E53" s="33"/>
      <c r="F53" s="36">
        <f>SUM(G53:H53)</f>
        <v>192310</v>
      </c>
      <c r="G53" s="36">
        <v>94202</v>
      </c>
      <c r="H53" s="36">
        <v>98108</v>
      </c>
      <c r="I53" s="16"/>
      <c r="J53" s="16"/>
      <c r="K53" s="16"/>
    </row>
    <row r="54" spans="1:11" ht="13.5" customHeight="1">
      <c r="A54" s="8"/>
      <c r="B54" s="31" t="s">
        <v>120</v>
      </c>
      <c r="C54" s="31"/>
      <c r="D54" s="32">
        <v>42106</v>
      </c>
      <c r="E54" s="33"/>
      <c r="F54" s="36">
        <f>SUM(G54:H54)</f>
        <v>192358</v>
      </c>
      <c r="G54" s="36">
        <v>93540</v>
      </c>
      <c r="H54" s="36">
        <v>98818</v>
      </c>
      <c r="I54" s="16"/>
      <c r="J54" s="16"/>
      <c r="K54" s="16"/>
    </row>
    <row r="55" spans="1:11" ht="13.5" customHeight="1">
      <c r="A55" s="8"/>
      <c r="B55" s="106" t="s">
        <v>120</v>
      </c>
      <c r="C55" s="106"/>
      <c r="D55" s="113">
        <v>43562</v>
      </c>
      <c r="E55" s="114"/>
      <c r="F55" s="111">
        <f>SUM(G55:H55)</f>
        <v>200377</v>
      </c>
      <c r="G55" s="111">
        <v>97029</v>
      </c>
      <c r="H55" s="111">
        <v>103348</v>
      </c>
      <c r="I55" s="16"/>
      <c r="J55" s="16"/>
      <c r="K55" s="16"/>
    </row>
    <row r="56" spans="1:11" ht="13.5" customHeight="1">
      <c r="A56" s="8"/>
      <c r="B56" s="41"/>
      <c r="C56" s="41"/>
      <c r="D56" s="35"/>
      <c r="E56" s="40"/>
      <c r="F56" s="41"/>
      <c r="G56" s="41"/>
      <c r="H56" s="41"/>
      <c r="I56" s="16"/>
      <c r="J56" s="16"/>
      <c r="K56" s="16"/>
    </row>
    <row r="57" spans="1:11" ht="13.5" customHeight="1">
      <c r="A57" s="8"/>
      <c r="B57" s="106" t="s">
        <v>18</v>
      </c>
      <c r="C57" s="31"/>
      <c r="D57" s="32">
        <v>36275</v>
      </c>
      <c r="E57" s="33"/>
      <c r="F57" s="36">
        <f aca="true" t="shared" si="2" ref="F57:F62">SUM(G57:H57)</f>
        <v>171973</v>
      </c>
      <c r="G57" s="36">
        <v>85153</v>
      </c>
      <c r="H57" s="36">
        <v>86820</v>
      </c>
      <c r="I57" s="16"/>
      <c r="J57" s="16"/>
      <c r="K57" s="16"/>
    </row>
    <row r="58" spans="1:11" ht="13.5" customHeight="1">
      <c r="A58" s="8"/>
      <c r="B58" s="31" t="s">
        <v>120</v>
      </c>
      <c r="C58" s="31"/>
      <c r="D58" s="32">
        <v>37738</v>
      </c>
      <c r="E58" s="33"/>
      <c r="F58" s="36">
        <f t="shared" si="2"/>
        <v>182016</v>
      </c>
      <c r="G58" s="36">
        <v>89769</v>
      </c>
      <c r="H58" s="36">
        <v>92247</v>
      </c>
      <c r="I58" s="16"/>
      <c r="J58" s="16"/>
      <c r="K58" s="16"/>
    </row>
    <row r="59" spans="1:8" ht="13.5" customHeight="1">
      <c r="A59" s="8"/>
      <c r="B59" s="31" t="s">
        <v>120</v>
      </c>
      <c r="C59" s="31"/>
      <c r="D59" s="32">
        <v>39194</v>
      </c>
      <c r="E59" s="33"/>
      <c r="F59" s="36">
        <f t="shared" si="2"/>
        <v>184810</v>
      </c>
      <c r="G59" s="36">
        <v>90762</v>
      </c>
      <c r="H59" s="36">
        <v>94048</v>
      </c>
    </row>
    <row r="60" spans="1:8" ht="13.5" customHeight="1">
      <c r="A60" s="8"/>
      <c r="B60" s="31" t="s">
        <v>15</v>
      </c>
      <c r="C60" s="31"/>
      <c r="D60" s="32">
        <v>40657</v>
      </c>
      <c r="E60" s="33"/>
      <c r="F60" s="36">
        <f t="shared" si="2"/>
        <v>192631</v>
      </c>
      <c r="G60" s="36">
        <v>94399</v>
      </c>
      <c r="H60" s="36">
        <v>98232</v>
      </c>
    </row>
    <row r="61" spans="1:8" ht="13.5">
      <c r="A61" s="8"/>
      <c r="B61" s="31" t="s">
        <v>15</v>
      </c>
      <c r="C61" s="106"/>
      <c r="D61" s="32">
        <v>42120</v>
      </c>
      <c r="E61" s="114"/>
      <c r="F61" s="36">
        <f t="shared" si="2"/>
        <v>192343</v>
      </c>
      <c r="G61" s="36">
        <v>93531</v>
      </c>
      <c r="H61" s="36">
        <v>98812</v>
      </c>
    </row>
    <row r="62" spans="1:8" ht="13.5">
      <c r="A62" s="8"/>
      <c r="B62" s="106" t="s">
        <v>15</v>
      </c>
      <c r="C62" s="106"/>
      <c r="D62" s="113">
        <v>43422</v>
      </c>
      <c r="E62" s="114"/>
      <c r="F62" s="111">
        <f t="shared" si="2"/>
        <v>201071</v>
      </c>
      <c r="G62" s="111">
        <v>97476</v>
      </c>
      <c r="H62" s="111">
        <v>103595</v>
      </c>
    </row>
    <row r="63" spans="1:8" ht="14.25" customHeight="1">
      <c r="A63" s="22"/>
      <c r="B63" s="41"/>
      <c r="C63" s="41"/>
      <c r="D63" s="35"/>
      <c r="E63" s="40"/>
      <c r="F63" s="38"/>
      <c r="G63" s="38"/>
      <c r="H63" s="38"/>
    </row>
    <row r="64" spans="1:8" ht="14.25" customHeight="1">
      <c r="A64" s="22"/>
      <c r="B64" s="106" t="s">
        <v>19</v>
      </c>
      <c r="C64" s="31"/>
      <c r="D64" s="32">
        <v>37738</v>
      </c>
      <c r="E64" s="33"/>
      <c r="F64" s="34">
        <f aca="true" t="shared" si="3" ref="F64:F69">SUM(G64:H64)</f>
        <v>182016</v>
      </c>
      <c r="G64" s="34">
        <v>89769</v>
      </c>
      <c r="H64" s="34">
        <v>92247</v>
      </c>
    </row>
    <row r="65" spans="1:8" ht="14.25" customHeight="1">
      <c r="A65" s="22"/>
      <c r="B65" s="31" t="s">
        <v>120</v>
      </c>
      <c r="C65" s="31"/>
      <c r="D65" s="32">
        <v>39194</v>
      </c>
      <c r="E65" s="33"/>
      <c r="F65" s="34">
        <f t="shared" si="3"/>
        <v>184810</v>
      </c>
      <c r="G65" s="36">
        <v>90762</v>
      </c>
      <c r="H65" s="36">
        <v>94048</v>
      </c>
    </row>
    <row r="66" spans="1:8" ht="14.25" customHeight="1">
      <c r="A66" s="8"/>
      <c r="B66" s="31" t="s">
        <v>15</v>
      </c>
      <c r="C66" s="31"/>
      <c r="D66" s="32">
        <v>40657</v>
      </c>
      <c r="E66" s="33"/>
      <c r="F66" s="34">
        <f t="shared" si="3"/>
        <v>192631</v>
      </c>
      <c r="G66" s="36">
        <v>94399</v>
      </c>
      <c r="H66" s="36">
        <v>98232</v>
      </c>
    </row>
    <row r="67" spans="1:8" ht="14.25" customHeight="1">
      <c r="A67" s="8"/>
      <c r="B67" s="31" t="s">
        <v>120</v>
      </c>
      <c r="C67" s="31"/>
      <c r="D67" s="32">
        <v>42120</v>
      </c>
      <c r="E67" s="33"/>
      <c r="F67" s="34">
        <f t="shared" si="3"/>
        <v>192343</v>
      </c>
      <c r="G67" s="36">
        <v>93531</v>
      </c>
      <c r="H67" s="36">
        <v>98812</v>
      </c>
    </row>
    <row r="68" spans="1:8" ht="13.5">
      <c r="A68" s="8"/>
      <c r="B68" s="180" t="s">
        <v>277</v>
      </c>
      <c r="C68" s="31"/>
      <c r="D68" s="32">
        <v>43422</v>
      </c>
      <c r="E68" s="33"/>
      <c r="F68" s="34">
        <f t="shared" si="3"/>
        <v>201071</v>
      </c>
      <c r="G68" s="36">
        <v>97476</v>
      </c>
      <c r="H68" s="36">
        <v>103595</v>
      </c>
    </row>
    <row r="69" spans="1:8" ht="14.25" thickBot="1">
      <c r="A69" s="42"/>
      <c r="B69" s="116" t="s">
        <v>120</v>
      </c>
      <c r="C69" s="116"/>
      <c r="D69" s="117">
        <v>43576</v>
      </c>
      <c r="E69" s="118"/>
      <c r="F69" s="119">
        <f t="shared" si="3"/>
        <v>200168</v>
      </c>
      <c r="G69" s="119">
        <v>96914</v>
      </c>
      <c r="H69" s="119">
        <v>103254</v>
      </c>
    </row>
    <row r="70" spans="1:4" ht="14.25" thickTop="1">
      <c r="A70" s="3" t="s">
        <v>6</v>
      </c>
      <c r="B70" s="175"/>
      <c r="C70" s="175"/>
      <c r="D70" s="175"/>
    </row>
    <row r="71" spans="1:4" ht="13.5">
      <c r="A71" s="3" t="s">
        <v>79</v>
      </c>
      <c r="B71" s="175"/>
      <c r="C71" s="175"/>
      <c r="D71" s="175"/>
    </row>
    <row r="72" spans="1:4" ht="13.5">
      <c r="A72" s="3" t="s">
        <v>262</v>
      </c>
      <c r="B72" s="175"/>
      <c r="C72" s="175"/>
      <c r="D72" s="175"/>
    </row>
    <row r="73" spans="1:4" ht="13.5">
      <c r="A73" s="175"/>
      <c r="B73" s="175"/>
      <c r="C73" s="175"/>
      <c r="D73" s="175"/>
    </row>
  </sheetData>
  <sheetProtection/>
  <mergeCells count="5">
    <mergeCell ref="B3:B4"/>
    <mergeCell ref="D3:D4"/>
    <mergeCell ref="F3:H3"/>
    <mergeCell ref="A5:B5"/>
    <mergeCell ref="A23:B23"/>
  </mergeCells>
  <printOptions/>
  <pageMargins left="0.3937007874015748" right="0.5905511811023623" top="0.4724409448818898" bottom="0.5118110236220472" header="0.3937007874015748" footer="0.4724409448818898"/>
  <pageSetup fitToWidth="0" fitToHeight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B1:K70"/>
  <sheetViews>
    <sheetView workbookViewId="0" topLeftCell="A1">
      <selection activeCell="A1" sqref="A1"/>
    </sheetView>
  </sheetViews>
  <sheetFormatPr defaultColWidth="8.796875" defaultRowHeight="14.25"/>
  <cols>
    <col min="1" max="1" width="4.3984375" style="2" customWidth="1"/>
    <col min="2" max="7" width="11.59765625" style="2" customWidth="1"/>
    <col min="8" max="8" width="21.3984375" style="2" customWidth="1"/>
    <col min="9" max="16384" width="9" style="2" customWidth="1"/>
  </cols>
  <sheetData>
    <row r="1" spans="2:7" ht="27" customHeight="1">
      <c r="B1" s="1" t="s">
        <v>272</v>
      </c>
      <c r="C1" s="1"/>
      <c r="D1" s="1"/>
      <c r="E1" s="1"/>
      <c r="F1" s="1"/>
      <c r="G1" s="1"/>
    </row>
    <row r="2" spans="3:8" ht="15" customHeight="1" thickBot="1">
      <c r="C2" s="19"/>
      <c r="D2" s="19"/>
      <c r="E2" s="19"/>
      <c r="F2" s="19"/>
      <c r="G2" s="19"/>
      <c r="H2" s="58" t="s">
        <v>255</v>
      </c>
    </row>
    <row r="3" spans="2:8" ht="12" customHeight="1" thickTop="1">
      <c r="B3" s="192" t="s">
        <v>20</v>
      </c>
      <c r="C3" s="192"/>
      <c r="D3" s="193"/>
      <c r="E3" s="187" t="s">
        <v>21</v>
      </c>
      <c r="F3" s="192"/>
      <c r="G3" s="193"/>
      <c r="H3" s="184" t="s">
        <v>0</v>
      </c>
    </row>
    <row r="4" spans="2:9" ht="13.5" customHeight="1">
      <c r="B4" s="53" t="s">
        <v>3</v>
      </c>
      <c r="C4" s="29" t="s">
        <v>4</v>
      </c>
      <c r="D4" s="29" t="s">
        <v>5</v>
      </c>
      <c r="E4" s="29" t="s">
        <v>3</v>
      </c>
      <c r="F4" s="29" t="s">
        <v>4</v>
      </c>
      <c r="G4" s="30" t="s">
        <v>5</v>
      </c>
      <c r="H4" s="185"/>
      <c r="I4" s="6"/>
    </row>
    <row r="5" spans="2:9" ht="13.5" customHeight="1">
      <c r="B5" s="34"/>
      <c r="C5" s="34"/>
      <c r="D5" s="34"/>
      <c r="E5" s="54"/>
      <c r="F5" s="54"/>
      <c r="G5" s="54"/>
      <c r="H5" s="120" t="s">
        <v>9</v>
      </c>
      <c r="I5" s="121"/>
    </row>
    <row r="6" spans="2:8" ht="13.5" customHeight="1">
      <c r="B6" s="34">
        <v>95488</v>
      </c>
      <c r="C6" s="34">
        <v>47510</v>
      </c>
      <c r="D6" s="34">
        <v>47978</v>
      </c>
      <c r="E6" s="54">
        <v>56.41698275963935</v>
      </c>
      <c r="F6" s="54">
        <v>56.49898917826138</v>
      </c>
      <c r="G6" s="54">
        <v>56.336010520877366</v>
      </c>
      <c r="H6" s="35" t="s">
        <v>10</v>
      </c>
    </row>
    <row r="7" spans="2:8" ht="13.5" customHeight="1">
      <c r="B7" s="34">
        <v>95450</v>
      </c>
      <c r="C7" s="34">
        <v>47463</v>
      </c>
      <c r="D7" s="34">
        <v>47987</v>
      </c>
      <c r="E7" s="54">
        <v>56.39453129615843</v>
      </c>
      <c r="F7" s="54">
        <v>56.443096682126296</v>
      </c>
      <c r="G7" s="54">
        <v>56.34657836644592</v>
      </c>
      <c r="H7" s="35" t="s">
        <v>11</v>
      </c>
    </row>
    <row r="8" spans="2:10" ht="13.5" customHeight="1">
      <c r="B8" s="34">
        <v>107384</v>
      </c>
      <c r="C8" s="34">
        <v>53253</v>
      </c>
      <c r="D8" s="34">
        <v>54131</v>
      </c>
      <c r="E8" s="54">
        <v>60.40682237523064</v>
      </c>
      <c r="F8" s="54">
        <v>60.42276533460412</v>
      </c>
      <c r="G8" s="54">
        <v>60.39114621683736</v>
      </c>
      <c r="H8" s="35" t="s">
        <v>10</v>
      </c>
      <c r="J8" s="16"/>
    </row>
    <row r="9" spans="2:10" ht="13.5" customHeight="1">
      <c r="B9" s="34">
        <v>107427</v>
      </c>
      <c r="C9" s="34">
        <v>53274</v>
      </c>
      <c r="D9" s="34">
        <v>54153</v>
      </c>
      <c r="E9" s="54">
        <v>60.373954680334506</v>
      </c>
      <c r="F9" s="54">
        <v>60.384929270946685</v>
      </c>
      <c r="G9" s="54">
        <v>60.3631621187801</v>
      </c>
      <c r="H9" s="35" t="s">
        <v>11</v>
      </c>
      <c r="J9" s="16"/>
    </row>
    <row r="10" spans="2:8" ht="13.5" customHeight="1">
      <c r="B10" s="34">
        <v>106505</v>
      </c>
      <c r="C10" s="36">
        <v>53003</v>
      </c>
      <c r="D10" s="36">
        <v>53502</v>
      </c>
      <c r="E10" s="54">
        <v>57.98083728020033</v>
      </c>
      <c r="F10" s="54">
        <v>58.53257208485638</v>
      </c>
      <c r="G10" s="54">
        <v>57.44440984785854</v>
      </c>
      <c r="H10" s="35" t="s">
        <v>10</v>
      </c>
    </row>
    <row r="11" spans="2:8" ht="13.5" customHeight="1">
      <c r="B11" s="34">
        <v>106529</v>
      </c>
      <c r="C11" s="36">
        <v>53010</v>
      </c>
      <c r="D11" s="36">
        <v>53519</v>
      </c>
      <c r="E11" s="54">
        <v>57.93555404486743</v>
      </c>
      <c r="F11" s="54">
        <v>58.4757261204814</v>
      </c>
      <c r="G11" s="54">
        <v>57.41026796249812</v>
      </c>
      <c r="H11" s="35" t="s">
        <v>11</v>
      </c>
    </row>
    <row r="12" spans="2:8" ht="13.5" customHeight="1">
      <c r="B12" s="34">
        <v>125471</v>
      </c>
      <c r="C12" s="36">
        <v>61516</v>
      </c>
      <c r="D12" s="36">
        <v>63955</v>
      </c>
      <c r="E12" s="54">
        <v>67.4</v>
      </c>
      <c r="F12" s="54">
        <v>67.19</v>
      </c>
      <c r="G12" s="54">
        <v>67.6</v>
      </c>
      <c r="H12" s="35" t="s">
        <v>121</v>
      </c>
    </row>
    <row r="13" spans="2:8" ht="13.5" customHeight="1">
      <c r="B13" s="34">
        <v>125488</v>
      </c>
      <c r="C13" s="36">
        <v>61518</v>
      </c>
      <c r="D13" s="36">
        <v>63970</v>
      </c>
      <c r="E13" s="54">
        <v>67.33</v>
      </c>
      <c r="F13" s="54">
        <v>67.11</v>
      </c>
      <c r="G13" s="54">
        <v>67.54</v>
      </c>
      <c r="H13" s="35" t="s">
        <v>263</v>
      </c>
    </row>
    <row r="14" spans="2:8" s="7" customFormat="1" ht="13.5" customHeight="1">
      <c r="B14" s="34">
        <v>132150</v>
      </c>
      <c r="C14" s="36">
        <v>65298</v>
      </c>
      <c r="D14" s="36">
        <v>66852</v>
      </c>
      <c r="E14" s="54">
        <v>69.24</v>
      </c>
      <c r="F14" s="54">
        <v>69.79</v>
      </c>
      <c r="G14" s="54">
        <v>68.72</v>
      </c>
      <c r="H14" s="35" t="s">
        <v>264</v>
      </c>
    </row>
    <row r="15" spans="2:8" s="7" customFormat="1" ht="13.5" customHeight="1">
      <c r="B15" s="34">
        <v>132102</v>
      </c>
      <c r="C15" s="36">
        <v>65270</v>
      </c>
      <c r="D15" s="36">
        <v>66832</v>
      </c>
      <c r="E15" s="54">
        <v>69.22</v>
      </c>
      <c r="F15" s="54">
        <v>69.76</v>
      </c>
      <c r="G15" s="54">
        <v>68.7</v>
      </c>
      <c r="H15" s="35" t="s">
        <v>263</v>
      </c>
    </row>
    <row r="16" spans="2:8" ht="14.25" customHeight="1">
      <c r="B16" s="34">
        <v>111514</v>
      </c>
      <c r="C16" s="36">
        <v>55627</v>
      </c>
      <c r="D16" s="36">
        <v>55887</v>
      </c>
      <c r="E16" s="54">
        <v>57.72</v>
      </c>
      <c r="F16" s="54">
        <v>58.94</v>
      </c>
      <c r="G16" s="54">
        <v>56.55</v>
      </c>
      <c r="H16" s="35" t="s">
        <v>121</v>
      </c>
    </row>
    <row r="17" spans="2:8" ht="13.5" customHeight="1">
      <c r="B17" s="34">
        <v>111516</v>
      </c>
      <c r="C17" s="36">
        <v>55636</v>
      </c>
      <c r="D17" s="36">
        <v>55880</v>
      </c>
      <c r="E17" s="54">
        <v>57.72</v>
      </c>
      <c r="F17" s="54">
        <v>58.95</v>
      </c>
      <c r="G17" s="54">
        <v>56.552</v>
      </c>
      <c r="H17" s="35" t="s">
        <v>263</v>
      </c>
    </row>
    <row r="18" spans="2:8" ht="13.5" customHeight="1">
      <c r="B18" s="34">
        <v>104953</v>
      </c>
      <c r="C18" s="36">
        <v>52481</v>
      </c>
      <c r="D18" s="36">
        <v>52472</v>
      </c>
      <c r="E18" s="54">
        <v>53.92</v>
      </c>
      <c r="F18" s="54">
        <v>55.38</v>
      </c>
      <c r="G18" s="54">
        <v>52.53</v>
      </c>
      <c r="H18" s="35" t="s">
        <v>264</v>
      </c>
    </row>
    <row r="19" spans="2:9" ht="13.5" customHeight="1">
      <c r="B19" s="34">
        <v>104945</v>
      </c>
      <c r="C19" s="36">
        <v>52474</v>
      </c>
      <c r="D19" s="36">
        <v>52471</v>
      </c>
      <c r="E19" s="54">
        <v>53.91</v>
      </c>
      <c r="F19" s="54">
        <v>55.38</v>
      </c>
      <c r="G19" s="54">
        <v>52.52</v>
      </c>
      <c r="H19" s="35" t="s">
        <v>122</v>
      </c>
      <c r="I19" s="122"/>
    </row>
    <row r="20" spans="2:8" ht="13.5" customHeight="1">
      <c r="B20" s="115">
        <v>104765</v>
      </c>
      <c r="C20" s="111">
        <v>51763</v>
      </c>
      <c r="D20" s="111">
        <v>53002</v>
      </c>
      <c r="E20" s="124">
        <v>52.05</v>
      </c>
      <c r="F20" s="124">
        <v>53</v>
      </c>
      <c r="G20" s="124">
        <v>51.17</v>
      </c>
      <c r="H20" s="112" t="s">
        <v>121</v>
      </c>
    </row>
    <row r="21" spans="2:8" ht="13.5" customHeight="1">
      <c r="B21" s="115">
        <v>104767</v>
      </c>
      <c r="C21" s="111">
        <v>51766</v>
      </c>
      <c r="D21" s="111">
        <v>53001</v>
      </c>
      <c r="E21" s="124">
        <v>52.06</v>
      </c>
      <c r="F21" s="124">
        <v>53</v>
      </c>
      <c r="G21" s="124">
        <v>51.17</v>
      </c>
      <c r="H21" s="112" t="s">
        <v>265</v>
      </c>
    </row>
    <row r="22" spans="2:8" ht="13.5" customHeight="1">
      <c r="B22" s="38"/>
      <c r="C22" s="38"/>
      <c r="D22" s="38"/>
      <c r="E22" s="54"/>
      <c r="F22" s="54"/>
      <c r="G22" s="54"/>
      <c r="H22" s="35"/>
    </row>
    <row r="23" spans="2:8" ht="13.5" customHeight="1">
      <c r="B23" s="38"/>
      <c r="C23" s="38"/>
      <c r="D23" s="38"/>
      <c r="E23" s="54"/>
      <c r="F23" s="54"/>
      <c r="G23" s="54"/>
      <c r="H23" s="112" t="s">
        <v>12</v>
      </c>
    </row>
    <row r="24" spans="2:11" ht="13.5" customHeight="1">
      <c r="B24" s="34">
        <v>68184</v>
      </c>
      <c r="C24" s="34">
        <v>34770</v>
      </c>
      <c r="D24" s="34">
        <v>33414</v>
      </c>
      <c r="E24" s="54">
        <v>40.853939855120224</v>
      </c>
      <c r="F24" s="54">
        <v>41.855258089368256</v>
      </c>
      <c r="G24" s="54">
        <v>39.86161646286907</v>
      </c>
      <c r="H24" s="35" t="s">
        <v>14</v>
      </c>
      <c r="J24" s="7"/>
      <c r="K24" s="7"/>
    </row>
    <row r="25" spans="2:11" ht="13.5" customHeight="1">
      <c r="B25" s="34">
        <v>68176</v>
      </c>
      <c r="C25" s="34">
        <v>34765</v>
      </c>
      <c r="D25" s="34">
        <v>33411</v>
      </c>
      <c r="E25" s="54">
        <v>40.84914647956524</v>
      </c>
      <c r="F25" s="54">
        <v>41.849239214175654</v>
      </c>
      <c r="G25" s="54">
        <v>39.858037578288105</v>
      </c>
      <c r="H25" s="35" t="s">
        <v>13</v>
      </c>
      <c r="J25" s="7"/>
      <c r="K25" s="7"/>
    </row>
    <row r="26" spans="2:11" ht="13.5" customHeight="1">
      <c r="B26" s="34">
        <v>97928</v>
      </c>
      <c r="C26" s="34">
        <v>48832</v>
      </c>
      <c r="D26" s="34">
        <v>49096</v>
      </c>
      <c r="E26" s="54">
        <v>56.53062402586158</v>
      </c>
      <c r="F26" s="54">
        <v>56.78139534883721</v>
      </c>
      <c r="G26" s="54">
        <v>56.28338874240514</v>
      </c>
      <c r="H26" s="35" t="s">
        <v>14</v>
      </c>
      <c r="J26" s="7"/>
      <c r="K26" s="7"/>
    </row>
    <row r="27" spans="2:11" ht="13.5" customHeight="1">
      <c r="B27" s="34">
        <v>97904</v>
      </c>
      <c r="C27" s="34">
        <v>48816</v>
      </c>
      <c r="D27" s="34">
        <v>49088</v>
      </c>
      <c r="E27" s="54">
        <v>56.5167696126537</v>
      </c>
      <c r="F27" s="54">
        <v>56.76279069767441</v>
      </c>
      <c r="G27" s="54">
        <v>56.274217585692995</v>
      </c>
      <c r="H27" s="35" t="s">
        <v>13</v>
      </c>
      <c r="J27" s="7"/>
      <c r="K27" s="7"/>
    </row>
    <row r="28" spans="2:11" ht="13.5" customHeight="1">
      <c r="B28" s="36">
        <v>100886</v>
      </c>
      <c r="C28" s="36">
        <v>49675</v>
      </c>
      <c r="D28" s="36">
        <v>51211</v>
      </c>
      <c r="E28" s="54">
        <v>56.004218940823804</v>
      </c>
      <c r="F28" s="54">
        <v>55.73695076522598</v>
      </c>
      <c r="G28" s="54">
        <v>56.26593126483256</v>
      </c>
      <c r="H28" s="35" t="s">
        <v>14</v>
      </c>
      <c r="J28" s="7"/>
      <c r="K28" s="7"/>
    </row>
    <row r="29" spans="2:8" s="7" customFormat="1" ht="13.5" customHeight="1">
      <c r="B29" s="36">
        <v>100926</v>
      </c>
      <c r="C29" s="36">
        <v>49697</v>
      </c>
      <c r="D29" s="36">
        <v>51229</v>
      </c>
      <c r="E29" s="54">
        <v>55.96584135081931</v>
      </c>
      <c r="F29" s="54">
        <v>55.69601811070392</v>
      </c>
      <c r="G29" s="54">
        <v>56.23010559128927</v>
      </c>
      <c r="H29" s="35" t="s">
        <v>13</v>
      </c>
    </row>
    <row r="30" spans="2:11" ht="13.5" customHeight="1">
      <c r="B30" s="36">
        <v>100327</v>
      </c>
      <c r="C30" s="36">
        <v>50307</v>
      </c>
      <c r="D30" s="36">
        <v>50020</v>
      </c>
      <c r="E30" s="54">
        <v>54.29</v>
      </c>
      <c r="F30" s="54">
        <v>55.2</v>
      </c>
      <c r="G30" s="54">
        <v>53.4</v>
      </c>
      <c r="H30" s="35" t="s">
        <v>14</v>
      </c>
      <c r="J30" s="7"/>
      <c r="K30" s="7"/>
    </row>
    <row r="31" spans="2:8" ht="13.5" customHeight="1">
      <c r="B31" s="36">
        <v>100370</v>
      </c>
      <c r="C31" s="36">
        <v>50319</v>
      </c>
      <c r="D31" s="36">
        <v>50051</v>
      </c>
      <c r="E31" s="54">
        <v>54.25</v>
      </c>
      <c r="F31" s="54">
        <v>55.14</v>
      </c>
      <c r="G31" s="54">
        <v>53.38</v>
      </c>
      <c r="H31" s="35" t="s">
        <v>13</v>
      </c>
    </row>
    <row r="32" spans="2:8" ht="13.5" customHeight="1">
      <c r="B32" s="36">
        <v>55659</v>
      </c>
      <c r="C32" s="36">
        <v>28551</v>
      </c>
      <c r="D32" s="36">
        <v>27108</v>
      </c>
      <c r="E32" s="54">
        <v>29.89</v>
      </c>
      <c r="F32" s="54">
        <v>31.18</v>
      </c>
      <c r="G32" s="54">
        <v>28.64</v>
      </c>
      <c r="H32" s="35" t="s">
        <v>266</v>
      </c>
    </row>
    <row r="33" spans="2:8" ht="13.5" customHeight="1">
      <c r="B33" s="36">
        <v>105801</v>
      </c>
      <c r="C33" s="36">
        <v>52789</v>
      </c>
      <c r="D33" s="36">
        <v>53012</v>
      </c>
      <c r="E33" s="54">
        <v>56.25</v>
      </c>
      <c r="F33" s="54">
        <v>57.08</v>
      </c>
      <c r="G33" s="54">
        <v>55.45</v>
      </c>
      <c r="H33" s="35" t="s">
        <v>73</v>
      </c>
    </row>
    <row r="34" spans="2:8" ht="13.5" customHeight="1">
      <c r="B34" s="36">
        <v>105789</v>
      </c>
      <c r="C34" s="36">
        <v>52781</v>
      </c>
      <c r="D34" s="36">
        <v>53008</v>
      </c>
      <c r="E34" s="54">
        <v>56.25</v>
      </c>
      <c r="F34" s="54">
        <v>57.07</v>
      </c>
      <c r="G34" s="54">
        <v>55.44</v>
      </c>
      <c r="H34" s="35" t="s">
        <v>74</v>
      </c>
    </row>
    <row r="35" spans="2:8" ht="13.5" customHeight="1">
      <c r="B35" s="36">
        <v>49083</v>
      </c>
      <c r="C35" s="36">
        <v>26252</v>
      </c>
      <c r="D35" s="36">
        <v>22831</v>
      </c>
      <c r="E35" s="54">
        <v>25.67</v>
      </c>
      <c r="F35" s="54">
        <v>28</v>
      </c>
      <c r="G35" s="54">
        <v>23.43</v>
      </c>
      <c r="H35" s="35" t="s">
        <v>244</v>
      </c>
    </row>
    <row r="36" spans="2:8" ht="13.5" customHeight="1">
      <c r="B36" s="36">
        <v>105909</v>
      </c>
      <c r="C36" s="36">
        <v>53135</v>
      </c>
      <c r="D36" s="36">
        <v>52774</v>
      </c>
      <c r="E36" s="54">
        <v>55.2</v>
      </c>
      <c r="F36" s="54">
        <v>56.5</v>
      </c>
      <c r="G36" s="54">
        <v>53.95</v>
      </c>
      <c r="H36" s="35" t="s">
        <v>14</v>
      </c>
    </row>
    <row r="37" spans="2:8" ht="13.5" customHeight="1">
      <c r="B37" s="36">
        <v>105900</v>
      </c>
      <c r="C37" s="36">
        <v>53127</v>
      </c>
      <c r="D37" s="36">
        <v>52773</v>
      </c>
      <c r="E37" s="54">
        <v>55.2</v>
      </c>
      <c r="F37" s="54">
        <v>56.49</v>
      </c>
      <c r="G37" s="54">
        <v>53.95</v>
      </c>
      <c r="H37" s="35" t="s">
        <v>13</v>
      </c>
    </row>
    <row r="38" spans="2:8" ht="13.5" customHeight="1">
      <c r="B38" s="36">
        <v>105326</v>
      </c>
      <c r="C38" s="36">
        <v>52657</v>
      </c>
      <c r="D38" s="36">
        <v>52669</v>
      </c>
      <c r="E38" s="54">
        <v>54.37</v>
      </c>
      <c r="F38" s="54">
        <v>55.73</v>
      </c>
      <c r="G38" s="54">
        <v>53.08</v>
      </c>
      <c r="H38" s="35" t="s">
        <v>14</v>
      </c>
    </row>
    <row r="39" spans="2:8" ht="13.5" customHeight="1">
      <c r="B39" s="36">
        <v>105313</v>
      </c>
      <c r="C39" s="36">
        <v>52653</v>
      </c>
      <c r="D39" s="36">
        <v>52660</v>
      </c>
      <c r="E39" s="54">
        <v>54.37</v>
      </c>
      <c r="F39" s="54">
        <v>55.73</v>
      </c>
      <c r="G39" s="54">
        <v>53.07</v>
      </c>
      <c r="H39" s="35" t="s">
        <v>13</v>
      </c>
    </row>
    <row r="40" spans="2:8" ht="13.5" customHeight="1">
      <c r="B40" s="36">
        <f>C40+D40</f>
        <v>112224</v>
      </c>
      <c r="C40" s="36">
        <v>55426</v>
      </c>
      <c r="D40" s="36">
        <v>56798</v>
      </c>
      <c r="E40" s="54">
        <f>ROUND(B40/'[1]193'!F40,4)*100</f>
        <v>55.989999999999995</v>
      </c>
      <c r="F40" s="54">
        <f>ROUND(C40/'[1]193'!G40,4)*100</f>
        <v>56.879999999999995</v>
      </c>
      <c r="G40" s="54">
        <f>ROUND(D40/'[1]193'!H40,4)*100</f>
        <v>55.15</v>
      </c>
      <c r="H40" s="35" t="s">
        <v>14</v>
      </c>
    </row>
    <row r="41" spans="2:8" ht="13.5" customHeight="1">
      <c r="B41" s="36">
        <f>C41+D41</f>
        <v>112216</v>
      </c>
      <c r="C41" s="36">
        <v>55428</v>
      </c>
      <c r="D41" s="36">
        <v>56788</v>
      </c>
      <c r="E41" s="54">
        <f>ROUND(B41/'[1]193'!F41,4)*100</f>
        <v>55.989999999999995</v>
      </c>
      <c r="F41" s="54">
        <f>ROUND(C41/'[1]193'!G41,4)*100</f>
        <v>56.879999999999995</v>
      </c>
      <c r="G41" s="54">
        <f>ROUND(D41/'[1]193'!H41,4)*100</f>
        <v>55.15</v>
      </c>
      <c r="H41" s="35" t="s">
        <v>13</v>
      </c>
    </row>
    <row r="42" spans="2:8" ht="13.5" customHeight="1">
      <c r="B42" s="111">
        <f>C42+D42</f>
        <v>97288</v>
      </c>
      <c r="C42" s="115">
        <v>48363</v>
      </c>
      <c r="D42" s="115">
        <v>48925</v>
      </c>
      <c r="E42" s="124">
        <v>47.87441871909061</v>
      </c>
      <c r="F42" s="124">
        <v>49.14339714668942</v>
      </c>
      <c r="G42" s="124">
        <v>46.682823964962836</v>
      </c>
      <c r="H42" s="112" t="s">
        <v>14</v>
      </c>
    </row>
    <row r="43" spans="2:8" ht="13.5" customHeight="1">
      <c r="B43" s="111">
        <f>C43+D43</f>
        <v>97283</v>
      </c>
      <c r="C43" s="115">
        <v>48357</v>
      </c>
      <c r="D43" s="115">
        <v>48926</v>
      </c>
      <c r="E43" s="124">
        <v>47.87441871909061</v>
      </c>
      <c r="F43" s="124">
        <v>49.14</v>
      </c>
      <c r="G43" s="124">
        <v>46.68</v>
      </c>
      <c r="H43" s="112" t="s">
        <v>13</v>
      </c>
    </row>
    <row r="44" spans="2:8" ht="13.5" customHeight="1">
      <c r="B44" s="34"/>
      <c r="C44" s="34"/>
      <c r="D44" s="34"/>
      <c r="E44" s="54"/>
      <c r="F44" s="54"/>
      <c r="G44" s="54"/>
      <c r="H44" s="55"/>
    </row>
    <row r="45" spans="2:8" ht="13.5" customHeight="1">
      <c r="B45" s="34">
        <f>SUM(C45:D45)</f>
        <v>84207</v>
      </c>
      <c r="C45" s="34">
        <v>41179</v>
      </c>
      <c r="D45" s="34">
        <v>43028</v>
      </c>
      <c r="E45" s="54">
        <v>46.37945373731143</v>
      </c>
      <c r="F45" s="54">
        <v>46.003373811625124</v>
      </c>
      <c r="G45" s="54">
        <v>46.75</v>
      </c>
      <c r="H45" s="112" t="s">
        <v>16</v>
      </c>
    </row>
    <row r="46" spans="2:8" ht="13.5" customHeight="1">
      <c r="B46" s="34">
        <f>SUM(C46:D46)</f>
        <v>82326</v>
      </c>
      <c r="C46" s="36">
        <v>40707</v>
      </c>
      <c r="D46" s="36">
        <v>41619</v>
      </c>
      <c r="E46" s="54">
        <v>44.51</v>
      </c>
      <c r="F46" s="54">
        <v>44.81</v>
      </c>
      <c r="G46" s="54">
        <v>44.22</v>
      </c>
      <c r="H46" s="35" t="s">
        <v>120</v>
      </c>
    </row>
    <row r="47" spans="2:8" ht="13.5" customHeight="1">
      <c r="B47" s="34">
        <f>SUM(C47:D47)</f>
        <v>78236</v>
      </c>
      <c r="C47" s="36">
        <v>38877</v>
      </c>
      <c r="D47" s="36">
        <v>39359</v>
      </c>
      <c r="E47" s="54">
        <v>40.68</v>
      </c>
      <c r="F47" s="54">
        <v>41.27</v>
      </c>
      <c r="G47" s="54">
        <v>40.12</v>
      </c>
      <c r="H47" s="35" t="s">
        <v>120</v>
      </c>
    </row>
    <row r="48" spans="2:8" ht="13.5" customHeight="1">
      <c r="B48" s="34">
        <f>SUM(C48:D48)</f>
        <v>76318</v>
      </c>
      <c r="C48" s="36">
        <v>37698</v>
      </c>
      <c r="D48" s="36">
        <v>38620</v>
      </c>
      <c r="E48" s="56">
        <v>39.67</v>
      </c>
      <c r="F48" s="56">
        <v>40.3</v>
      </c>
      <c r="G48" s="56">
        <v>39.08</v>
      </c>
      <c r="H48" s="35" t="s">
        <v>120</v>
      </c>
    </row>
    <row r="49" spans="2:10" ht="13.5" customHeight="1">
      <c r="B49" s="125">
        <f>SUM(C49:D49)</f>
        <v>76517</v>
      </c>
      <c r="C49" s="111">
        <v>37316</v>
      </c>
      <c r="D49" s="111">
        <v>39201</v>
      </c>
      <c r="E49" s="126">
        <v>38.190000000000005</v>
      </c>
      <c r="F49" s="126">
        <v>38.46</v>
      </c>
      <c r="G49" s="126">
        <v>37.93</v>
      </c>
      <c r="H49" s="35" t="s">
        <v>267</v>
      </c>
      <c r="I49" s="16"/>
      <c r="J49" s="16"/>
    </row>
    <row r="50" spans="2:8" ht="13.5" customHeight="1">
      <c r="B50" s="36"/>
      <c r="C50" s="36"/>
      <c r="D50" s="36"/>
      <c r="E50" s="56"/>
      <c r="F50" s="56"/>
      <c r="G50" s="56"/>
      <c r="H50" s="35"/>
    </row>
    <row r="51" spans="2:8" ht="13.5" customHeight="1">
      <c r="B51" s="36">
        <f>SUM(C51:D51)</f>
        <v>84192</v>
      </c>
      <c r="C51" s="36">
        <v>41168</v>
      </c>
      <c r="D51" s="36">
        <v>43024</v>
      </c>
      <c r="E51" s="56">
        <v>46.37119205115636</v>
      </c>
      <c r="F51" s="56">
        <v>45.99108509378526</v>
      </c>
      <c r="G51" s="56">
        <v>46.74083087084999</v>
      </c>
      <c r="H51" s="112" t="s">
        <v>17</v>
      </c>
    </row>
    <row r="52" spans="2:8" ht="13.5" customHeight="1">
      <c r="B52" s="36">
        <f>SUM(C52:D52)</f>
        <v>82239</v>
      </c>
      <c r="C52" s="36">
        <v>40668</v>
      </c>
      <c r="D52" s="36">
        <v>41571</v>
      </c>
      <c r="E52" s="56">
        <v>44.46</v>
      </c>
      <c r="F52" s="56">
        <v>44.76</v>
      </c>
      <c r="G52" s="56">
        <v>44.17</v>
      </c>
      <c r="H52" s="35" t="s">
        <v>120</v>
      </c>
    </row>
    <row r="53" spans="2:9" ht="13.5" customHeight="1">
      <c r="B53" s="36">
        <f>SUM(C53:D53)</f>
        <v>78111</v>
      </c>
      <c r="C53" s="57">
        <v>38812</v>
      </c>
      <c r="D53" s="57">
        <v>39299</v>
      </c>
      <c r="E53" s="56">
        <v>40.62</v>
      </c>
      <c r="F53" s="56">
        <v>41.2</v>
      </c>
      <c r="G53" s="56">
        <v>40.06</v>
      </c>
      <c r="H53" s="35" t="s">
        <v>268</v>
      </c>
      <c r="I53" s="16"/>
    </row>
    <row r="54" spans="2:9" ht="13.5" customHeight="1">
      <c r="B54" s="36">
        <f>SUM(C54:D54)</f>
        <v>76108</v>
      </c>
      <c r="C54" s="36">
        <v>37585</v>
      </c>
      <c r="D54" s="36">
        <v>38523</v>
      </c>
      <c r="E54" s="56">
        <v>39.57</v>
      </c>
      <c r="F54" s="56">
        <v>40.18</v>
      </c>
      <c r="G54" s="56">
        <v>38.98</v>
      </c>
      <c r="H54" s="35" t="s">
        <v>267</v>
      </c>
      <c r="I54" s="16"/>
    </row>
    <row r="55" spans="2:9" ht="13.5" customHeight="1">
      <c r="B55" s="111">
        <f>SUM(C55:D55)</f>
        <v>76365</v>
      </c>
      <c r="C55" s="111">
        <v>37247</v>
      </c>
      <c r="D55" s="111">
        <v>39118</v>
      </c>
      <c r="E55" s="126">
        <v>38.11</v>
      </c>
      <c r="F55" s="126">
        <v>38.39</v>
      </c>
      <c r="G55" s="126">
        <v>37.85</v>
      </c>
      <c r="H55" s="112" t="s">
        <v>268</v>
      </c>
      <c r="I55" s="16"/>
    </row>
    <row r="56" spans="2:9" ht="13.5" customHeight="1">
      <c r="B56" s="36"/>
      <c r="C56" s="36"/>
      <c r="D56" s="36"/>
      <c r="E56" s="56"/>
      <c r="F56" s="56"/>
      <c r="G56" s="56"/>
      <c r="H56" s="35"/>
      <c r="I56" s="16"/>
    </row>
    <row r="57" spans="2:9" ht="13.5" customHeight="1">
      <c r="B57" s="36">
        <f>SUM(C57:D57)</f>
        <v>94701</v>
      </c>
      <c r="C57" s="36">
        <v>45319</v>
      </c>
      <c r="D57" s="36">
        <v>49382</v>
      </c>
      <c r="E57" s="56">
        <v>55.067365225936626</v>
      </c>
      <c r="F57" s="56">
        <v>53.22067337615821</v>
      </c>
      <c r="G57" s="56">
        <v>56.87859940105966</v>
      </c>
      <c r="H57" s="112" t="s">
        <v>18</v>
      </c>
      <c r="I57" s="16"/>
    </row>
    <row r="58" spans="2:10" ht="13.5" customHeight="1">
      <c r="B58" s="36">
        <f>SUM(C58:D58)</f>
        <v>89263</v>
      </c>
      <c r="C58" s="36">
        <v>42702</v>
      </c>
      <c r="D58" s="36">
        <v>46561</v>
      </c>
      <c r="E58" s="56">
        <v>49.04129307313643</v>
      </c>
      <c r="F58" s="56">
        <v>47.568759816863285</v>
      </c>
      <c r="G58" s="56">
        <v>50.47427016596746</v>
      </c>
      <c r="H58" s="35" t="s">
        <v>120</v>
      </c>
      <c r="I58" s="16"/>
      <c r="J58" s="16"/>
    </row>
    <row r="59" spans="2:10" ht="13.5" customHeight="1">
      <c r="B59" s="36">
        <f>SUM(C59:D59)</f>
        <v>90626</v>
      </c>
      <c r="C59" s="36">
        <v>43677</v>
      </c>
      <c r="D59" s="36">
        <v>46949</v>
      </c>
      <c r="E59" s="56">
        <v>49.04</v>
      </c>
      <c r="F59" s="56">
        <v>48.12</v>
      </c>
      <c r="G59" s="56">
        <v>49.92</v>
      </c>
      <c r="H59" s="35" t="s">
        <v>267</v>
      </c>
      <c r="I59" s="16"/>
      <c r="J59" s="16"/>
    </row>
    <row r="60" spans="2:9" ht="13.5" customHeight="1">
      <c r="B60" s="36">
        <f>SUM(C60:D60)</f>
        <v>89689</v>
      </c>
      <c r="C60" s="36">
        <v>43271</v>
      </c>
      <c r="D60" s="36">
        <v>46418</v>
      </c>
      <c r="E60" s="56">
        <v>46.56</v>
      </c>
      <c r="F60" s="56">
        <v>45.84</v>
      </c>
      <c r="G60" s="56">
        <v>47.25</v>
      </c>
      <c r="H60" s="35" t="s">
        <v>15</v>
      </c>
      <c r="I60" s="16"/>
    </row>
    <row r="61" spans="2:8" ht="13.5">
      <c r="B61" s="36">
        <v>89184</v>
      </c>
      <c r="C61" s="36">
        <v>42815</v>
      </c>
      <c r="D61" s="36">
        <v>46369</v>
      </c>
      <c r="E61" s="56">
        <v>46.37</v>
      </c>
      <c r="F61" s="56">
        <v>45.78</v>
      </c>
      <c r="G61" s="56">
        <v>46.93</v>
      </c>
      <c r="H61" s="35" t="s">
        <v>15</v>
      </c>
    </row>
    <row r="62" spans="2:8" ht="13.5">
      <c r="B62" s="111">
        <v>82154</v>
      </c>
      <c r="C62" s="111">
        <v>39487</v>
      </c>
      <c r="D62" s="111">
        <v>42667</v>
      </c>
      <c r="E62" s="126">
        <v>40.86</v>
      </c>
      <c r="F62" s="126">
        <v>40.51</v>
      </c>
      <c r="G62" s="126">
        <v>41.19</v>
      </c>
      <c r="H62" s="112" t="s">
        <v>267</v>
      </c>
    </row>
    <row r="63" spans="2:8" ht="13.5">
      <c r="B63" s="38"/>
      <c r="C63" s="38"/>
      <c r="D63" s="38"/>
      <c r="E63" s="54"/>
      <c r="F63" s="54"/>
      <c r="G63" s="54"/>
      <c r="H63" s="35"/>
    </row>
    <row r="64" spans="2:8" ht="13.5" customHeight="1">
      <c r="B64" s="34">
        <v>89319</v>
      </c>
      <c r="C64" s="34">
        <v>42730</v>
      </c>
      <c r="D64" s="34">
        <v>46589</v>
      </c>
      <c r="E64" s="54">
        <v>49.07205959915612</v>
      </c>
      <c r="F64" s="54">
        <v>47.599950985306734</v>
      </c>
      <c r="G64" s="54">
        <v>50.50462345658937</v>
      </c>
      <c r="H64" s="112" t="s">
        <v>19</v>
      </c>
    </row>
    <row r="65" spans="2:8" ht="13.5" customHeight="1">
      <c r="B65" s="34">
        <v>90665</v>
      </c>
      <c r="C65" s="34">
        <v>43700</v>
      </c>
      <c r="D65" s="34">
        <v>46965</v>
      </c>
      <c r="E65" s="54">
        <v>49.06</v>
      </c>
      <c r="F65" s="54">
        <v>48.15</v>
      </c>
      <c r="G65" s="54">
        <v>49.94</v>
      </c>
      <c r="H65" s="35" t="s">
        <v>267</v>
      </c>
    </row>
    <row r="66" spans="2:8" ht="13.5" customHeight="1">
      <c r="B66" s="34">
        <v>89706</v>
      </c>
      <c r="C66" s="34">
        <v>43281</v>
      </c>
      <c r="D66" s="34">
        <v>46425</v>
      </c>
      <c r="E66" s="54">
        <v>46.57</v>
      </c>
      <c r="F66" s="54">
        <v>45.85</v>
      </c>
      <c r="G66" s="54">
        <v>47.26</v>
      </c>
      <c r="H66" s="35" t="s">
        <v>15</v>
      </c>
    </row>
    <row r="67" spans="2:8" ht="13.5" customHeight="1">
      <c r="B67" s="34">
        <v>89211</v>
      </c>
      <c r="C67" s="36">
        <v>42831</v>
      </c>
      <c r="D67" s="36">
        <v>46380</v>
      </c>
      <c r="E67" s="56">
        <v>46.38</v>
      </c>
      <c r="F67" s="56">
        <v>45.79</v>
      </c>
      <c r="G67" s="56">
        <v>46.94</v>
      </c>
      <c r="H67" s="35" t="s">
        <v>15</v>
      </c>
    </row>
    <row r="68" spans="2:8" ht="18" customHeight="1">
      <c r="B68" s="34">
        <v>82152</v>
      </c>
      <c r="C68" s="36">
        <v>39485</v>
      </c>
      <c r="D68" s="36">
        <v>42667</v>
      </c>
      <c r="E68" s="56">
        <v>40.86</v>
      </c>
      <c r="F68" s="56">
        <v>40.51</v>
      </c>
      <c r="G68" s="56">
        <v>41.19</v>
      </c>
      <c r="H68" s="180" t="s">
        <v>276</v>
      </c>
    </row>
    <row r="69" spans="2:8" ht="14.25" thickBot="1">
      <c r="B69" s="119">
        <v>79931</v>
      </c>
      <c r="C69" s="119">
        <v>38560</v>
      </c>
      <c r="D69" s="119">
        <v>41371</v>
      </c>
      <c r="E69" s="127">
        <v>39.93</v>
      </c>
      <c r="F69" s="127">
        <v>39.79</v>
      </c>
      <c r="G69" s="127">
        <v>40.07</v>
      </c>
      <c r="H69" s="116" t="s">
        <v>120</v>
      </c>
    </row>
    <row r="70" spans="2:8" ht="14.25" thickTop="1">
      <c r="B70" s="7"/>
      <c r="C70" s="7"/>
      <c r="D70" s="7"/>
      <c r="E70" s="7"/>
      <c r="F70" s="7"/>
      <c r="G70" s="7"/>
      <c r="H70" s="7"/>
    </row>
  </sheetData>
  <sheetProtection/>
  <mergeCells count="3">
    <mergeCell ref="E3:G3"/>
    <mergeCell ref="B3:D3"/>
    <mergeCell ref="H3:H4"/>
  </mergeCells>
  <printOptions/>
  <pageMargins left="0.3937007874015748" right="0.5905511811023623" top="0.4724409448818898" bottom="0.5118110236220472" header="0.31496062992125984" footer="0.31496062992125984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.59765625" style="2" customWidth="1"/>
    <col min="2" max="2" width="2.19921875" style="2" customWidth="1"/>
    <col min="3" max="3" width="13" style="2" customWidth="1"/>
    <col min="4" max="4" width="5.69921875" style="2" customWidth="1"/>
    <col min="5" max="12" width="8.09765625" style="2" customWidth="1"/>
    <col min="13" max="16384" width="9" style="2" customWidth="1"/>
  </cols>
  <sheetData>
    <row r="1" spans="1:12" s="9" customFormat="1" ht="27" customHeight="1">
      <c r="A1" s="1" t="s">
        <v>273</v>
      </c>
      <c r="B1" s="1"/>
      <c r="C1" s="15"/>
      <c r="D1" s="72"/>
      <c r="F1" s="15"/>
      <c r="G1" s="15"/>
      <c r="H1" s="15"/>
      <c r="I1" s="15"/>
      <c r="J1" s="15"/>
      <c r="K1" s="15"/>
      <c r="L1" s="15"/>
    </row>
    <row r="2" spans="1:12" ht="15" customHeight="1" thickBo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"/>
    </row>
    <row r="3" spans="1:13" ht="18" customHeight="1" thickTop="1">
      <c r="A3" s="207" t="s">
        <v>0</v>
      </c>
      <c r="B3" s="208"/>
      <c r="C3" s="208"/>
      <c r="D3" s="207" t="s">
        <v>3</v>
      </c>
      <c r="E3" s="211" t="s">
        <v>133</v>
      </c>
      <c r="F3" s="211"/>
      <c r="G3" s="213" t="s">
        <v>134</v>
      </c>
      <c r="H3" s="213"/>
      <c r="I3" s="211" t="s">
        <v>135</v>
      </c>
      <c r="J3" s="211"/>
      <c r="K3" s="213" t="s">
        <v>136</v>
      </c>
      <c r="L3" s="213"/>
      <c r="M3" s="6"/>
    </row>
    <row r="4" spans="1:12" ht="18" customHeight="1">
      <c r="A4" s="209"/>
      <c r="B4" s="210"/>
      <c r="C4" s="210"/>
      <c r="D4" s="209"/>
      <c r="E4" s="212"/>
      <c r="F4" s="212"/>
      <c r="G4" s="214"/>
      <c r="H4" s="214"/>
      <c r="I4" s="212"/>
      <c r="J4" s="212"/>
      <c r="K4" s="214"/>
      <c r="L4" s="214"/>
    </row>
    <row r="5" spans="1:12" ht="14.25" customHeight="1">
      <c r="A5" s="198" t="s">
        <v>137</v>
      </c>
      <c r="B5" s="198"/>
      <c r="C5" s="199"/>
      <c r="D5" s="164">
        <f>F5+H5+J5+L5</f>
        <v>2222</v>
      </c>
      <c r="E5" s="131"/>
      <c r="F5" s="132">
        <f>SUM(F6,F13,F20,F27,F31,F36,F40,F46,F50,'[2]- 174 -'!F5,'[2]- 174 -'!F11,'[2]- 174 -'!F17,'[2]- 174 -'!F21,'[2]- 174 -'!F27,'[2]- 174 -'!F28,'[2]- 174 -'!F29,'[2]- 174 -'!F30,'[2]- 174 -'!F31,'[2]- 174 -'!F32,'[2]- 174 -'!F33,'[2]- 174 -'!F34,'[2]- 174 -'!F38,'[2]- 174 -'!F53,'[2]- 174 -'!F54)</f>
        <v>1204</v>
      </c>
      <c r="G5" s="133"/>
      <c r="H5" s="132">
        <f>SUM(H6,H13,H20,H27,H31,H36,H40,H46,H50,'[2]- 174 -'!H5,'[2]- 174 -'!H11,'[2]- 174 -'!H17,'[2]- 174 -'!H21,'[2]- 174 -'!H27,'[2]- 174 -'!H28,'[2]- 174 -'!H29,'[2]- 174 -'!H30,'[2]- 174 -'!H31,'[2]- 174 -'!H32,'[2]- 174 -'!H33,'[2]- 174 -'!H34,'[2]- 174 -'!H38,'[2]- 174 -'!H53,'[2]- 174 -'!H54)</f>
        <v>230</v>
      </c>
      <c r="I5" s="133"/>
      <c r="J5" s="132">
        <f>SUM(J6,J13,J20,J27,J31,J36,J40,J46,J50,'[2]- 174 -'!J5,'[2]- 174 -'!J11,'[2]- 174 -'!J17,'[2]- 174 -'!J21,'[2]- 174 -'!J27,'[2]- 174 -'!J28,'[2]- 174 -'!J29,'[2]- 174 -'!J30,'[2]- 174 -'!J31,'[2]- 174 -'!J32,'[2]- 174 -'!J33,'[2]- 174 -'!J34,'[2]- 174 -'!J38,'[2]- 174 -'!J53,'[2]- 174 -'!J54)</f>
        <v>533</v>
      </c>
      <c r="K5" s="133"/>
      <c r="L5" s="132">
        <f>SUM(L6,L13,L20,L27,L31,L36,L40,L46,L50,'[2]- 174 -'!L5,'[2]- 174 -'!L11,'[2]- 174 -'!L17,'[2]- 174 -'!L21,'[2]- 174 -'!L27,'[2]- 174 -'!L28,'[2]- 174 -'!L29,'[2]- 174 -'!L30,'[2]- 174 -'!L31,'[2]- 174 -'!L32,'[2]- 174 -'!L33,'[2]- 174 -'!L34,'[2]- 174 -'!L38,'[2]- 174 -'!L53,'[2]- 174 -'!L54)</f>
        <v>255</v>
      </c>
    </row>
    <row r="6" spans="1:12" s="7" customFormat="1" ht="14.25" customHeight="1">
      <c r="A6" s="198" t="s">
        <v>138</v>
      </c>
      <c r="B6" s="198"/>
      <c r="C6" s="199"/>
      <c r="D6" s="165">
        <f aca="true" t="shared" si="0" ref="D6:D54">F6+H6+J6+L6</f>
        <v>132</v>
      </c>
      <c r="E6" s="134"/>
      <c r="F6" s="135">
        <f>SUM(F7:F12)</f>
        <v>128</v>
      </c>
      <c r="G6" s="136"/>
      <c r="H6" s="135">
        <f>SUM(H7:H12)</f>
        <v>3</v>
      </c>
      <c r="I6" s="136"/>
      <c r="J6" s="135">
        <f>SUM(J7:J12)</f>
        <v>0</v>
      </c>
      <c r="K6" s="136"/>
      <c r="L6" s="135">
        <f>SUM(L7:L12)</f>
        <v>1</v>
      </c>
    </row>
    <row r="7" spans="1:12" ht="14.25" customHeight="1">
      <c r="A7" s="74"/>
      <c r="B7" s="194" t="s">
        <v>139</v>
      </c>
      <c r="C7" s="195"/>
      <c r="D7" s="166">
        <f t="shared" si="0"/>
        <v>13</v>
      </c>
      <c r="E7" s="137"/>
      <c r="F7" s="138">
        <v>13</v>
      </c>
      <c r="G7" s="139"/>
      <c r="H7" s="140">
        <v>0</v>
      </c>
      <c r="I7" s="139"/>
      <c r="J7" s="140">
        <v>0</v>
      </c>
      <c r="K7" s="139"/>
      <c r="L7" s="140">
        <v>0</v>
      </c>
    </row>
    <row r="8" spans="1:12" ht="14.25" customHeight="1">
      <c r="A8" s="74"/>
      <c r="B8" s="194" t="s">
        <v>140</v>
      </c>
      <c r="C8" s="195"/>
      <c r="D8" s="166">
        <f t="shared" si="0"/>
        <v>30</v>
      </c>
      <c r="E8" s="137"/>
      <c r="F8" s="138">
        <v>29</v>
      </c>
      <c r="G8" s="139"/>
      <c r="H8" s="140">
        <v>0</v>
      </c>
      <c r="I8" s="139"/>
      <c r="J8" s="140">
        <v>0</v>
      </c>
      <c r="K8" s="139"/>
      <c r="L8" s="140">
        <v>1</v>
      </c>
    </row>
    <row r="9" spans="1:12" ht="14.25" customHeight="1">
      <c r="A9" s="74"/>
      <c r="B9" s="194" t="s">
        <v>141</v>
      </c>
      <c r="C9" s="195"/>
      <c r="D9" s="166">
        <f t="shared" si="0"/>
        <v>14</v>
      </c>
      <c r="E9" s="137"/>
      <c r="F9" s="138">
        <v>14</v>
      </c>
      <c r="G9" s="139"/>
      <c r="H9" s="140">
        <v>0</v>
      </c>
      <c r="I9" s="139"/>
      <c r="J9" s="140">
        <v>0</v>
      </c>
      <c r="K9" s="139"/>
      <c r="L9" s="140">
        <v>0</v>
      </c>
    </row>
    <row r="10" spans="1:12" ht="14.25" customHeight="1">
      <c r="A10" s="74"/>
      <c r="B10" s="194" t="s">
        <v>142</v>
      </c>
      <c r="C10" s="195"/>
      <c r="D10" s="166">
        <f t="shared" si="0"/>
        <v>13</v>
      </c>
      <c r="E10" s="137"/>
      <c r="F10" s="138">
        <v>11</v>
      </c>
      <c r="G10" s="139"/>
      <c r="H10" s="140">
        <v>2</v>
      </c>
      <c r="I10" s="139"/>
      <c r="J10" s="140">
        <v>0</v>
      </c>
      <c r="K10" s="139"/>
      <c r="L10" s="140">
        <v>0</v>
      </c>
    </row>
    <row r="11" spans="1:14" ht="14.25" customHeight="1">
      <c r="A11" s="74"/>
      <c r="B11" s="194" t="s">
        <v>143</v>
      </c>
      <c r="C11" s="195"/>
      <c r="D11" s="166">
        <f t="shared" si="0"/>
        <v>56</v>
      </c>
      <c r="E11" s="137"/>
      <c r="F11" s="140">
        <v>56</v>
      </c>
      <c r="G11" s="139"/>
      <c r="H11" s="140">
        <v>0</v>
      </c>
      <c r="I11" s="139"/>
      <c r="J11" s="140">
        <v>0</v>
      </c>
      <c r="K11" s="139"/>
      <c r="L11" s="140">
        <v>0</v>
      </c>
      <c r="N11" s="6"/>
    </row>
    <row r="12" spans="1:12" ht="14.25" customHeight="1">
      <c r="A12" s="74"/>
      <c r="B12" s="194" t="s">
        <v>144</v>
      </c>
      <c r="C12" s="195"/>
      <c r="D12" s="166">
        <f t="shared" si="0"/>
        <v>6</v>
      </c>
      <c r="E12" s="137"/>
      <c r="F12" s="140">
        <v>5</v>
      </c>
      <c r="G12" s="139"/>
      <c r="H12" s="140">
        <v>1</v>
      </c>
      <c r="I12" s="139"/>
      <c r="J12" s="140">
        <v>0</v>
      </c>
      <c r="K12" s="139"/>
      <c r="L12" s="140">
        <v>0</v>
      </c>
    </row>
    <row r="13" spans="1:12" s="7" customFormat="1" ht="14.25" customHeight="1">
      <c r="A13" s="198" t="s">
        <v>145</v>
      </c>
      <c r="B13" s="198"/>
      <c r="C13" s="199"/>
      <c r="D13" s="165">
        <f t="shared" si="0"/>
        <v>62</v>
      </c>
      <c r="E13" s="134"/>
      <c r="F13" s="141">
        <f>SUM(F14:F19)</f>
        <v>62</v>
      </c>
      <c r="G13" s="136"/>
      <c r="H13" s="141">
        <f>SUM(H14:H19)</f>
        <v>0</v>
      </c>
      <c r="I13" s="136"/>
      <c r="J13" s="141">
        <f>SUM(J14:J19)</f>
        <v>0</v>
      </c>
      <c r="K13" s="136"/>
      <c r="L13" s="141">
        <f>SUM(L14:L19)</f>
        <v>0</v>
      </c>
    </row>
    <row r="14" spans="1:12" ht="14.25" customHeight="1">
      <c r="A14" s="74"/>
      <c r="B14" s="194" t="s">
        <v>146</v>
      </c>
      <c r="C14" s="195"/>
      <c r="D14" s="166">
        <f t="shared" si="0"/>
        <v>12</v>
      </c>
      <c r="E14" s="137"/>
      <c r="F14" s="138">
        <v>12</v>
      </c>
      <c r="G14" s="139"/>
      <c r="H14" s="140">
        <v>0</v>
      </c>
      <c r="I14" s="139"/>
      <c r="J14" s="140">
        <v>0</v>
      </c>
      <c r="K14" s="139"/>
      <c r="L14" s="140">
        <v>0</v>
      </c>
    </row>
    <row r="15" spans="1:12" ht="14.25" customHeight="1">
      <c r="A15" s="74"/>
      <c r="B15" s="194" t="s">
        <v>147</v>
      </c>
      <c r="C15" s="195"/>
      <c r="D15" s="166">
        <f t="shared" si="0"/>
        <v>7</v>
      </c>
      <c r="E15" s="137"/>
      <c r="F15" s="138">
        <v>7</v>
      </c>
      <c r="G15" s="139"/>
      <c r="H15" s="140">
        <v>0</v>
      </c>
      <c r="I15" s="139"/>
      <c r="J15" s="140">
        <v>0</v>
      </c>
      <c r="K15" s="139"/>
      <c r="L15" s="140">
        <v>0</v>
      </c>
    </row>
    <row r="16" spans="1:12" ht="14.25" customHeight="1">
      <c r="A16" s="74"/>
      <c r="B16" s="194" t="s">
        <v>148</v>
      </c>
      <c r="C16" s="200"/>
      <c r="D16" s="166">
        <f t="shared" si="0"/>
        <v>14</v>
      </c>
      <c r="E16" s="137"/>
      <c r="F16" s="138">
        <v>14</v>
      </c>
      <c r="G16" s="139"/>
      <c r="H16" s="140">
        <v>0</v>
      </c>
      <c r="I16" s="139"/>
      <c r="J16" s="140">
        <v>0</v>
      </c>
      <c r="K16" s="139"/>
      <c r="L16" s="140">
        <v>0</v>
      </c>
    </row>
    <row r="17" spans="1:12" ht="14.25" customHeight="1">
      <c r="A17" s="74"/>
      <c r="B17" s="194" t="s">
        <v>149</v>
      </c>
      <c r="C17" s="195"/>
      <c r="D17" s="166">
        <f t="shared" si="0"/>
        <v>7</v>
      </c>
      <c r="E17" s="137"/>
      <c r="F17" s="140">
        <v>7</v>
      </c>
      <c r="G17" s="139"/>
      <c r="H17" s="140">
        <v>0</v>
      </c>
      <c r="I17" s="139"/>
      <c r="J17" s="140">
        <v>0</v>
      </c>
      <c r="K17" s="139"/>
      <c r="L17" s="140">
        <v>0</v>
      </c>
    </row>
    <row r="18" spans="1:12" ht="14.25" customHeight="1">
      <c r="A18" s="74"/>
      <c r="B18" s="194" t="s">
        <v>150</v>
      </c>
      <c r="C18" s="195"/>
      <c r="D18" s="166">
        <f t="shared" si="0"/>
        <v>16</v>
      </c>
      <c r="E18" s="137"/>
      <c r="F18" s="138">
        <v>16</v>
      </c>
      <c r="G18" s="139"/>
      <c r="H18" s="140">
        <v>0</v>
      </c>
      <c r="I18" s="139"/>
      <c r="J18" s="140">
        <v>0</v>
      </c>
      <c r="K18" s="139"/>
      <c r="L18" s="140">
        <v>0</v>
      </c>
    </row>
    <row r="19" spans="1:12" ht="14.25" customHeight="1">
      <c r="A19" s="74"/>
      <c r="B19" s="194" t="s">
        <v>151</v>
      </c>
      <c r="C19" s="200"/>
      <c r="D19" s="166">
        <f t="shared" si="0"/>
        <v>6</v>
      </c>
      <c r="E19" s="137"/>
      <c r="F19" s="138">
        <v>6</v>
      </c>
      <c r="G19" s="139"/>
      <c r="H19" s="140">
        <v>0</v>
      </c>
      <c r="I19" s="139"/>
      <c r="J19" s="140">
        <v>0</v>
      </c>
      <c r="K19" s="139"/>
      <c r="L19" s="140">
        <v>0</v>
      </c>
    </row>
    <row r="20" spans="1:12" s="7" customFormat="1" ht="14.25" customHeight="1">
      <c r="A20" s="198" t="s">
        <v>152</v>
      </c>
      <c r="B20" s="198"/>
      <c r="C20" s="199"/>
      <c r="D20" s="165">
        <f t="shared" si="0"/>
        <v>113</v>
      </c>
      <c r="E20" s="134"/>
      <c r="F20" s="141">
        <f>SUM(F21:F26)</f>
        <v>109</v>
      </c>
      <c r="G20" s="136"/>
      <c r="H20" s="135">
        <f>SUM(H21:H26)</f>
        <v>4</v>
      </c>
      <c r="I20" s="136"/>
      <c r="J20" s="141">
        <f>SUM(J21:J26)</f>
        <v>0</v>
      </c>
      <c r="K20" s="136"/>
      <c r="L20" s="141">
        <f>SUM(L21:L26)</f>
        <v>0</v>
      </c>
    </row>
    <row r="21" spans="1:12" ht="14.25" customHeight="1">
      <c r="A21" s="75"/>
      <c r="B21" s="194" t="s">
        <v>153</v>
      </c>
      <c r="C21" s="195"/>
      <c r="D21" s="166">
        <f t="shared" si="0"/>
        <v>11</v>
      </c>
      <c r="E21" s="137"/>
      <c r="F21" s="138">
        <v>11</v>
      </c>
      <c r="G21" s="139"/>
      <c r="H21" s="140">
        <v>0</v>
      </c>
      <c r="I21" s="139"/>
      <c r="J21" s="140">
        <v>0</v>
      </c>
      <c r="K21" s="139"/>
      <c r="L21" s="140">
        <v>0</v>
      </c>
    </row>
    <row r="22" spans="1:12" ht="14.25" customHeight="1">
      <c r="A22" s="75"/>
      <c r="B22" s="194" t="s">
        <v>154</v>
      </c>
      <c r="C22" s="195"/>
      <c r="D22" s="166">
        <f t="shared" si="0"/>
        <v>18</v>
      </c>
      <c r="E22" s="137"/>
      <c r="F22" s="138">
        <v>14</v>
      </c>
      <c r="G22" s="139"/>
      <c r="H22" s="140">
        <v>4</v>
      </c>
      <c r="I22" s="139"/>
      <c r="J22" s="140">
        <v>0</v>
      </c>
      <c r="K22" s="139"/>
      <c r="L22" s="140">
        <v>0</v>
      </c>
    </row>
    <row r="23" spans="1:12" ht="14.25" customHeight="1">
      <c r="A23" s="75"/>
      <c r="B23" s="194" t="s">
        <v>155</v>
      </c>
      <c r="C23" s="195"/>
      <c r="D23" s="166">
        <f t="shared" si="0"/>
        <v>11</v>
      </c>
      <c r="E23" s="137"/>
      <c r="F23" s="138">
        <v>11</v>
      </c>
      <c r="G23" s="139"/>
      <c r="H23" s="140">
        <v>0</v>
      </c>
      <c r="I23" s="139"/>
      <c r="J23" s="140">
        <v>0</v>
      </c>
      <c r="K23" s="139"/>
      <c r="L23" s="140">
        <v>0</v>
      </c>
    </row>
    <row r="24" spans="1:13" ht="14.25" customHeight="1">
      <c r="A24" s="74"/>
      <c r="B24" s="194" t="s">
        <v>156</v>
      </c>
      <c r="C24" s="195"/>
      <c r="D24" s="166">
        <f t="shared" si="0"/>
        <v>24</v>
      </c>
      <c r="E24" s="137"/>
      <c r="F24" s="138">
        <v>24</v>
      </c>
      <c r="G24" s="139"/>
      <c r="H24" s="140">
        <v>0</v>
      </c>
      <c r="I24" s="139"/>
      <c r="J24" s="140">
        <v>0</v>
      </c>
      <c r="K24" s="139"/>
      <c r="L24" s="140">
        <v>0</v>
      </c>
      <c r="M24" s="6"/>
    </row>
    <row r="25" spans="1:12" ht="14.25" customHeight="1">
      <c r="A25" s="74"/>
      <c r="B25" s="194" t="s">
        <v>157</v>
      </c>
      <c r="C25" s="195"/>
      <c r="D25" s="166">
        <f t="shared" si="0"/>
        <v>20</v>
      </c>
      <c r="E25" s="137"/>
      <c r="F25" s="138">
        <v>20</v>
      </c>
      <c r="G25" s="139"/>
      <c r="H25" s="140">
        <v>0</v>
      </c>
      <c r="I25" s="139"/>
      <c r="J25" s="140">
        <v>0</v>
      </c>
      <c r="K25" s="139"/>
      <c r="L25" s="140">
        <v>0</v>
      </c>
    </row>
    <row r="26" spans="1:12" ht="14.25" customHeight="1">
      <c r="A26" s="74"/>
      <c r="B26" s="194" t="s">
        <v>158</v>
      </c>
      <c r="C26" s="195"/>
      <c r="D26" s="166">
        <f t="shared" si="0"/>
        <v>29</v>
      </c>
      <c r="E26" s="137"/>
      <c r="F26" s="138">
        <v>29</v>
      </c>
      <c r="G26" s="139"/>
      <c r="H26" s="140">
        <v>0</v>
      </c>
      <c r="I26" s="139"/>
      <c r="J26" s="140">
        <v>0</v>
      </c>
      <c r="K26" s="139"/>
      <c r="L26" s="140">
        <v>0</v>
      </c>
    </row>
    <row r="27" spans="1:12" s="7" customFormat="1" ht="14.25" customHeight="1">
      <c r="A27" s="198" t="s">
        <v>159</v>
      </c>
      <c r="B27" s="198"/>
      <c r="C27" s="199"/>
      <c r="D27" s="165">
        <f t="shared" si="0"/>
        <v>33</v>
      </c>
      <c r="E27" s="134"/>
      <c r="F27" s="141">
        <f>SUM(F28:F30)</f>
        <v>32</v>
      </c>
      <c r="G27" s="136"/>
      <c r="H27" s="141">
        <f>SUM(H28:H30)</f>
        <v>0</v>
      </c>
      <c r="I27" s="136"/>
      <c r="J27" s="141">
        <f>SUM(J28:J30)</f>
        <v>0</v>
      </c>
      <c r="K27" s="136"/>
      <c r="L27" s="141">
        <f>SUM(L28:L30)</f>
        <v>1</v>
      </c>
    </row>
    <row r="28" spans="1:12" ht="14.25" customHeight="1">
      <c r="A28" s="74"/>
      <c r="B28" s="194" t="s">
        <v>160</v>
      </c>
      <c r="C28" s="195"/>
      <c r="D28" s="166">
        <f t="shared" si="0"/>
        <v>17</v>
      </c>
      <c r="E28" s="137"/>
      <c r="F28" s="140">
        <v>16</v>
      </c>
      <c r="G28" s="139"/>
      <c r="H28" s="140">
        <v>0</v>
      </c>
      <c r="I28" s="139"/>
      <c r="J28" s="140">
        <v>0</v>
      </c>
      <c r="K28" s="139"/>
      <c r="L28" s="140">
        <v>1</v>
      </c>
    </row>
    <row r="29" spans="1:12" ht="14.25" customHeight="1">
      <c r="A29" s="74"/>
      <c r="B29" s="194" t="s">
        <v>161</v>
      </c>
      <c r="C29" s="195"/>
      <c r="D29" s="166">
        <f t="shared" si="0"/>
        <v>8</v>
      </c>
      <c r="E29" s="137"/>
      <c r="F29" s="140">
        <v>8</v>
      </c>
      <c r="G29" s="139"/>
      <c r="H29" s="140">
        <v>0</v>
      </c>
      <c r="I29" s="139"/>
      <c r="J29" s="140">
        <v>0</v>
      </c>
      <c r="K29" s="139"/>
      <c r="L29" s="140">
        <v>0</v>
      </c>
    </row>
    <row r="30" spans="1:12" ht="14.25" customHeight="1">
      <c r="A30" s="74"/>
      <c r="B30" s="194" t="s">
        <v>162</v>
      </c>
      <c r="C30" s="195"/>
      <c r="D30" s="166">
        <f t="shared" si="0"/>
        <v>8</v>
      </c>
      <c r="E30" s="137"/>
      <c r="F30" s="138">
        <v>8</v>
      </c>
      <c r="G30" s="139"/>
      <c r="H30" s="140">
        <v>0</v>
      </c>
      <c r="I30" s="139"/>
      <c r="J30" s="140">
        <v>0</v>
      </c>
      <c r="K30" s="139"/>
      <c r="L30" s="140">
        <v>0</v>
      </c>
    </row>
    <row r="31" spans="1:12" s="7" customFormat="1" ht="14.25" customHeight="1">
      <c r="A31" s="198" t="s">
        <v>163</v>
      </c>
      <c r="B31" s="198"/>
      <c r="C31" s="199"/>
      <c r="D31" s="165">
        <f t="shared" si="0"/>
        <v>47</v>
      </c>
      <c r="E31" s="134"/>
      <c r="F31" s="141">
        <f>SUM(F32:F35)</f>
        <v>47</v>
      </c>
      <c r="G31" s="136"/>
      <c r="H31" s="141">
        <f>SUM(H32:H35)</f>
        <v>0</v>
      </c>
      <c r="I31" s="136"/>
      <c r="J31" s="141">
        <f>SUM(J32:J35)</f>
        <v>0</v>
      </c>
      <c r="K31" s="136"/>
      <c r="L31" s="141">
        <f>SUM(L32:L35)</f>
        <v>0</v>
      </c>
    </row>
    <row r="32" spans="1:12" ht="14.25" customHeight="1">
      <c r="A32" s="74"/>
      <c r="B32" s="194" t="s">
        <v>164</v>
      </c>
      <c r="C32" s="195"/>
      <c r="D32" s="166">
        <f t="shared" si="0"/>
        <v>20</v>
      </c>
      <c r="E32" s="137"/>
      <c r="F32" s="140">
        <v>20</v>
      </c>
      <c r="G32" s="139"/>
      <c r="H32" s="140">
        <v>0</v>
      </c>
      <c r="I32" s="139"/>
      <c r="J32" s="140">
        <v>0</v>
      </c>
      <c r="K32" s="139"/>
      <c r="L32" s="140">
        <v>0</v>
      </c>
    </row>
    <row r="33" spans="1:12" ht="14.25" customHeight="1">
      <c r="A33" s="74"/>
      <c r="B33" s="194" t="s">
        <v>165</v>
      </c>
      <c r="C33" s="195"/>
      <c r="D33" s="166">
        <f t="shared" si="0"/>
        <v>12</v>
      </c>
      <c r="E33" s="137"/>
      <c r="F33" s="140">
        <v>12</v>
      </c>
      <c r="G33" s="139"/>
      <c r="H33" s="140">
        <v>0</v>
      </c>
      <c r="I33" s="139"/>
      <c r="J33" s="140">
        <v>0</v>
      </c>
      <c r="K33" s="139"/>
      <c r="L33" s="140">
        <v>0</v>
      </c>
    </row>
    <row r="34" spans="1:13" ht="14.25" customHeight="1">
      <c r="A34" s="74"/>
      <c r="B34" s="194" t="s">
        <v>166</v>
      </c>
      <c r="C34" s="195"/>
      <c r="D34" s="166">
        <f t="shared" si="0"/>
        <v>6</v>
      </c>
      <c r="E34" s="137"/>
      <c r="F34" s="140">
        <v>6</v>
      </c>
      <c r="G34" s="139"/>
      <c r="H34" s="140">
        <v>0</v>
      </c>
      <c r="I34" s="139"/>
      <c r="J34" s="140">
        <v>0</v>
      </c>
      <c r="K34" s="139"/>
      <c r="L34" s="140">
        <v>0</v>
      </c>
      <c r="M34" s="6"/>
    </row>
    <row r="35" spans="1:13" ht="14.25" customHeight="1">
      <c r="A35" s="74"/>
      <c r="B35" s="194" t="s">
        <v>167</v>
      </c>
      <c r="C35" s="195"/>
      <c r="D35" s="166">
        <f t="shared" si="0"/>
        <v>9</v>
      </c>
      <c r="E35" s="137"/>
      <c r="F35" s="140">
        <v>9</v>
      </c>
      <c r="G35" s="139"/>
      <c r="H35" s="140">
        <v>0</v>
      </c>
      <c r="I35" s="139"/>
      <c r="J35" s="140">
        <v>0</v>
      </c>
      <c r="K35" s="139"/>
      <c r="L35" s="140">
        <v>0</v>
      </c>
      <c r="M35" s="6"/>
    </row>
    <row r="36" spans="1:13" s="7" customFormat="1" ht="14.25" customHeight="1">
      <c r="A36" s="198" t="s">
        <v>168</v>
      </c>
      <c r="B36" s="198"/>
      <c r="C36" s="199"/>
      <c r="D36" s="165">
        <f t="shared" si="0"/>
        <v>31</v>
      </c>
      <c r="E36" s="134"/>
      <c r="F36" s="141">
        <f>SUM(F37:F39)</f>
        <v>31</v>
      </c>
      <c r="G36" s="136"/>
      <c r="H36" s="141">
        <f>SUM(H37:H39)</f>
        <v>0</v>
      </c>
      <c r="I36" s="136"/>
      <c r="J36" s="141">
        <f>SUM(J37:J39)</f>
        <v>0</v>
      </c>
      <c r="K36" s="136"/>
      <c r="L36" s="141">
        <f>SUM(L37:L39)</f>
        <v>0</v>
      </c>
      <c r="M36" s="78"/>
    </row>
    <row r="37" spans="1:13" ht="14.25" customHeight="1">
      <c r="A37" s="74"/>
      <c r="B37" s="194" t="s">
        <v>169</v>
      </c>
      <c r="C37" s="195"/>
      <c r="D37" s="166">
        <f t="shared" si="0"/>
        <v>16</v>
      </c>
      <c r="E37" s="137"/>
      <c r="F37" s="140">
        <v>16</v>
      </c>
      <c r="G37" s="139"/>
      <c r="H37" s="140">
        <v>0</v>
      </c>
      <c r="I37" s="139"/>
      <c r="J37" s="140">
        <v>0</v>
      </c>
      <c r="K37" s="139"/>
      <c r="L37" s="140">
        <v>0</v>
      </c>
      <c r="M37" s="6"/>
    </row>
    <row r="38" spans="1:13" ht="14.25" customHeight="1">
      <c r="A38" s="74"/>
      <c r="B38" s="194" t="s">
        <v>170</v>
      </c>
      <c r="C38" s="195"/>
      <c r="D38" s="166">
        <f t="shared" si="0"/>
        <v>8</v>
      </c>
      <c r="E38" s="137"/>
      <c r="F38" s="140">
        <v>8</v>
      </c>
      <c r="G38" s="139"/>
      <c r="H38" s="140">
        <v>0</v>
      </c>
      <c r="I38" s="139"/>
      <c r="J38" s="140">
        <v>0</v>
      </c>
      <c r="K38" s="139"/>
      <c r="L38" s="140">
        <v>0</v>
      </c>
      <c r="M38" s="6"/>
    </row>
    <row r="39" spans="1:13" ht="14.25" customHeight="1">
      <c r="A39" s="74"/>
      <c r="B39" s="203" t="s">
        <v>171</v>
      </c>
      <c r="C39" s="204"/>
      <c r="D39" s="166">
        <f t="shared" si="0"/>
        <v>7</v>
      </c>
      <c r="E39" s="137"/>
      <c r="F39" s="138">
        <v>7</v>
      </c>
      <c r="G39" s="139"/>
      <c r="H39" s="140">
        <v>0</v>
      </c>
      <c r="I39" s="139"/>
      <c r="J39" s="140">
        <v>0</v>
      </c>
      <c r="K39" s="139"/>
      <c r="L39" s="140">
        <v>0</v>
      </c>
      <c r="M39" s="6"/>
    </row>
    <row r="40" spans="1:13" s="7" customFormat="1" ht="14.25" customHeight="1">
      <c r="A40" s="205" t="s">
        <v>172</v>
      </c>
      <c r="B40" s="205"/>
      <c r="C40" s="206"/>
      <c r="D40" s="165">
        <f t="shared" si="0"/>
        <v>163</v>
      </c>
      <c r="E40" s="134"/>
      <c r="F40" s="141">
        <f>SUM(F41:F45)</f>
        <v>163</v>
      </c>
      <c r="G40" s="136"/>
      <c r="H40" s="141">
        <f>SUM(H41:H45)</f>
        <v>0</v>
      </c>
      <c r="I40" s="136"/>
      <c r="J40" s="141">
        <f>SUM(J41:J45)</f>
        <v>0</v>
      </c>
      <c r="K40" s="136"/>
      <c r="L40" s="141">
        <f>SUM(L41:L45)</f>
        <v>0</v>
      </c>
      <c r="M40" s="78"/>
    </row>
    <row r="41" spans="1:12" ht="14.25" customHeight="1">
      <c r="A41" s="79"/>
      <c r="B41" s="201" t="s">
        <v>173</v>
      </c>
      <c r="C41" s="202"/>
      <c r="D41" s="166">
        <f t="shared" si="0"/>
        <v>10</v>
      </c>
      <c r="E41" s="137"/>
      <c r="F41" s="140">
        <v>10</v>
      </c>
      <c r="G41" s="139"/>
      <c r="H41" s="140">
        <v>0</v>
      </c>
      <c r="I41" s="139"/>
      <c r="J41" s="140">
        <v>0</v>
      </c>
      <c r="K41" s="139"/>
      <c r="L41" s="140">
        <v>0</v>
      </c>
    </row>
    <row r="42" spans="1:12" ht="14.25" customHeight="1">
      <c r="A42" s="74"/>
      <c r="B42" s="194" t="s">
        <v>174</v>
      </c>
      <c r="C42" s="195"/>
      <c r="D42" s="166">
        <f t="shared" si="0"/>
        <v>45</v>
      </c>
      <c r="E42" s="137"/>
      <c r="F42" s="140">
        <v>45</v>
      </c>
      <c r="G42" s="139"/>
      <c r="H42" s="140">
        <v>0</v>
      </c>
      <c r="I42" s="139"/>
      <c r="J42" s="140">
        <v>0</v>
      </c>
      <c r="K42" s="139"/>
      <c r="L42" s="140">
        <v>0</v>
      </c>
    </row>
    <row r="43" spans="1:12" ht="14.25" customHeight="1">
      <c r="A43" s="74"/>
      <c r="B43" s="194" t="s">
        <v>175</v>
      </c>
      <c r="C43" s="195"/>
      <c r="D43" s="166">
        <f t="shared" si="0"/>
        <v>28</v>
      </c>
      <c r="E43" s="137"/>
      <c r="F43" s="138">
        <v>28</v>
      </c>
      <c r="G43" s="139"/>
      <c r="H43" s="140">
        <v>0</v>
      </c>
      <c r="I43" s="139"/>
      <c r="J43" s="140">
        <v>0</v>
      </c>
      <c r="K43" s="139"/>
      <c r="L43" s="140">
        <v>0</v>
      </c>
    </row>
    <row r="44" spans="1:12" ht="14.25" customHeight="1">
      <c r="A44" s="74"/>
      <c r="B44" s="194" t="s">
        <v>176</v>
      </c>
      <c r="C44" s="195"/>
      <c r="D44" s="166">
        <f t="shared" si="0"/>
        <v>26</v>
      </c>
      <c r="E44" s="137"/>
      <c r="F44" s="140">
        <v>26</v>
      </c>
      <c r="G44" s="139"/>
      <c r="H44" s="140">
        <v>0</v>
      </c>
      <c r="I44" s="139"/>
      <c r="J44" s="140">
        <v>0</v>
      </c>
      <c r="K44" s="139"/>
      <c r="L44" s="140">
        <v>0</v>
      </c>
    </row>
    <row r="45" spans="1:12" ht="14.25" customHeight="1">
      <c r="A45" s="16"/>
      <c r="B45" s="194" t="s">
        <v>177</v>
      </c>
      <c r="C45" s="200"/>
      <c r="D45" s="166">
        <f t="shared" si="0"/>
        <v>54</v>
      </c>
      <c r="E45" s="137"/>
      <c r="F45" s="140">
        <v>54</v>
      </c>
      <c r="G45" s="139"/>
      <c r="H45" s="140">
        <v>0</v>
      </c>
      <c r="I45" s="139"/>
      <c r="J45" s="140">
        <v>0</v>
      </c>
      <c r="K45" s="139"/>
      <c r="L45" s="140">
        <v>0</v>
      </c>
    </row>
    <row r="46" spans="1:12" s="7" customFormat="1" ht="14.25" customHeight="1">
      <c r="A46" s="198" t="s">
        <v>178</v>
      </c>
      <c r="B46" s="198"/>
      <c r="C46" s="199"/>
      <c r="D46" s="165">
        <f t="shared" si="0"/>
        <v>161</v>
      </c>
      <c r="E46" s="134"/>
      <c r="F46" s="141">
        <f>SUM(F47:F49)</f>
        <v>151</v>
      </c>
      <c r="G46" s="136"/>
      <c r="H46" s="141">
        <f>SUM(H47:H49)</f>
        <v>10</v>
      </c>
      <c r="I46" s="136"/>
      <c r="J46" s="141">
        <f>SUM(J47:J49)</f>
        <v>0</v>
      </c>
      <c r="K46" s="136"/>
      <c r="L46" s="141">
        <f>SUM(L47:L49)</f>
        <v>0</v>
      </c>
    </row>
    <row r="47" spans="1:12" ht="14.25" customHeight="1">
      <c r="A47" s="74"/>
      <c r="B47" s="194" t="s">
        <v>179</v>
      </c>
      <c r="C47" s="195"/>
      <c r="D47" s="166">
        <f t="shared" si="0"/>
        <v>22</v>
      </c>
      <c r="E47" s="137"/>
      <c r="F47" s="140">
        <v>22</v>
      </c>
      <c r="G47" s="139"/>
      <c r="H47" s="140">
        <v>0</v>
      </c>
      <c r="I47" s="139"/>
      <c r="J47" s="140">
        <v>0</v>
      </c>
      <c r="K47" s="139"/>
      <c r="L47" s="140">
        <v>0</v>
      </c>
    </row>
    <row r="48" spans="1:12" ht="14.25" customHeight="1">
      <c r="A48" s="74"/>
      <c r="B48" s="194" t="s">
        <v>180</v>
      </c>
      <c r="C48" s="195"/>
      <c r="D48" s="166">
        <f t="shared" si="0"/>
        <v>7</v>
      </c>
      <c r="E48" s="137"/>
      <c r="F48" s="140">
        <v>7</v>
      </c>
      <c r="G48" s="139"/>
      <c r="H48" s="140">
        <v>0</v>
      </c>
      <c r="I48" s="139"/>
      <c r="J48" s="140">
        <v>0</v>
      </c>
      <c r="K48" s="139"/>
      <c r="L48" s="140">
        <v>0</v>
      </c>
    </row>
    <row r="49" spans="1:12" ht="14.25" customHeight="1">
      <c r="A49" s="74"/>
      <c r="B49" s="194" t="s">
        <v>181</v>
      </c>
      <c r="C49" s="195"/>
      <c r="D49" s="166">
        <f t="shared" si="0"/>
        <v>132</v>
      </c>
      <c r="E49" s="137"/>
      <c r="F49" s="140">
        <v>122</v>
      </c>
      <c r="G49" s="139"/>
      <c r="H49" s="140">
        <v>10</v>
      </c>
      <c r="I49" s="139"/>
      <c r="J49" s="140">
        <v>0</v>
      </c>
      <c r="K49" s="139"/>
      <c r="L49" s="140">
        <v>0</v>
      </c>
    </row>
    <row r="50" spans="1:12" s="7" customFormat="1" ht="14.25" customHeight="1">
      <c r="A50" s="198" t="s">
        <v>182</v>
      </c>
      <c r="B50" s="198"/>
      <c r="C50" s="199"/>
      <c r="D50" s="165">
        <f t="shared" si="0"/>
        <v>137</v>
      </c>
      <c r="E50" s="134"/>
      <c r="F50" s="141">
        <f>SUM(F51:F54)</f>
        <v>42</v>
      </c>
      <c r="G50" s="136"/>
      <c r="H50" s="141">
        <f>SUM(H51:H54)</f>
        <v>95</v>
      </c>
      <c r="I50" s="136"/>
      <c r="J50" s="141">
        <f>SUM(J51:J54)</f>
        <v>0</v>
      </c>
      <c r="K50" s="136"/>
      <c r="L50" s="141">
        <f>SUM(L51:L54)</f>
        <v>0</v>
      </c>
    </row>
    <row r="51" spans="1:12" ht="14.25" customHeight="1">
      <c r="A51" s="16"/>
      <c r="B51" s="194" t="s">
        <v>183</v>
      </c>
      <c r="C51" s="200"/>
      <c r="D51" s="166">
        <f t="shared" si="0"/>
        <v>9</v>
      </c>
      <c r="E51" s="137"/>
      <c r="F51" s="138">
        <v>9</v>
      </c>
      <c r="G51" s="139"/>
      <c r="H51" s="140">
        <v>0</v>
      </c>
      <c r="I51" s="139"/>
      <c r="J51" s="140">
        <v>0</v>
      </c>
      <c r="K51" s="139"/>
      <c r="L51" s="140">
        <v>0</v>
      </c>
    </row>
    <row r="52" spans="1:12" ht="14.25" customHeight="1">
      <c r="A52" s="74"/>
      <c r="B52" s="194" t="s">
        <v>184</v>
      </c>
      <c r="C52" s="195"/>
      <c r="D52" s="166">
        <f t="shared" si="0"/>
        <v>10</v>
      </c>
      <c r="E52" s="137"/>
      <c r="F52" s="140">
        <v>10</v>
      </c>
      <c r="G52" s="139"/>
      <c r="H52" s="140">
        <v>0</v>
      </c>
      <c r="I52" s="139"/>
      <c r="J52" s="140">
        <v>0</v>
      </c>
      <c r="K52" s="139"/>
      <c r="L52" s="140">
        <v>0</v>
      </c>
    </row>
    <row r="53" spans="1:12" ht="14.25" customHeight="1">
      <c r="A53" s="74"/>
      <c r="B53" s="194" t="s">
        <v>185</v>
      </c>
      <c r="C53" s="195"/>
      <c r="D53" s="166">
        <f t="shared" si="0"/>
        <v>9</v>
      </c>
      <c r="E53" s="137"/>
      <c r="F53" s="140">
        <v>9</v>
      </c>
      <c r="G53" s="139"/>
      <c r="H53" s="140">
        <v>0</v>
      </c>
      <c r="I53" s="139"/>
      <c r="J53" s="140">
        <v>0</v>
      </c>
      <c r="K53" s="139"/>
      <c r="L53" s="140">
        <v>0</v>
      </c>
    </row>
    <row r="54" spans="1:13" ht="14.25" customHeight="1" thickBot="1">
      <c r="A54" s="80"/>
      <c r="B54" s="196" t="s">
        <v>186</v>
      </c>
      <c r="C54" s="197"/>
      <c r="D54" s="166">
        <f t="shared" si="0"/>
        <v>109</v>
      </c>
      <c r="E54" s="142"/>
      <c r="F54" s="143">
        <v>14</v>
      </c>
      <c r="G54" s="144"/>
      <c r="H54" s="144">
        <v>95</v>
      </c>
      <c r="I54" s="145"/>
      <c r="J54" s="143">
        <v>0</v>
      </c>
      <c r="K54" s="145"/>
      <c r="L54" s="143">
        <v>0</v>
      </c>
      <c r="M54" s="6"/>
    </row>
    <row r="55" spans="1:12" s="82" customFormat="1" ht="18" customHeight="1" thickTop="1">
      <c r="A55" s="81" t="s">
        <v>187</v>
      </c>
      <c r="D55" s="98"/>
      <c r="J55" s="83"/>
      <c r="L55" s="83"/>
    </row>
    <row r="56" ht="13.5">
      <c r="E56" s="6"/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spans="1:12" ht="14.25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</row>
    <row r="96" spans="1:12" ht="12.75" customHeight="1">
      <c r="A96" s="84"/>
      <c r="B96" s="85"/>
      <c r="C96" s="84"/>
      <c r="D96" s="84"/>
      <c r="E96" s="84"/>
      <c r="F96" s="84"/>
      <c r="G96" s="84"/>
      <c r="H96" s="84"/>
      <c r="I96" s="84"/>
      <c r="J96" s="84"/>
      <c r="K96" s="84"/>
      <c r="L96" s="84"/>
    </row>
    <row r="97" ht="12.75" customHeight="1"/>
    <row r="98" ht="12.75" customHeight="1"/>
    <row r="100" ht="13.5">
      <c r="C100" s="7"/>
    </row>
  </sheetData>
  <sheetProtection/>
  <mergeCells count="56">
    <mergeCell ref="A3:C4"/>
    <mergeCell ref="D3:D4"/>
    <mergeCell ref="E3:F4"/>
    <mergeCell ref="G3:H4"/>
    <mergeCell ref="I3:J4"/>
    <mergeCell ref="K3:L4"/>
    <mergeCell ref="A5:C5"/>
    <mergeCell ref="A6:C6"/>
    <mergeCell ref="B7:C7"/>
    <mergeCell ref="B8:C8"/>
    <mergeCell ref="B9:C9"/>
    <mergeCell ref="B10:C10"/>
    <mergeCell ref="B11:C11"/>
    <mergeCell ref="B12:C12"/>
    <mergeCell ref="A13:C13"/>
    <mergeCell ref="B14:C14"/>
    <mergeCell ref="B15:C15"/>
    <mergeCell ref="B16:C16"/>
    <mergeCell ref="B17:C17"/>
    <mergeCell ref="B18:C18"/>
    <mergeCell ref="B19:C19"/>
    <mergeCell ref="A20:C20"/>
    <mergeCell ref="B21:C21"/>
    <mergeCell ref="B22:C22"/>
    <mergeCell ref="B23:C23"/>
    <mergeCell ref="B24:C24"/>
    <mergeCell ref="B25:C25"/>
    <mergeCell ref="B26:C26"/>
    <mergeCell ref="A27:C27"/>
    <mergeCell ref="B28:C28"/>
    <mergeCell ref="B29:C29"/>
    <mergeCell ref="B30:C30"/>
    <mergeCell ref="A31:C31"/>
    <mergeCell ref="B32:C32"/>
    <mergeCell ref="B33:C33"/>
    <mergeCell ref="B34:C34"/>
    <mergeCell ref="B35:C35"/>
    <mergeCell ref="A36:C36"/>
    <mergeCell ref="B37:C37"/>
    <mergeCell ref="B38:C38"/>
    <mergeCell ref="B39:C39"/>
    <mergeCell ref="A40:C40"/>
    <mergeCell ref="B41:C41"/>
    <mergeCell ref="B42:C42"/>
    <mergeCell ref="B43:C43"/>
    <mergeCell ref="B44:C44"/>
    <mergeCell ref="B45:C45"/>
    <mergeCell ref="A46:C46"/>
    <mergeCell ref="B53:C53"/>
    <mergeCell ref="B54:C54"/>
    <mergeCell ref="B47:C47"/>
    <mergeCell ref="B48:C48"/>
    <mergeCell ref="B49:C49"/>
    <mergeCell ref="A50:C50"/>
    <mergeCell ref="B51:C51"/>
    <mergeCell ref="B52:C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9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.59765625" style="7" customWidth="1"/>
    <col min="2" max="2" width="2.19921875" style="7" customWidth="1"/>
    <col min="3" max="3" width="13" style="7" customWidth="1"/>
    <col min="4" max="4" width="5.69921875" style="7" customWidth="1"/>
    <col min="5" max="12" width="8.09765625" style="7" customWidth="1"/>
    <col min="13" max="16384" width="9" style="7" customWidth="1"/>
  </cols>
  <sheetData>
    <row r="1" ht="27" customHeight="1">
      <c r="A1" s="1" t="s">
        <v>274</v>
      </c>
    </row>
    <row r="2" spans="1:12" ht="15" customHeight="1" thickBot="1">
      <c r="A2" s="73"/>
      <c r="B2" s="73"/>
      <c r="C2" s="73"/>
      <c r="D2" s="73"/>
      <c r="E2" s="86"/>
      <c r="F2" s="73"/>
      <c r="G2" s="73"/>
      <c r="H2" s="73"/>
      <c r="I2" s="73"/>
      <c r="J2" s="220" t="s">
        <v>254</v>
      </c>
      <c r="K2" s="220"/>
      <c r="L2" s="220"/>
    </row>
    <row r="3" spans="1:13" ht="18" customHeight="1" thickTop="1">
      <c r="A3" s="221" t="s">
        <v>0</v>
      </c>
      <c r="B3" s="221"/>
      <c r="C3" s="222"/>
      <c r="D3" s="211" t="s">
        <v>3</v>
      </c>
      <c r="E3" s="225" t="s">
        <v>133</v>
      </c>
      <c r="F3" s="222"/>
      <c r="G3" s="227" t="s">
        <v>134</v>
      </c>
      <c r="H3" s="228"/>
      <c r="I3" s="225" t="s">
        <v>135</v>
      </c>
      <c r="J3" s="222"/>
      <c r="K3" s="227" t="s">
        <v>136</v>
      </c>
      <c r="L3" s="228"/>
      <c r="M3" s="78"/>
    </row>
    <row r="4" spans="1:13" ht="18" customHeight="1">
      <c r="A4" s="223"/>
      <c r="B4" s="223"/>
      <c r="C4" s="224"/>
      <c r="D4" s="212"/>
      <c r="E4" s="226"/>
      <c r="F4" s="224"/>
      <c r="G4" s="229"/>
      <c r="H4" s="230"/>
      <c r="I4" s="226"/>
      <c r="J4" s="224"/>
      <c r="K4" s="229"/>
      <c r="L4" s="230"/>
      <c r="M4" s="78"/>
    </row>
    <row r="5" spans="1:12" ht="14.25" customHeight="1">
      <c r="A5" s="198" t="s">
        <v>188</v>
      </c>
      <c r="B5" s="198"/>
      <c r="C5" s="199"/>
      <c r="D5" s="146">
        <f aca="true" t="shared" si="0" ref="D5:D52">SUM(E5:L5)</f>
        <v>59</v>
      </c>
      <c r="E5" s="147"/>
      <c r="F5" s="148">
        <f>SUM(F6:F10)</f>
        <v>59</v>
      </c>
      <c r="G5" s="149"/>
      <c r="H5" s="129">
        <f>SUM(H6:H10)</f>
        <v>0</v>
      </c>
      <c r="I5" s="149"/>
      <c r="J5" s="129">
        <f>SUM(J6:J10)</f>
        <v>0</v>
      </c>
      <c r="K5" s="149"/>
      <c r="L5" s="129">
        <f>SUM(L6:L10)</f>
        <v>0</v>
      </c>
    </row>
    <row r="6" spans="1:12" ht="14.25" customHeight="1">
      <c r="A6" s="16"/>
      <c r="B6" s="194" t="s">
        <v>189</v>
      </c>
      <c r="C6" s="200"/>
      <c r="D6" s="150">
        <f t="shared" si="0"/>
        <v>12</v>
      </c>
      <c r="E6" s="150"/>
      <c r="F6" s="151">
        <v>12</v>
      </c>
      <c r="G6" s="152"/>
      <c r="H6" s="130">
        <v>0</v>
      </c>
      <c r="I6" s="152"/>
      <c r="J6" s="130">
        <v>0</v>
      </c>
      <c r="K6" s="152"/>
      <c r="L6" s="130">
        <v>0</v>
      </c>
    </row>
    <row r="7" spans="1:12" ht="14.25" customHeight="1">
      <c r="A7" s="74"/>
      <c r="B7" s="194" t="s">
        <v>190</v>
      </c>
      <c r="C7" s="195"/>
      <c r="D7" s="150">
        <f t="shared" si="0"/>
        <v>11</v>
      </c>
      <c r="E7" s="150"/>
      <c r="F7" s="151">
        <v>11</v>
      </c>
      <c r="G7" s="152"/>
      <c r="H7" s="130">
        <v>0</v>
      </c>
      <c r="I7" s="152"/>
      <c r="J7" s="130">
        <v>0</v>
      </c>
      <c r="K7" s="152"/>
      <c r="L7" s="130">
        <v>0</v>
      </c>
    </row>
    <row r="8" spans="1:12" ht="14.25" customHeight="1">
      <c r="A8" s="74"/>
      <c r="B8" s="194" t="s">
        <v>191</v>
      </c>
      <c r="C8" s="195"/>
      <c r="D8" s="150">
        <f t="shared" si="0"/>
        <v>10</v>
      </c>
      <c r="E8" s="150"/>
      <c r="F8" s="151">
        <v>10</v>
      </c>
      <c r="G8" s="152"/>
      <c r="H8" s="130">
        <v>0</v>
      </c>
      <c r="I8" s="152"/>
      <c r="J8" s="130">
        <v>0</v>
      </c>
      <c r="K8" s="152"/>
      <c r="L8" s="130">
        <v>0</v>
      </c>
    </row>
    <row r="9" spans="1:12" ht="14.25" customHeight="1">
      <c r="A9" s="74"/>
      <c r="B9" s="194" t="s">
        <v>192</v>
      </c>
      <c r="C9" s="195"/>
      <c r="D9" s="150">
        <f t="shared" si="0"/>
        <v>17</v>
      </c>
      <c r="E9" s="150"/>
      <c r="F9" s="151">
        <v>17</v>
      </c>
      <c r="G9" s="152"/>
      <c r="H9" s="130">
        <v>0</v>
      </c>
      <c r="I9" s="152"/>
      <c r="J9" s="130">
        <v>0</v>
      </c>
      <c r="K9" s="152"/>
      <c r="L9" s="130">
        <v>0</v>
      </c>
    </row>
    <row r="10" spans="1:12" ht="14.25" customHeight="1">
      <c r="A10" s="74"/>
      <c r="B10" s="194" t="s">
        <v>193</v>
      </c>
      <c r="C10" s="195"/>
      <c r="D10" s="150">
        <f t="shared" si="0"/>
        <v>9</v>
      </c>
      <c r="E10" s="150"/>
      <c r="F10" s="151">
        <v>9</v>
      </c>
      <c r="G10" s="152"/>
      <c r="H10" s="130">
        <v>0</v>
      </c>
      <c r="I10" s="152"/>
      <c r="J10" s="130">
        <v>0</v>
      </c>
      <c r="K10" s="152"/>
      <c r="L10" s="130">
        <v>0</v>
      </c>
    </row>
    <row r="11" spans="1:12" ht="14.25" customHeight="1">
      <c r="A11" s="198" t="s">
        <v>194</v>
      </c>
      <c r="B11" s="198"/>
      <c r="C11" s="199"/>
      <c r="D11" s="146">
        <f t="shared" si="0"/>
        <v>70</v>
      </c>
      <c r="E11" s="146"/>
      <c r="F11" s="153">
        <f>SUM(F12:F16)</f>
        <v>59</v>
      </c>
      <c r="G11" s="154"/>
      <c r="H11" s="153">
        <f>SUM(H12:H16)</f>
        <v>11</v>
      </c>
      <c r="I11" s="154"/>
      <c r="J11" s="129">
        <f>SUM(J12:J16)</f>
        <v>0</v>
      </c>
      <c r="K11" s="154"/>
      <c r="L11" s="129">
        <f>SUM(L12:L16)</f>
        <v>0</v>
      </c>
    </row>
    <row r="12" spans="1:12" ht="14.25" customHeight="1">
      <c r="A12" s="74"/>
      <c r="B12" s="194" t="s">
        <v>195</v>
      </c>
      <c r="C12" s="195"/>
      <c r="D12" s="150">
        <f t="shared" si="0"/>
        <v>16</v>
      </c>
      <c r="E12" s="150"/>
      <c r="F12" s="151">
        <v>16</v>
      </c>
      <c r="G12" s="152"/>
      <c r="H12" s="130">
        <v>0</v>
      </c>
      <c r="I12" s="152"/>
      <c r="J12" s="130">
        <v>0</v>
      </c>
      <c r="K12" s="152"/>
      <c r="L12" s="130">
        <v>0</v>
      </c>
    </row>
    <row r="13" spans="1:12" ht="14.25" customHeight="1">
      <c r="A13" s="74"/>
      <c r="B13" s="194" t="s">
        <v>196</v>
      </c>
      <c r="C13" s="195"/>
      <c r="D13" s="150">
        <f t="shared" si="0"/>
        <v>24</v>
      </c>
      <c r="E13" s="150"/>
      <c r="F13" s="151">
        <v>17</v>
      </c>
      <c r="G13" s="152"/>
      <c r="H13" s="151">
        <v>7</v>
      </c>
      <c r="I13" s="152"/>
      <c r="J13" s="130">
        <v>0</v>
      </c>
      <c r="K13" s="152"/>
      <c r="L13" s="130">
        <v>0</v>
      </c>
    </row>
    <row r="14" spans="1:12" ht="14.25" customHeight="1">
      <c r="A14" s="74"/>
      <c r="B14" s="194" t="s">
        <v>197</v>
      </c>
      <c r="C14" s="195"/>
      <c r="D14" s="150">
        <f t="shared" si="0"/>
        <v>8</v>
      </c>
      <c r="E14" s="150"/>
      <c r="F14" s="151">
        <v>8</v>
      </c>
      <c r="G14" s="152"/>
      <c r="H14" s="130">
        <v>0</v>
      </c>
      <c r="I14" s="152"/>
      <c r="J14" s="130">
        <v>0</v>
      </c>
      <c r="K14" s="152"/>
      <c r="L14" s="130">
        <v>0</v>
      </c>
    </row>
    <row r="15" spans="1:12" ht="14.25" customHeight="1">
      <c r="A15" s="74"/>
      <c r="B15" s="194" t="s">
        <v>198</v>
      </c>
      <c r="C15" s="195"/>
      <c r="D15" s="150">
        <f t="shared" si="0"/>
        <v>9</v>
      </c>
      <c r="E15" s="150"/>
      <c r="F15" s="151">
        <v>5</v>
      </c>
      <c r="G15" s="152"/>
      <c r="H15" s="151">
        <v>4</v>
      </c>
      <c r="I15" s="152"/>
      <c r="J15" s="130">
        <v>0</v>
      </c>
      <c r="K15" s="152"/>
      <c r="L15" s="130">
        <v>0</v>
      </c>
    </row>
    <row r="16" spans="1:13" ht="14.25" customHeight="1">
      <c r="A16" s="74"/>
      <c r="B16" s="194" t="s">
        <v>199</v>
      </c>
      <c r="C16" s="195"/>
      <c r="D16" s="150">
        <f t="shared" si="0"/>
        <v>13</v>
      </c>
      <c r="E16" s="150"/>
      <c r="F16" s="151">
        <v>13</v>
      </c>
      <c r="G16" s="152"/>
      <c r="H16" s="130">
        <v>0</v>
      </c>
      <c r="I16" s="152"/>
      <c r="J16" s="130">
        <v>0</v>
      </c>
      <c r="K16" s="152"/>
      <c r="L16" s="130">
        <v>0</v>
      </c>
      <c r="M16" s="78"/>
    </row>
    <row r="17" spans="1:13" ht="14.25" customHeight="1">
      <c r="A17" s="198" t="s">
        <v>200</v>
      </c>
      <c r="B17" s="198"/>
      <c r="C17" s="199"/>
      <c r="D17" s="146">
        <f t="shared" si="0"/>
        <v>45</v>
      </c>
      <c r="E17" s="146"/>
      <c r="F17" s="153">
        <f>SUM(F18:F20)</f>
        <v>45</v>
      </c>
      <c r="G17" s="154"/>
      <c r="H17" s="129">
        <f>SUM(H18:H20)</f>
        <v>0</v>
      </c>
      <c r="I17" s="154"/>
      <c r="J17" s="129">
        <f>SUM(J18:J20)</f>
        <v>0</v>
      </c>
      <c r="K17" s="154"/>
      <c r="L17" s="129">
        <f>SUM(L18:L20)</f>
        <v>0</v>
      </c>
      <c r="M17" s="78"/>
    </row>
    <row r="18" spans="1:13" ht="14.25" customHeight="1">
      <c r="A18" s="75"/>
      <c r="B18" s="194" t="s">
        <v>201</v>
      </c>
      <c r="C18" s="195"/>
      <c r="D18" s="150">
        <f t="shared" si="0"/>
        <v>12</v>
      </c>
      <c r="E18" s="150"/>
      <c r="F18" s="151">
        <v>12</v>
      </c>
      <c r="G18" s="152"/>
      <c r="H18" s="130">
        <v>0</v>
      </c>
      <c r="I18" s="152"/>
      <c r="J18" s="130">
        <v>0</v>
      </c>
      <c r="K18" s="152"/>
      <c r="L18" s="130">
        <v>0</v>
      </c>
      <c r="M18" s="78"/>
    </row>
    <row r="19" spans="1:13" ht="14.25" customHeight="1">
      <c r="A19" s="75"/>
      <c r="B19" s="194" t="s">
        <v>202</v>
      </c>
      <c r="C19" s="195"/>
      <c r="D19" s="150">
        <f t="shared" si="0"/>
        <v>17</v>
      </c>
      <c r="E19" s="150"/>
      <c r="F19" s="151">
        <v>17</v>
      </c>
      <c r="G19" s="152"/>
      <c r="H19" s="130">
        <v>0</v>
      </c>
      <c r="I19" s="152"/>
      <c r="J19" s="130">
        <v>0</v>
      </c>
      <c r="K19" s="152"/>
      <c r="L19" s="130">
        <v>0</v>
      </c>
      <c r="M19" s="78"/>
    </row>
    <row r="20" spans="1:13" ht="14.25" customHeight="1">
      <c r="A20" s="75"/>
      <c r="B20" s="194" t="s">
        <v>203</v>
      </c>
      <c r="C20" s="195"/>
      <c r="D20" s="150">
        <f t="shared" si="0"/>
        <v>16</v>
      </c>
      <c r="E20" s="150"/>
      <c r="F20" s="151">
        <v>16</v>
      </c>
      <c r="G20" s="152"/>
      <c r="H20" s="130">
        <v>0</v>
      </c>
      <c r="I20" s="152"/>
      <c r="J20" s="130">
        <v>0</v>
      </c>
      <c r="K20" s="152"/>
      <c r="L20" s="130">
        <v>0</v>
      </c>
      <c r="M20" s="78"/>
    </row>
    <row r="21" spans="1:13" ht="14.25" customHeight="1">
      <c r="A21" s="198" t="s">
        <v>204</v>
      </c>
      <c r="B21" s="198"/>
      <c r="C21" s="199"/>
      <c r="D21" s="146">
        <f t="shared" si="0"/>
        <v>81</v>
      </c>
      <c r="E21" s="146"/>
      <c r="F21" s="153">
        <f>SUM(F22:F26)</f>
        <v>81</v>
      </c>
      <c r="G21" s="154"/>
      <c r="H21" s="153">
        <f>SUM(H22:H26)</f>
        <v>0</v>
      </c>
      <c r="I21" s="154"/>
      <c r="J21" s="153">
        <f>SUM(J22:J26)</f>
        <v>0</v>
      </c>
      <c r="K21" s="154"/>
      <c r="L21" s="153">
        <f>SUM(L22:L26)</f>
        <v>0</v>
      </c>
      <c r="M21" s="78"/>
    </row>
    <row r="22" spans="1:13" ht="14.25" customHeight="1">
      <c r="A22" s="75"/>
      <c r="B22" s="194" t="s">
        <v>205</v>
      </c>
      <c r="C22" s="195"/>
      <c r="D22" s="150">
        <f t="shared" si="0"/>
        <v>7</v>
      </c>
      <c r="E22" s="150"/>
      <c r="F22" s="151">
        <v>7</v>
      </c>
      <c r="G22" s="152"/>
      <c r="H22" s="130">
        <v>0</v>
      </c>
      <c r="I22" s="152"/>
      <c r="J22" s="130">
        <v>0</v>
      </c>
      <c r="K22" s="152"/>
      <c r="L22" s="130">
        <v>0</v>
      </c>
      <c r="M22" s="78"/>
    </row>
    <row r="23" spans="1:13" ht="14.25" customHeight="1">
      <c r="A23" s="75"/>
      <c r="B23" s="194" t="s">
        <v>206</v>
      </c>
      <c r="C23" s="195"/>
      <c r="D23" s="150">
        <f t="shared" si="0"/>
        <v>15</v>
      </c>
      <c r="E23" s="150"/>
      <c r="F23" s="151">
        <v>15</v>
      </c>
      <c r="G23" s="152"/>
      <c r="H23" s="130">
        <v>0</v>
      </c>
      <c r="I23" s="152"/>
      <c r="J23" s="130">
        <v>0</v>
      </c>
      <c r="K23" s="152"/>
      <c r="L23" s="130">
        <v>0</v>
      </c>
      <c r="M23" s="78"/>
    </row>
    <row r="24" spans="1:13" ht="14.25" customHeight="1">
      <c r="A24" s="75"/>
      <c r="B24" s="194" t="s">
        <v>207</v>
      </c>
      <c r="C24" s="195"/>
      <c r="D24" s="150">
        <f t="shared" si="0"/>
        <v>15</v>
      </c>
      <c r="E24" s="150"/>
      <c r="F24" s="151">
        <v>15</v>
      </c>
      <c r="G24" s="152"/>
      <c r="H24" s="130">
        <v>0</v>
      </c>
      <c r="I24" s="152"/>
      <c r="J24" s="130">
        <v>0</v>
      </c>
      <c r="K24" s="152"/>
      <c r="L24" s="130">
        <v>0</v>
      </c>
      <c r="M24" s="78"/>
    </row>
    <row r="25" spans="1:13" ht="14.25" customHeight="1">
      <c r="A25" s="75"/>
      <c r="B25" s="194" t="s">
        <v>208</v>
      </c>
      <c r="C25" s="195"/>
      <c r="D25" s="150">
        <f t="shared" si="0"/>
        <v>14</v>
      </c>
      <c r="E25" s="150"/>
      <c r="F25" s="151">
        <v>14</v>
      </c>
      <c r="G25" s="152"/>
      <c r="H25" s="130">
        <v>0</v>
      </c>
      <c r="I25" s="152"/>
      <c r="J25" s="130">
        <v>0</v>
      </c>
      <c r="K25" s="152"/>
      <c r="L25" s="130">
        <v>0</v>
      </c>
      <c r="M25" s="78"/>
    </row>
    <row r="26" spans="1:13" ht="14.25" customHeight="1">
      <c r="A26" s="75"/>
      <c r="B26" s="194" t="s">
        <v>209</v>
      </c>
      <c r="C26" s="195"/>
      <c r="D26" s="150">
        <f t="shared" si="0"/>
        <v>30</v>
      </c>
      <c r="E26" s="150"/>
      <c r="F26" s="151">
        <v>30</v>
      </c>
      <c r="G26" s="152"/>
      <c r="H26" s="130">
        <v>0</v>
      </c>
      <c r="I26" s="152"/>
      <c r="J26" s="130">
        <v>0</v>
      </c>
      <c r="K26" s="152"/>
      <c r="L26" s="130">
        <v>0</v>
      </c>
      <c r="M26" s="78"/>
    </row>
    <row r="27" spans="1:13" ht="14.25" customHeight="1">
      <c r="A27" s="198" t="s">
        <v>210</v>
      </c>
      <c r="B27" s="198"/>
      <c r="C27" s="199"/>
      <c r="D27" s="146">
        <f>SUM(E27:L27)</f>
        <v>585</v>
      </c>
      <c r="E27" s="155"/>
      <c r="F27" s="153">
        <v>38</v>
      </c>
      <c r="G27" s="156"/>
      <c r="H27" s="153">
        <v>14</v>
      </c>
      <c r="I27" s="156"/>
      <c r="J27" s="153">
        <v>533</v>
      </c>
      <c r="K27" s="156"/>
      <c r="L27" s="129">
        <v>0</v>
      </c>
      <c r="M27" s="78"/>
    </row>
    <row r="28" spans="1:13" ht="14.25" customHeight="1">
      <c r="A28" s="198" t="s">
        <v>211</v>
      </c>
      <c r="B28" s="198"/>
      <c r="C28" s="199"/>
      <c r="D28" s="157">
        <f>SUM(E28:L28)</f>
        <v>255</v>
      </c>
      <c r="E28" s="158"/>
      <c r="F28" s="159">
        <v>2</v>
      </c>
      <c r="G28" s="154"/>
      <c r="H28" s="129">
        <v>0</v>
      </c>
      <c r="I28" s="159"/>
      <c r="J28" s="129">
        <v>0</v>
      </c>
      <c r="K28" s="159"/>
      <c r="L28" s="153">
        <v>253</v>
      </c>
      <c r="M28" s="78"/>
    </row>
    <row r="29" spans="1:13" ht="14.25" customHeight="1">
      <c r="A29" s="198" t="s">
        <v>212</v>
      </c>
      <c r="B29" s="198"/>
      <c r="C29" s="199"/>
      <c r="D29" s="146">
        <f t="shared" si="0"/>
        <v>9</v>
      </c>
      <c r="E29" s="146"/>
      <c r="F29" s="153">
        <v>9</v>
      </c>
      <c r="G29" s="154"/>
      <c r="H29" s="129">
        <v>0</v>
      </c>
      <c r="I29" s="154"/>
      <c r="J29" s="129">
        <v>0</v>
      </c>
      <c r="K29" s="154"/>
      <c r="L29" s="129">
        <v>0</v>
      </c>
      <c r="M29" s="78"/>
    </row>
    <row r="30" spans="1:13" ht="14.25" customHeight="1">
      <c r="A30" s="198" t="s">
        <v>213</v>
      </c>
      <c r="B30" s="198"/>
      <c r="C30" s="199"/>
      <c r="D30" s="146">
        <f t="shared" si="0"/>
        <v>13</v>
      </c>
      <c r="E30" s="146"/>
      <c r="F30" s="153">
        <v>13</v>
      </c>
      <c r="G30" s="154"/>
      <c r="H30" s="129">
        <v>0</v>
      </c>
      <c r="I30" s="154"/>
      <c r="J30" s="129">
        <v>0</v>
      </c>
      <c r="K30" s="154"/>
      <c r="L30" s="129">
        <v>0</v>
      </c>
      <c r="M30" s="78"/>
    </row>
    <row r="31" spans="1:13" ht="14.25" customHeight="1">
      <c r="A31" s="198" t="s">
        <v>214</v>
      </c>
      <c r="B31" s="198"/>
      <c r="C31" s="199"/>
      <c r="D31" s="146">
        <f t="shared" si="0"/>
        <v>6</v>
      </c>
      <c r="E31" s="146"/>
      <c r="F31" s="153">
        <v>6</v>
      </c>
      <c r="G31" s="154"/>
      <c r="H31" s="129">
        <v>0</v>
      </c>
      <c r="I31" s="154"/>
      <c r="J31" s="129">
        <v>0</v>
      </c>
      <c r="K31" s="154"/>
      <c r="L31" s="129">
        <v>0</v>
      </c>
      <c r="M31" s="78"/>
    </row>
    <row r="32" spans="1:13" ht="14.25" customHeight="1">
      <c r="A32" s="198" t="s">
        <v>215</v>
      </c>
      <c r="B32" s="198"/>
      <c r="C32" s="199"/>
      <c r="D32" s="146">
        <f t="shared" si="0"/>
        <v>7</v>
      </c>
      <c r="E32" s="146"/>
      <c r="F32" s="153">
        <v>7</v>
      </c>
      <c r="G32" s="154"/>
      <c r="H32" s="129">
        <v>0</v>
      </c>
      <c r="I32" s="154"/>
      <c r="J32" s="129">
        <v>0</v>
      </c>
      <c r="K32" s="154"/>
      <c r="L32" s="129">
        <v>0</v>
      </c>
      <c r="M32" s="78"/>
    </row>
    <row r="33" spans="1:13" ht="14.25" customHeight="1">
      <c r="A33" s="198" t="s">
        <v>216</v>
      </c>
      <c r="B33" s="198"/>
      <c r="C33" s="199"/>
      <c r="D33" s="146">
        <f t="shared" si="0"/>
        <v>4</v>
      </c>
      <c r="E33" s="146"/>
      <c r="F33" s="153">
        <v>4</v>
      </c>
      <c r="G33" s="154"/>
      <c r="H33" s="129">
        <v>0</v>
      </c>
      <c r="I33" s="154"/>
      <c r="J33" s="129">
        <v>0</v>
      </c>
      <c r="K33" s="154"/>
      <c r="L33" s="129">
        <v>0</v>
      </c>
      <c r="M33" s="78"/>
    </row>
    <row r="34" spans="1:13" ht="14.25" customHeight="1">
      <c r="A34" s="198" t="s">
        <v>217</v>
      </c>
      <c r="B34" s="198"/>
      <c r="C34" s="199"/>
      <c r="D34" s="146">
        <f t="shared" si="0"/>
        <v>42</v>
      </c>
      <c r="E34" s="146"/>
      <c r="F34" s="153">
        <f>SUM(F35:F37)</f>
        <v>39</v>
      </c>
      <c r="G34" s="154"/>
      <c r="H34" s="153">
        <f>SUM(H35:H37)</f>
        <v>3</v>
      </c>
      <c r="I34" s="154"/>
      <c r="J34" s="153">
        <f>SUM(J35:J37)</f>
        <v>0</v>
      </c>
      <c r="K34" s="154"/>
      <c r="L34" s="153">
        <f>SUM(L35:L37)</f>
        <v>0</v>
      </c>
      <c r="M34" s="78"/>
    </row>
    <row r="35" spans="1:13" ht="14.25" customHeight="1">
      <c r="A35" s="74"/>
      <c r="B35" s="194" t="s">
        <v>218</v>
      </c>
      <c r="C35" s="195"/>
      <c r="D35" s="150">
        <f t="shared" si="0"/>
        <v>10</v>
      </c>
      <c r="E35" s="150"/>
      <c r="F35" s="151">
        <v>10</v>
      </c>
      <c r="G35" s="152"/>
      <c r="H35" s="130">
        <v>0</v>
      </c>
      <c r="I35" s="152"/>
      <c r="J35" s="130">
        <v>0</v>
      </c>
      <c r="K35" s="152"/>
      <c r="L35" s="130">
        <v>0</v>
      </c>
      <c r="M35" s="78"/>
    </row>
    <row r="36" spans="1:13" ht="14.25" customHeight="1">
      <c r="A36" s="74"/>
      <c r="B36" s="194" t="s">
        <v>219</v>
      </c>
      <c r="C36" s="195"/>
      <c r="D36" s="150">
        <f t="shared" si="0"/>
        <v>16</v>
      </c>
      <c r="E36" s="150"/>
      <c r="F36" s="151">
        <v>13</v>
      </c>
      <c r="G36" s="152"/>
      <c r="H36" s="130">
        <v>3</v>
      </c>
      <c r="I36" s="152"/>
      <c r="J36" s="130">
        <v>0</v>
      </c>
      <c r="K36" s="152"/>
      <c r="L36" s="130">
        <v>0</v>
      </c>
      <c r="M36" s="78"/>
    </row>
    <row r="37" spans="1:13" ht="14.25" customHeight="1">
      <c r="A37" s="74"/>
      <c r="B37" s="194" t="s">
        <v>220</v>
      </c>
      <c r="C37" s="195"/>
      <c r="D37" s="150">
        <f t="shared" si="0"/>
        <v>16</v>
      </c>
      <c r="E37" s="150"/>
      <c r="F37" s="151">
        <v>16</v>
      </c>
      <c r="G37" s="152"/>
      <c r="H37" s="151">
        <v>0</v>
      </c>
      <c r="I37" s="152"/>
      <c r="J37" s="130">
        <v>0</v>
      </c>
      <c r="K37" s="152"/>
      <c r="L37" s="130">
        <v>0</v>
      </c>
      <c r="M37" s="78"/>
    </row>
    <row r="38" spans="1:13" ht="14.25" customHeight="1">
      <c r="A38" s="198" t="s">
        <v>221</v>
      </c>
      <c r="B38" s="198"/>
      <c r="C38" s="199"/>
      <c r="D38" s="146">
        <f>SUM(E38:L38)</f>
        <v>74</v>
      </c>
      <c r="E38" s="146"/>
      <c r="F38" s="153">
        <f>SUM(F39:F52)</f>
        <v>73</v>
      </c>
      <c r="G38" s="154"/>
      <c r="H38" s="153">
        <f>SUM(H39:H52)</f>
        <v>1</v>
      </c>
      <c r="I38" s="154"/>
      <c r="J38" s="153">
        <f>SUM(J39:J52)</f>
        <v>0</v>
      </c>
      <c r="K38" s="154"/>
      <c r="L38" s="153">
        <f>SUM(L39:L52)</f>
        <v>0</v>
      </c>
      <c r="M38" s="78"/>
    </row>
    <row r="39" spans="1:13" ht="14.25" customHeight="1">
      <c r="A39" s="74"/>
      <c r="B39" s="194" t="s">
        <v>222</v>
      </c>
      <c r="C39" s="195"/>
      <c r="D39" s="150">
        <f t="shared" si="0"/>
        <v>5</v>
      </c>
      <c r="E39" s="150"/>
      <c r="F39" s="151">
        <v>5</v>
      </c>
      <c r="G39" s="152"/>
      <c r="H39" s="130">
        <v>0</v>
      </c>
      <c r="I39" s="152"/>
      <c r="J39" s="130">
        <v>0</v>
      </c>
      <c r="K39" s="152"/>
      <c r="L39" s="130">
        <v>0</v>
      </c>
      <c r="M39" s="78"/>
    </row>
    <row r="40" spans="1:13" ht="14.25" customHeight="1">
      <c r="A40" s="87"/>
      <c r="B40" s="194" t="s">
        <v>223</v>
      </c>
      <c r="C40" s="200"/>
      <c r="D40" s="150">
        <f t="shared" si="0"/>
        <v>10</v>
      </c>
      <c r="E40" s="150"/>
      <c r="F40" s="151">
        <v>10</v>
      </c>
      <c r="G40" s="152"/>
      <c r="H40" s="130">
        <v>0</v>
      </c>
      <c r="I40" s="152"/>
      <c r="J40" s="130">
        <v>0</v>
      </c>
      <c r="K40" s="152"/>
      <c r="L40" s="130">
        <v>0</v>
      </c>
      <c r="M40" s="78"/>
    </row>
    <row r="41" spans="1:13" ht="14.25" customHeight="1">
      <c r="A41" s="87"/>
      <c r="B41" s="194" t="s">
        <v>224</v>
      </c>
      <c r="C41" s="200"/>
      <c r="D41" s="150">
        <f>SUM(E41:L41)</f>
        <v>11</v>
      </c>
      <c r="E41" s="150"/>
      <c r="F41" s="151">
        <v>11</v>
      </c>
      <c r="G41" s="152"/>
      <c r="H41" s="130">
        <v>0</v>
      </c>
      <c r="I41" s="152"/>
      <c r="J41" s="130">
        <v>0</v>
      </c>
      <c r="K41" s="152"/>
      <c r="L41" s="130">
        <v>0</v>
      </c>
      <c r="M41" s="78"/>
    </row>
    <row r="42" spans="1:13" ht="14.25" customHeight="1">
      <c r="A42" s="74"/>
      <c r="B42" s="88"/>
      <c r="C42" s="76" t="s">
        <v>225</v>
      </c>
      <c r="D42" s="150">
        <f t="shared" si="0"/>
        <v>2</v>
      </c>
      <c r="E42" s="150"/>
      <c r="F42" s="151">
        <v>2</v>
      </c>
      <c r="G42" s="152"/>
      <c r="H42" s="130">
        <v>0</v>
      </c>
      <c r="I42" s="152"/>
      <c r="J42" s="130">
        <v>0</v>
      </c>
      <c r="K42" s="152"/>
      <c r="L42" s="130">
        <v>0</v>
      </c>
      <c r="M42" s="78"/>
    </row>
    <row r="43" spans="1:13" ht="14.25" customHeight="1">
      <c r="A43" s="74"/>
      <c r="B43" s="88"/>
      <c r="C43" s="76" t="s">
        <v>226</v>
      </c>
      <c r="D43" s="150">
        <f t="shared" si="0"/>
        <v>2</v>
      </c>
      <c r="E43" s="150"/>
      <c r="F43" s="151">
        <v>2</v>
      </c>
      <c r="G43" s="152"/>
      <c r="H43" s="130">
        <v>0</v>
      </c>
      <c r="I43" s="152"/>
      <c r="J43" s="130">
        <v>0</v>
      </c>
      <c r="K43" s="152"/>
      <c r="L43" s="130">
        <v>0</v>
      </c>
      <c r="M43" s="78"/>
    </row>
    <row r="44" spans="1:13" ht="14.25" customHeight="1">
      <c r="A44" s="74"/>
      <c r="B44" s="88"/>
      <c r="C44" s="76" t="s">
        <v>227</v>
      </c>
      <c r="D44" s="150">
        <f t="shared" si="0"/>
        <v>2</v>
      </c>
      <c r="E44" s="150"/>
      <c r="F44" s="151">
        <v>2</v>
      </c>
      <c r="G44" s="152"/>
      <c r="H44" s="130">
        <v>0</v>
      </c>
      <c r="I44" s="152"/>
      <c r="J44" s="130">
        <v>0</v>
      </c>
      <c r="K44" s="152"/>
      <c r="L44" s="130">
        <v>0</v>
      </c>
      <c r="M44" s="78"/>
    </row>
    <row r="45" spans="1:13" ht="14.25" customHeight="1">
      <c r="A45" s="74"/>
      <c r="B45" s="74"/>
      <c r="C45" s="77" t="s">
        <v>228</v>
      </c>
      <c r="D45" s="150">
        <f t="shared" si="0"/>
        <v>2</v>
      </c>
      <c r="E45" s="150"/>
      <c r="F45" s="151">
        <v>2</v>
      </c>
      <c r="G45" s="152"/>
      <c r="H45" s="130">
        <v>0</v>
      </c>
      <c r="I45" s="152"/>
      <c r="J45" s="130">
        <v>0</v>
      </c>
      <c r="K45" s="152"/>
      <c r="L45" s="130">
        <v>0</v>
      </c>
      <c r="M45" s="78"/>
    </row>
    <row r="46" spans="1:18" ht="14.25" customHeight="1">
      <c r="A46" s="74"/>
      <c r="B46" s="88"/>
      <c r="C46" s="76" t="s">
        <v>229</v>
      </c>
      <c r="D46" s="150">
        <f t="shared" si="0"/>
        <v>2</v>
      </c>
      <c r="E46" s="150"/>
      <c r="F46" s="151">
        <v>2</v>
      </c>
      <c r="G46" s="152"/>
      <c r="H46" s="130">
        <v>0</v>
      </c>
      <c r="I46" s="152"/>
      <c r="J46" s="130">
        <v>0</v>
      </c>
      <c r="K46" s="152"/>
      <c r="L46" s="130">
        <v>0</v>
      </c>
      <c r="M46" s="78"/>
      <c r="P46" s="78"/>
      <c r="Q46" s="78"/>
      <c r="R46" s="78"/>
    </row>
    <row r="47" spans="1:18" ht="14.25" customHeight="1">
      <c r="A47" s="74"/>
      <c r="B47" s="194" t="s">
        <v>230</v>
      </c>
      <c r="C47" s="195"/>
      <c r="D47" s="150">
        <f t="shared" si="0"/>
        <v>6</v>
      </c>
      <c r="E47" s="150"/>
      <c r="F47" s="151">
        <v>6</v>
      </c>
      <c r="G47" s="152"/>
      <c r="H47" s="130">
        <v>0</v>
      </c>
      <c r="I47" s="152"/>
      <c r="J47" s="130">
        <v>0</v>
      </c>
      <c r="K47" s="152"/>
      <c r="L47" s="130">
        <v>0</v>
      </c>
      <c r="M47" s="78"/>
      <c r="P47" s="78"/>
      <c r="Q47" s="78"/>
      <c r="R47" s="78"/>
    </row>
    <row r="48" spans="1:18" ht="14.25" customHeight="1">
      <c r="A48" s="87"/>
      <c r="B48" s="89"/>
      <c r="C48" s="77" t="s">
        <v>231</v>
      </c>
      <c r="D48" s="150">
        <f>SUM(E48:L48)</f>
        <v>2</v>
      </c>
      <c r="E48" s="150"/>
      <c r="F48" s="151">
        <v>2</v>
      </c>
      <c r="G48" s="152"/>
      <c r="H48" s="130">
        <v>0</v>
      </c>
      <c r="I48" s="152"/>
      <c r="J48" s="130">
        <v>0</v>
      </c>
      <c r="K48" s="152"/>
      <c r="L48" s="130">
        <v>0</v>
      </c>
      <c r="M48" s="78"/>
      <c r="P48" s="78"/>
      <c r="Q48" s="78"/>
      <c r="R48" s="78"/>
    </row>
    <row r="49" spans="1:13" ht="14.25" customHeight="1">
      <c r="A49" s="87"/>
      <c r="B49" s="89"/>
      <c r="C49" s="77" t="s">
        <v>275</v>
      </c>
      <c r="D49" s="150">
        <f>SUM(E49:L49)</f>
        <v>4</v>
      </c>
      <c r="E49" s="150"/>
      <c r="F49" s="151">
        <v>4</v>
      </c>
      <c r="G49" s="152"/>
      <c r="H49" s="130">
        <v>0</v>
      </c>
      <c r="I49" s="152"/>
      <c r="J49" s="130">
        <v>0</v>
      </c>
      <c r="K49" s="152"/>
      <c r="L49" s="130">
        <v>0</v>
      </c>
      <c r="M49" s="78"/>
    </row>
    <row r="50" spans="1:14" ht="14.25" customHeight="1">
      <c r="A50" s="74"/>
      <c r="B50" s="194" t="s">
        <v>232</v>
      </c>
      <c r="C50" s="195"/>
      <c r="D50" s="150">
        <f t="shared" si="0"/>
        <v>16</v>
      </c>
      <c r="E50" s="150"/>
      <c r="F50" s="151">
        <v>15</v>
      </c>
      <c r="G50" s="152"/>
      <c r="H50" s="130">
        <v>1</v>
      </c>
      <c r="I50" s="152"/>
      <c r="J50" s="130">
        <v>0</v>
      </c>
      <c r="K50" s="152"/>
      <c r="L50" s="130">
        <v>0</v>
      </c>
      <c r="M50" s="78"/>
      <c r="N50" s="78"/>
    </row>
    <row r="51" spans="1:13" ht="14.25" customHeight="1">
      <c r="A51" s="74"/>
      <c r="B51" s="219" t="s">
        <v>233</v>
      </c>
      <c r="C51" s="195"/>
      <c r="D51" s="150">
        <f t="shared" si="0"/>
        <v>2</v>
      </c>
      <c r="E51" s="150"/>
      <c r="F51" s="151">
        <v>2</v>
      </c>
      <c r="G51" s="152"/>
      <c r="H51" s="130">
        <v>0</v>
      </c>
      <c r="I51" s="152"/>
      <c r="J51" s="130">
        <v>0</v>
      </c>
      <c r="K51" s="152"/>
      <c r="L51" s="130">
        <v>0</v>
      </c>
      <c r="M51" s="78"/>
    </row>
    <row r="52" spans="1:13" ht="14.25" customHeight="1">
      <c r="A52" s="74"/>
      <c r="B52" s="194" t="s">
        <v>234</v>
      </c>
      <c r="C52" s="195"/>
      <c r="D52" s="150">
        <f t="shared" si="0"/>
        <v>8</v>
      </c>
      <c r="E52" s="150"/>
      <c r="F52" s="151">
        <v>8</v>
      </c>
      <c r="G52" s="152"/>
      <c r="H52" s="130">
        <v>0</v>
      </c>
      <c r="I52" s="152"/>
      <c r="J52" s="130">
        <v>0</v>
      </c>
      <c r="K52" s="152"/>
      <c r="L52" s="130">
        <v>0</v>
      </c>
      <c r="M52" s="78"/>
    </row>
    <row r="53" spans="1:13" ht="14.25" customHeight="1">
      <c r="A53" s="198" t="s">
        <v>235</v>
      </c>
      <c r="B53" s="198"/>
      <c r="C53" s="199"/>
      <c r="D53" s="146">
        <f>SUM(E53:L53)</f>
        <v>82</v>
      </c>
      <c r="E53" s="146"/>
      <c r="F53" s="153">
        <v>4</v>
      </c>
      <c r="G53" s="154"/>
      <c r="H53" s="159">
        <v>78</v>
      </c>
      <c r="I53" s="154"/>
      <c r="J53" s="129">
        <v>0</v>
      </c>
      <c r="K53" s="154"/>
      <c r="L53" s="129">
        <v>0</v>
      </c>
      <c r="M53" s="78"/>
    </row>
    <row r="54" spans="1:13" ht="14.25" customHeight="1" thickBot="1">
      <c r="A54" s="215" t="s">
        <v>236</v>
      </c>
      <c r="B54" s="215"/>
      <c r="C54" s="216"/>
      <c r="D54" s="160">
        <f>SUM(E54:L54)</f>
        <v>11</v>
      </c>
      <c r="E54" s="160"/>
      <c r="F54" s="161">
        <v>0</v>
      </c>
      <c r="G54" s="162"/>
      <c r="H54" s="161">
        <v>11</v>
      </c>
      <c r="I54" s="162"/>
      <c r="J54" s="163">
        <v>0</v>
      </c>
      <c r="K54" s="162"/>
      <c r="L54" s="163">
        <v>0</v>
      </c>
      <c r="M54" s="78"/>
    </row>
    <row r="55" spans="1:12" ht="19.5" customHeight="1" thickTop="1">
      <c r="A55" s="217" t="s">
        <v>237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</row>
    <row r="56" spans="14:16" ht="19.5" customHeight="1">
      <c r="N56" s="78"/>
      <c r="O56" s="78"/>
      <c r="P56" s="78"/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spans="1:12" ht="14.25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</row>
    <row r="96" spans="1:12" ht="12.75" customHeight="1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</row>
    <row r="97" ht="12.75" customHeight="1"/>
    <row r="98" ht="12.75" customHeight="1"/>
  </sheetData>
  <sheetProtection/>
  <mergeCells count="51">
    <mergeCell ref="J2:L2"/>
    <mergeCell ref="A3:C4"/>
    <mergeCell ref="D3:D4"/>
    <mergeCell ref="E3:F4"/>
    <mergeCell ref="G3:H4"/>
    <mergeCell ref="I3:J4"/>
    <mergeCell ref="K3:L4"/>
    <mergeCell ref="A5:C5"/>
    <mergeCell ref="B6:C6"/>
    <mergeCell ref="B7:C7"/>
    <mergeCell ref="B8:C8"/>
    <mergeCell ref="B9:C9"/>
    <mergeCell ref="B10:C10"/>
    <mergeCell ref="A11:C11"/>
    <mergeCell ref="B12:C12"/>
    <mergeCell ref="B13:C13"/>
    <mergeCell ref="B14:C14"/>
    <mergeCell ref="B15:C15"/>
    <mergeCell ref="B16:C16"/>
    <mergeCell ref="A17:C17"/>
    <mergeCell ref="B18:C18"/>
    <mergeCell ref="B19:C19"/>
    <mergeCell ref="B20:C20"/>
    <mergeCell ref="A21:C21"/>
    <mergeCell ref="B22:C22"/>
    <mergeCell ref="B23:C23"/>
    <mergeCell ref="B24:C24"/>
    <mergeCell ref="B25:C25"/>
    <mergeCell ref="B26:C26"/>
    <mergeCell ref="A27:C27"/>
    <mergeCell ref="A28:C28"/>
    <mergeCell ref="A29:C29"/>
    <mergeCell ref="A30:C30"/>
    <mergeCell ref="A31:C31"/>
    <mergeCell ref="A32:C32"/>
    <mergeCell ref="A33:C33"/>
    <mergeCell ref="A34:C34"/>
    <mergeCell ref="B35:C35"/>
    <mergeCell ref="B36:C36"/>
    <mergeCell ref="B37:C37"/>
    <mergeCell ref="A38:C38"/>
    <mergeCell ref="B39:C39"/>
    <mergeCell ref="B40:C40"/>
    <mergeCell ref="A54:C54"/>
    <mergeCell ref="A55:L55"/>
    <mergeCell ref="B41:C41"/>
    <mergeCell ref="B47:C47"/>
    <mergeCell ref="B50:C50"/>
    <mergeCell ref="B51:C51"/>
    <mergeCell ref="B52:C52"/>
    <mergeCell ref="A53:C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B3" sqref="B3:B4"/>
    </sheetView>
  </sheetViews>
  <sheetFormatPr defaultColWidth="8.796875" defaultRowHeight="14.25"/>
  <cols>
    <col min="1" max="1" width="2.5" style="2" customWidth="1"/>
    <col min="2" max="2" width="23.59765625" style="2" customWidth="1"/>
    <col min="3" max="3" width="1.203125" style="2" customWidth="1"/>
    <col min="4" max="4" width="24.19921875" style="2" customWidth="1"/>
    <col min="5" max="5" width="2.69921875" style="2" customWidth="1"/>
    <col min="6" max="8" width="13" style="2" customWidth="1"/>
    <col min="9" max="10" width="12.59765625" style="2" customWidth="1"/>
    <col min="11" max="16384" width="9" style="2" customWidth="1"/>
  </cols>
  <sheetData>
    <row r="1" spans="1:8" s="9" customFormat="1" ht="27" customHeight="1">
      <c r="A1" s="1" t="s">
        <v>238</v>
      </c>
      <c r="D1" s="15"/>
      <c r="E1" s="15"/>
      <c r="F1" s="15"/>
      <c r="G1" s="15"/>
      <c r="H1" s="15"/>
    </row>
    <row r="2" spans="1:8" s="9" customFormat="1" ht="15" customHeight="1" thickBot="1">
      <c r="A2" s="1"/>
      <c r="D2" s="15"/>
      <c r="E2" s="15"/>
      <c r="F2" s="15"/>
      <c r="G2" s="15"/>
      <c r="H2" s="15"/>
    </row>
    <row r="3" spans="1:8" ht="14.25" customHeight="1" thickTop="1">
      <c r="A3" s="23"/>
      <c r="B3" s="182" t="s">
        <v>0</v>
      </c>
      <c r="C3" s="24"/>
      <c r="D3" s="184" t="s">
        <v>7</v>
      </c>
      <c r="E3" s="25"/>
      <c r="F3" s="186" t="s">
        <v>8</v>
      </c>
      <c r="G3" s="186"/>
      <c r="H3" s="187"/>
    </row>
    <row r="4" spans="1:8" ht="14.25" customHeight="1">
      <c r="A4" s="26"/>
      <c r="B4" s="183"/>
      <c r="C4" s="27"/>
      <c r="D4" s="185"/>
      <c r="E4" s="28"/>
      <c r="F4" s="29" t="s">
        <v>3</v>
      </c>
      <c r="G4" s="29" t="s">
        <v>4</v>
      </c>
      <c r="H4" s="30" t="s">
        <v>5</v>
      </c>
    </row>
    <row r="5" spans="1:8" ht="13.5" customHeight="1">
      <c r="A5" s="188" t="s">
        <v>9</v>
      </c>
      <c r="B5" s="189"/>
      <c r="C5" s="31"/>
      <c r="D5" s="32"/>
      <c r="E5" s="33"/>
      <c r="F5" s="34"/>
      <c r="G5" s="34"/>
      <c r="H5" s="34"/>
    </row>
    <row r="6" spans="1:8" ht="13.5" customHeight="1">
      <c r="A6" s="22"/>
      <c r="B6" s="31" t="s">
        <v>10</v>
      </c>
      <c r="C6" s="31"/>
      <c r="D6" s="32">
        <v>35358</v>
      </c>
      <c r="E6" s="33"/>
      <c r="F6" s="34">
        <f>G6+H6</f>
        <v>169254</v>
      </c>
      <c r="G6" s="34">
        <v>84090</v>
      </c>
      <c r="H6" s="34">
        <v>85164</v>
      </c>
    </row>
    <row r="7" spans="1:8" ht="13.5" customHeight="1">
      <c r="A7" s="22"/>
      <c r="B7" s="31" t="s">
        <v>11</v>
      </c>
      <c r="C7" s="31"/>
      <c r="D7" s="35" t="s">
        <v>239</v>
      </c>
      <c r="E7" s="33"/>
      <c r="F7" s="34">
        <f>G7+H7</f>
        <v>169254</v>
      </c>
      <c r="G7" s="34">
        <v>84090</v>
      </c>
      <c r="H7" s="34">
        <v>85164</v>
      </c>
    </row>
    <row r="8" spans="1:8" ht="13.5" customHeight="1">
      <c r="A8" s="22"/>
      <c r="B8" s="31" t="s">
        <v>10</v>
      </c>
      <c r="C8" s="31"/>
      <c r="D8" s="32">
        <v>36702</v>
      </c>
      <c r="E8" s="33"/>
      <c r="F8" s="34">
        <f>SUM(G8:H8)</f>
        <v>177768</v>
      </c>
      <c r="G8" s="34">
        <v>88134</v>
      </c>
      <c r="H8" s="34">
        <v>89634</v>
      </c>
    </row>
    <row r="9" spans="1:8" s="16" customFormat="1" ht="13.5" customHeight="1">
      <c r="A9" s="22"/>
      <c r="B9" s="31" t="s">
        <v>11</v>
      </c>
      <c r="C9" s="31"/>
      <c r="D9" s="35" t="s">
        <v>120</v>
      </c>
      <c r="E9" s="33"/>
      <c r="F9" s="34">
        <f>SUM(G9:H9)</f>
        <v>177936</v>
      </c>
      <c r="G9" s="34">
        <v>88224</v>
      </c>
      <c r="H9" s="34">
        <v>89712</v>
      </c>
    </row>
    <row r="10" spans="1:8" s="16" customFormat="1" ht="13.5" customHeight="1">
      <c r="A10" s="22"/>
      <c r="B10" s="31" t="s">
        <v>10</v>
      </c>
      <c r="C10" s="31"/>
      <c r="D10" s="99" t="s">
        <v>123</v>
      </c>
      <c r="E10" s="33"/>
      <c r="F10" s="34">
        <f>SUM(G10:H10)</f>
        <v>183690</v>
      </c>
      <c r="G10" s="36">
        <v>90553</v>
      </c>
      <c r="H10" s="36">
        <v>93137</v>
      </c>
    </row>
    <row r="11" spans="1:8" s="16" customFormat="1" ht="13.5" customHeight="1">
      <c r="A11" s="8"/>
      <c r="B11" s="31" t="s">
        <v>11</v>
      </c>
      <c r="C11" s="31"/>
      <c r="D11" s="35" t="s">
        <v>120</v>
      </c>
      <c r="E11" s="33"/>
      <c r="F11" s="34">
        <f>SUM(G11:H11)</f>
        <v>183875</v>
      </c>
      <c r="G11" s="36">
        <v>90653</v>
      </c>
      <c r="H11" s="36">
        <v>93222</v>
      </c>
    </row>
    <row r="12" spans="1:8" s="16" customFormat="1" ht="13.5" customHeight="1">
      <c r="A12" s="8"/>
      <c r="B12" s="31" t="s">
        <v>121</v>
      </c>
      <c r="C12" s="31"/>
      <c r="D12" s="32">
        <v>38606</v>
      </c>
      <c r="E12" s="33"/>
      <c r="F12" s="34">
        <v>186157</v>
      </c>
      <c r="G12" s="36">
        <v>91556</v>
      </c>
      <c r="H12" s="36">
        <v>94601</v>
      </c>
    </row>
    <row r="13" spans="1:8" s="16" customFormat="1" ht="13.5" customHeight="1">
      <c r="A13" s="8"/>
      <c r="B13" s="31" t="s">
        <v>122</v>
      </c>
      <c r="C13" s="31"/>
      <c r="D13" s="35" t="s">
        <v>120</v>
      </c>
      <c r="E13" s="33"/>
      <c r="F13" s="34">
        <v>186377</v>
      </c>
      <c r="G13" s="36">
        <v>91663</v>
      </c>
      <c r="H13" s="36">
        <v>94714</v>
      </c>
    </row>
    <row r="14" spans="1:8" s="16" customFormat="1" ht="13.5" customHeight="1">
      <c r="A14" s="8"/>
      <c r="B14" s="31" t="s">
        <v>121</v>
      </c>
      <c r="C14" s="31"/>
      <c r="D14" s="32">
        <v>40055</v>
      </c>
      <c r="E14" s="33"/>
      <c r="F14" s="34">
        <f aca="true" t="shared" si="0" ref="F14:F20">SUM(G14:H14)</f>
        <v>190847</v>
      </c>
      <c r="G14" s="36">
        <v>93568</v>
      </c>
      <c r="H14" s="36">
        <v>97279</v>
      </c>
    </row>
    <row r="15" spans="1:8" s="16" customFormat="1" ht="13.5" customHeight="1">
      <c r="A15" s="8"/>
      <c r="B15" s="31" t="s">
        <v>240</v>
      </c>
      <c r="C15" s="31"/>
      <c r="D15" s="35" t="s">
        <v>241</v>
      </c>
      <c r="E15" s="33"/>
      <c r="F15" s="34">
        <f t="shared" si="0"/>
        <v>190847</v>
      </c>
      <c r="G15" s="36">
        <v>93568</v>
      </c>
      <c r="H15" s="36">
        <v>97279</v>
      </c>
    </row>
    <row r="16" spans="1:8" s="7" customFormat="1" ht="13.5" customHeight="1">
      <c r="A16" s="8"/>
      <c r="B16" s="31" t="s">
        <v>242</v>
      </c>
      <c r="C16" s="31"/>
      <c r="D16" s="32">
        <v>41259</v>
      </c>
      <c r="E16" s="33"/>
      <c r="F16" s="34">
        <f t="shared" si="0"/>
        <v>193205</v>
      </c>
      <c r="G16" s="36">
        <v>94382</v>
      </c>
      <c r="H16" s="36">
        <v>98823</v>
      </c>
    </row>
    <row r="17" spans="1:8" s="7" customFormat="1" ht="13.5" customHeight="1">
      <c r="A17" s="8"/>
      <c r="B17" s="31" t="s">
        <v>240</v>
      </c>
      <c r="C17" s="31"/>
      <c r="D17" s="35" t="s">
        <v>241</v>
      </c>
      <c r="E17" s="33"/>
      <c r="F17" s="34">
        <f t="shared" si="0"/>
        <v>193205</v>
      </c>
      <c r="G17" s="36">
        <v>94382</v>
      </c>
      <c r="H17" s="36">
        <v>98823</v>
      </c>
    </row>
    <row r="18" spans="1:8" ht="13.5" customHeight="1">
      <c r="A18" s="8"/>
      <c r="B18" s="31" t="s">
        <v>242</v>
      </c>
      <c r="C18" s="31"/>
      <c r="D18" s="32">
        <v>41987</v>
      </c>
      <c r="E18" s="33"/>
      <c r="F18" s="34">
        <f t="shared" si="0"/>
        <v>194658</v>
      </c>
      <c r="G18" s="36">
        <v>94760</v>
      </c>
      <c r="H18" s="36">
        <v>99898</v>
      </c>
    </row>
    <row r="19" spans="1:8" ht="13.5" customHeight="1">
      <c r="A19" s="8"/>
      <c r="B19" s="31" t="s">
        <v>240</v>
      </c>
      <c r="C19" s="31"/>
      <c r="D19" s="35" t="s">
        <v>241</v>
      </c>
      <c r="E19" s="33"/>
      <c r="F19" s="34">
        <f t="shared" si="0"/>
        <v>194658</v>
      </c>
      <c r="G19" s="36">
        <v>94760</v>
      </c>
      <c r="H19" s="36">
        <v>99898</v>
      </c>
    </row>
    <row r="20" spans="1:8" ht="13.5" customHeight="1">
      <c r="A20" s="37"/>
      <c r="B20" s="100" t="s">
        <v>242</v>
      </c>
      <c r="C20" s="100"/>
      <c r="D20" s="101">
        <v>43030</v>
      </c>
      <c r="E20" s="102"/>
      <c r="F20" s="103">
        <f t="shared" si="0"/>
        <v>201260</v>
      </c>
      <c r="G20" s="104">
        <v>97672</v>
      </c>
      <c r="H20" s="104">
        <v>103588</v>
      </c>
    </row>
    <row r="21" spans="1:8" ht="13.5" customHeight="1">
      <c r="A21" s="37"/>
      <c r="B21" s="100" t="s">
        <v>240</v>
      </c>
      <c r="C21" s="100"/>
      <c r="D21" s="105" t="s">
        <v>241</v>
      </c>
      <c r="E21" s="102"/>
      <c r="F21" s="103">
        <f>SUM(G21:H21)</f>
        <v>201260</v>
      </c>
      <c r="G21" s="104">
        <v>97672</v>
      </c>
      <c r="H21" s="104">
        <v>103588</v>
      </c>
    </row>
    <row r="22" spans="1:8" ht="13.5" customHeight="1">
      <c r="A22" s="22"/>
      <c r="B22" s="31"/>
      <c r="C22" s="31"/>
      <c r="D22" s="32"/>
      <c r="E22" s="33"/>
      <c r="F22" s="38"/>
      <c r="G22" s="38"/>
      <c r="H22" s="38"/>
    </row>
    <row r="23" spans="1:8" ht="13.5" customHeight="1">
      <c r="A23" s="190" t="s">
        <v>12</v>
      </c>
      <c r="B23" s="191"/>
      <c r="C23" s="39"/>
      <c r="D23" s="35"/>
      <c r="E23" s="40"/>
      <c r="F23" s="38"/>
      <c r="G23" s="38"/>
      <c r="H23" s="38"/>
    </row>
    <row r="24" spans="1:8" ht="13.5" customHeight="1">
      <c r="A24" s="22"/>
      <c r="B24" s="31" t="s">
        <v>14</v>
      </c>
      <c r="C24" s="31"/>
      <c r="D24" s="32">
        <v>34903</v>
      </c>
      <c r="E24" s="40"/>
      <c r="F24" s="34">
        <f aca="true" t="shared" si="1" ref="F24:F31">G24+H24</f>
        <v>166897</v>
      </c>
      <c r="G24" s="34">
        <v>83072</v>
      </c>
      <c r="H24" s="34">
        <v>83825</v>
      </c>
    </row>
    <row r="25" spans="1:8" ht="13.5" customHeight="1">
      <c r="A25" s="22"/>
      <c r="B25" s="31" t="s">
        <v>13</v>
      </c>
      <c r="C25" s="31"/>
      <c r="D25" s="35" t="s">
        <v>241</v>
      </c>
      <c r="E25" s="33"/>
      <c r="F25" s="34">
        <f t="shared" si="1"/>
        <v>166897</v>
      </c>
      <c r="G25" s="34">
        <v>83072</v>
      </c>
      <c r="H25" s="34">
        <v>83825</v>
      </c>
    </row>
    <row r="26" spans="1:11" ht="13.5" customHeight="1">
      <c r="A26" s="22"/>
      <c r="B26" s="31" t="s">
        <v>14</v>
      </c>
      <c r="C26" s="31"/>
      <c r="D26" s="32">
        <v>35988</v>
      </c>
      <c r="E26" s="40"/>
      <c r="F26" s="34">
        <f t="shared" si="1"/>
        <v>173230</v>
      </c>
      <c r="G26" s="34">
        <v>86000</v>
      </c>
      <c r="H26" s="34">
        <v>87230</v>
      </c>
      <c r="I26" s="7"/>
      <c r="J26" s="7"/>
      <c r="K26" s="7"/>
    </row>
    <row r="27" spans="1:11" ht="13.5" customHeight="1">
      <c r="A27" s="22"/>
      <c r="B27" s="31" t="s">
        <v>13</v>
      </c>
      <c r="C27" s="31"/>
      <c r="D27" s="35" t="s">
        <v>241</v>
      </c>
      <c r="E27" s="33"/>
      <c r="F27" s="34">
        <f t="shared" si="1"/>
        <v>173230</v>
      </c>
      <c r="G27" s="34">
        <v>86000</v>
      </c>
      <c r="H27" s="34">
        <v>87230</v>
      </c>
      <c r="I27" s="7"/>
      <c r="J27" s="7"/>
      <c r="K27" s="7"/>
    </row>
    <row r="28" spans="1:11" ht="13.5" customHeight="1">
      <c r="A28" s="22"/>
      <c r="B28" s="31" t="s">
        <v>14</v>
      </c>
      <c r="C28" s="31"/>
      <c r="D28" s="32">
        <v>37101</v>
      </c>
      <c r="E28" s="40"/>
      <c r="F28" s="36">
        <f t="shared" si="1"/>
        <v>180140</v>
      </c>
      <c r="G28" s="36">
        <v>89124</v>
      </c>
      <c r="H28" s="36">
        <v>91016</v>
      </c>
      <c r="I28" s="7"/>
      <c r="J28" s="7"/>
      <c r="K28" s="7"/>
    </row>
    <row r="29" spans="1:8" ht="13.5" customHeight="1">
      <c r="A29" s="22"/>
      <c r="B29" s="31" t="s">
        <v>13</v>
      </c>
      <c r="C29" s="31"/>
      <c r="D29" s="35" t="s">
        <v>241</v>
      </c>
      <c r="E29" s="33" t="s">
        <v>243</v>
      </c>
      <c r="F29" s="36">
        <f t="shared" si="1"/>
        <v>180335</v>
      </c>
      <c r="G29" s="36">
        <v>89229</v>
      </c>
      <c r="H29" s="36">
        <v>91106</v>
      </c>
    </row>
    <row r="30" spans="1:8" ht="13.5" customHeight="1">
      <c r="A30" s="22"/>
      <c r="B30" s="31" t="s">
        <v>14</v>
      </c>
      <c r="C30" s="31"/>
      <c r="D30" s="32">
        <v>38179</v>
      </c>
      <c r="E30" s="40"/>
      <c r="F30" s="36">
        <f t="shared" si="1"/>
        <v>184799</v>
      </c>
      <c r="G30" s="36">
        <v>91137</v>
      </c>
      <c r="H30" s="36">
        <v>93662</v>
      </c>
    </row>
    <row r="31" spans="1:8" s="7" customFormat="1" ht="13.5" customHeight="1">
      <c r="A31" s="22"/>
      <c r="B31" s="31" t="s">
        <v>13</v>
      </c>
      <c r="C31" s="31"/>
      <c r="D31" s="35" t="s">
        <v>241</v>
      </c>
      <c r="E31" s="33" t="s">
        <v>243</v>
      </c>
      <c r="F31" s="36">
        <f t="shared" si="1"/>
        <v>185021</v>
      </c>
      <c r="G31" s="36">
        <v>91250</v>
      </c>
      <c r="H31" s="36">
        <v>93771</v>
      </c>
    </row>
    <row r="32" spans="1:8" s="7" customFormat="1" ht="13.5" customHeight="1">
      <c r="A32" s="22"/>
      <c r="B32" s="31" t="s">
        <v>244</v>
      </c>
      <c r="C32" s="31"/>
      <c r="D32" s="107" t="s">
        <v>124</v>
      </c>
      <c r="E32" s="40"/>
      <c r="F32" s="36">
        <v>186207</v>
      </c>
      <c r="G32" s="36">
        <v>91568</v>
      </c>
      <c r="H32" s="36">
        <v>94639</v>
      </c>
    </row>
    <row r="33" spans="1:8" s="7" customFormat="1" ht="13.5" customHeight="1">
      <c r="A33" s="22"/>
      <c r="B33" s="31" t="s">
        <v>73</v>
      </c>
      <c r="C33" s="31"/>
      <c r="D33" s="107" t="s">
        <v>125</v>
      </c>
      <c r="E33" s="40"/>
      <c r="F33" s="36">
        <v>188083</v>
      </c>
      <c r="G33" s="36">
        <v>92477</v>
      </c>
      <c r="H33" s="36">
        <v>95606</v>
      </c>
    </row>
    <row r="34" spans="1:14" s="7" customFormat="1" ht="13.5" customHeight="1">
      <c r="A34" s="22"/>
      <c r="B34" s="31" t="s">
        <v>74</v>
      </c>
      <c r="C34" s="31"/>
      <c r="D34" s="35" t="s">
        <v>15</v>
      </c>
      <c r="E34" s="40"/>
      <c r="F34" s="36">
        <v>188083</v>
      </c>
      <c r="G34" s="36">
        <v>92477</v>
      </c>
      <c r="H34" s="36">
        <v>95606</v>
      </c>
      <c r="I34" s="17"/>
      <c r="J34" s="17"/>
      <c r="K34" s="17"/>
      <c r="L34" s="18"/>
      <c r="M34" s="18"/>
      <c r="N34" s="18"/>
    </row>
    <row r="35" spans="1:14" s="7" customFormat="1" ht="13.5" customHeight="1">
      <c r="A35" s="22"/>
      <c r="B35" s="108" t="s">
        <v>244</v>
      </c>
      <c r="C35" s="31"/>
      <c r="D35" s="107" t="s">
        <v>126</v>
      </c>
      <c r="E35" s="40"/>
      <c r="F35" s="36">
        <f>SUM(G35:H35)</f>
        <v>191203</v>
      </c>
      <c r="G35" s="36">
        <v>93772</v>
      </c>
      <c r="H35" s="36">
        <v>97431</v>
      </c>
      <c r="I35" s="17"/>
      <c r="J35" s="17"/>
      <c r="K35" s="17"/>
      <c r="L35" s="18"/>
      <c r="M35" s="18"/>
      <c r="N35" s="18"/>
    </row>
    <row r="36" spans="1:8" s="7" customFormat="1" ht="13.5" customHeight="1">
      <c r="A36" s="22"/>
      <c r="B36" s="31" t="s">
        <v>14</v>
      </c>
      <c r="C36" s="31"/>
      <c r="D36" s="107" t="s">
        <v>127</v>
      </c>
      <c r="E36" s="40"/>
      <c r="F36" s="36">
        <v>191864</v>
      </c>
      <c r="G36" s="36">
        <v>94046</v>
      </c>
      <c r="H36" s="36">
        <v>97818</v>
      </c>
    </row>
    <row r="37" spans="1:8" s="7" customFormat="1" ht="13.5" customHeight="1">
      <c r="A37" s="22"/>
      <c r="B37" s="31" t="s">
        <v>13</v>
      </c>
      <c r="C37" s="31"/>
      <c r="D37" s="35" t="s">
        <v>241</v>
      </c>
      <c r="E37" s="40"/>
      <c r="F37" s="36">
        <v>191864</v>
      </c>
      <c r="G37" s="36">
        <v>94046</v>
      </c>
      <c r="H37" s="36">
        <v>97818</v>
      </c>
    </row>
    <row r="38" spans="1:8" ht="13.5" customHeight="1">
      <c r="A38" s="22"/>
      <c r="B38" s="31" t="s">
        <v>14</v>
      </c>
      <c r="C38" s="31"/>
      <c r="D38" s="32">
        <v>41476</v>
      </c>
      <c r="E38" s="40"/>
      <c r="F38" s="36">
        <v>193714</v>
      </c>
      <c r="G38" s="36">
        <v>94485</v>
      </c>
      <c r="H38" s="36">
        <v>99229</v>
      </c>
    </row>
    <row r="39" spans="1:8" ht="13.5" customHeight="1">
      <c r="A39" s="22"/>
      <c r="B39" s="31" t="s">
        <v>13</v>
      </c>
      <c r="C39" s="31"/>
      <c r="D39" s="35" t="s">
        <v>241</v>
      </c>
      <c r="E39" s="40"/>
      <c r="F39" s="36">
        <v>193714</v>
      </c>
      <c r="G39" s="36">
        <v>94485</v>
      </c>
      <c r="H39" s="36">
        <v>99229</v>
      </c>
    </row>
    <row r="40" spans="1:8" ht="13.5" customHeight="1">
      <c r="A40" s="22"/>
      <c r="B40" s="106" t="s">
        <v>14</v>
      </c>
      <c r="C40" s="106"/>
      <c r="D40" s="109">
        <v>42561</v>
      </c>
      <c r="E40" s="110"/>
      <c r="F40" s="111">
        <f>G40+H40</f>
        <v>200420</v>
      </c>
      <c r="G40" s="111">
        <v>97441</v>
      </c>
      <c r="H40" s="111">
        <v>102979</v>
      </c>
    </row>
    <row r="41" spans="1:8" ht="13.5" customHeight="1">
      <c r="A41" s="22"/>
      <c r="B41" s="106" t="s">
        <v>13</v>
      </c>
      <c r="C41" s="106"/>
      <c r="D41" s="112" t="s">
        <v>241</v>
      </c>
      <c r="E41" s="110"/>
      <c r="F41" s="111">
        <f>G41+H41</f>
        <v>200420</v>
      </c>
      <c r="G41" s="111">
        <f>G40</f>
        <v>97441</v>
      </c>
      <c r="H41" s="111">
        <f>H40</f>
        <v>102979</v>
      </c>
    </row>
    <row r="42" spans="1:8" ht="11.25" customHeight="1">
      <c r="A42" s="22"/>
      <c r="B42" s="31"/>
      <c r="C42" s="31"/>
      <c r="D42" s="32"/>
      <c r="E42" s="40"/>
      <c r="F42" s="36"/>
      <c r="G42" s="36"/>
      <c r="H42" s="36"/>
    </row>
    <row r="43" spans="1:8" ht="13.5" customHeight="1">
      <c r="A43" s="22"/>
      <c r="B43" s="106" t="s">
        <v>16</v>
      </c>
      <c r="C43" s="31"/>
      <c r="D43" s="32">
        <v>36261</v>
      </c>
      <c r="E43" s="33"/>
      <c r="F43" s="34">
        <f>SUM(G43:H43)</f>
        <v>172031</v>
      </c>
      <c r="G43" s="34">
        <v>85166</v>
      </c>
      <c r="H43" s="34">
        <v>86865</v>
      </c>
    </row>
    <row r="44" spans="1:8" ht="13.5" customHeight="1">
      <c r="A44" s="22"/>
      <c r="B44" s="31" t="s">
        <v>120</v>
      </c>
      <c r="C44" s="31"/>
      <c r="D44" s="32">
        <v>37724</v>
      </c>
      <c r="E44" s="33"/>
      <c r="F44" s="34">
        <f>SUM(G44:H44)</f>
        <v>181561</v>
      </c>
      <c r="G44" s="34">
        <v>89513</v>
      </c>
      <c r="H44" s="34">
        <v>92048</v>
      </c>
    </row>
    <row r="45" spans="1:8" ht="13.5" customHeight="1">
      <c r="A45" s="22"/>
      <c r="B45" s="31" t="s">
        <v>120</v>
      </c>
      <c r="C45" s="31"/>
      <c r="D45" s="99" t="s">
        <v>128</v>
      </c>
      <c r="E45" s="33"/>
      <c r="F45" s="34">
        <f>SUM(G45:H45)</f>
        <v>184977</v>
      </c>
      <c r="G45" s="34">
        <v>90852</v>
      </c>
      <c r="H45" s="34">
        <v>94125</v>
      </c>
    </row>
    <row r="46" spans="1:8" ht="13.5" customHeight="1">
      <c r="A46" s="8"/>
      <c r="B46" s="31" t="s">
        <v>120</v>
      </c>
      <c r="C46" s="31"/>
      <c r="D46" s="32">
        <v>40643</v>
      </c>
      <c r="E46" s="33"/>
      <c r="F46" s="34">
        <f>SUM(G46:H46)</f>
        <v>192310</v>
      </c>
      <c r="G46" s="36">
        <v>94202</v>
      </c>
      <c r="H46" s="36">
        <v>98108</v>
      </c>
    </row>
    <row r="47" spans="1:8" ht="13.5" customHeight="1">
      <c r="A47" s="8"/>
      <c r="B47" s="106" t="s">
        <v>120</v>
      </c>
      <c r="C47" s="106"/>
      <c r="D47" s="113">
        <v>42106</v>
      </c>
      <c r="E47" s="114"/>
      <c r="F47" s="115">
        <f>SUM(G47:H47)</f>
        <v>192358</v>
      </c>
      <c r="G47" s="111">
        <v>93540</v>
      </c>
      <c r="H47" s="111">
        <v>98818</v>
      </c>
    </row>
    <row r="48" spans="1:8" ht="13.5" customHeight="1">
      <c r="A48" s="8"/>
      <c r="B48" s="41"/>
      <c r="C48" s="41"/>
      <c r="D48" s="35"/>
      <c r="E48" s="40"/>
      <c r="F48" s="41"/>
      <c r="G48" s="41"/>
      <c r="H48" s="41"/>
    </row>
    <row r="49" spans="1:8" ht="13.5" customHeight="1">
      <c r="A49" s="8"/>
      <c r="B49" s="106" t="s">
        <v>17</v>
      </c>
      <c r="C49" s="31"/>
      <c r="D49" s="32">
        <v>36261</v>
      </c>
      <c r="E49" s="33"/>
      <c r="F49" s="36">
        <f>SUM(G49:H49)</f>
        <v>172031</v>
      </c>
      <c r="G49" s="36">
        <v>85166</v>
      </c>
      <c r="H49" s="36">
        <v>86865</v>
      </c>
    </row>
    <row r="50" spans="1:8" ht="13.5" customHeight="1">
      <c r="A50" s="8"/>
      <c r="B50" s="31" t="s">
        <v>120</v>
      </c>
      <c r="C50" s="31"/>
      <c r="D50" s="32">
        <v>37724</v>
      </c>
      <c r="E50" s="33"/>
      <c r="F50" s="36">
        <f>SUM(G50:H50)</f>
        <v>181561</v>
      </c>
      <c r="G50" s="36">
        <v>89513</v>
      </c>
      <c r="H50" s="36">
        <v>92048</v>
      </c>
    </row>
    <row r="51" spans="1:8" ht="13.5" customHeight="1">
      <c r="A51" s="8"/>
      <c r="B51" s="31" t="s">
        <v>120</v>
      </c>
      <c r="C51" s="31"/>
      <c r="D51" s="32" t="s">
        <v>245</v>
      </c>
      <c r="E51" s="33"/>
      <c r="F51" s="36">
        <f>SUM(G51:H51)</f>
        <v>184977</v>
      </c>
      <c r="G51" s="36">
        <v>90852</v>
      </c>
      <c r="H51" s="36">
        <v>94125</v>
      </c>
    </row>
    <row r="52" spans="1:8" ht="13.5" customHeight="1">
      <c r="A52" s="8"/>
      <c r="B52" s="31" t="s">
        <v>120</v>
      </c>
      <c r="C52" s="31"/>
      <c r="D52" s="32">
        <v>40643</v>
      </c>
      <c r="E52" s="33"/>
      <c r="F52" s="36">
        <f>SUM(G52:H52)</f>
        <v>192310</v>
      </c>
      <c r="G52" s="36">
        <v>94202</v>
      </c>
      <c r="H52" s="36">
        <v>98108</v>
      </c>
    </row>
    <row r="53" spans="1:11" ht="13.5" customHeight="1">
      <c r="A53" s="8"/>
      <c r="B53" s="106" t="s">
        <v>120</v>
      </c>
      <c r="C53" s="106"/>
      <c r="D53" s="113">
        <v>42106</v>
      </c>
      <c r="E53" s="114"/>
      <c r="F53" s="111">
        <f>SUM(G53:H53)</f>
        <v>192358</v>
      </c>
      <c r="G53" s="111">
        <v>93540</v>
      </c>
      <c r="H53" s="111">
        <v>98818</v>
      </c>
      <c r="I53" s="16"/>
      <c r="J53" s="16"/>
      <c r="K53" s="16"/>
    </row>
    <row r="54" spans="1:11" ht="13.5" customHeight="1">
      <c r="A54" s="8"/>
      <c r="B54" s="41"/>
      <c r="C54" s="41"/>
      <c r="D54" s="35"/>
      <c r="E54" s="40"/>
      <c r="F54" s="41"/>
      <c r="G54" s="41"/>
      <c r="H54" s="41"/>
      <c r="I54" s="16"/>
      <c r="J54" s="16"/>
      <c r="K54" s="16"/>
    </row>
    <row r="55" spans="1:11" ht="13.5" customHeight="1">
      <c r="A55" s="8"/>
      <c r="B55" s="106" t="s">
        <v>18</v>
      </c>
      <c r="C55" s="31"/>
      <c r="D55" s="32">
        <v>36275</v>
      </c>
      <c r="E55" s="33"/>
      <c r="F55" s="36">
        <f>SUM(G55:H55)</f>
        <v>171973</v>
      </c>
      <c r="G55" s="36">
        <v>85153</v>
      </c>
      <c r="H55" s="36">
        <v>86820</v>
      </c>
      <c r="I55" s="16"/>
      <c r="J55" s="16"/>
      <c r="K55" s="16"/>
    </row>
    <row r="56" spans="1:11" ht="13.5" customHeight="1">
      <c r="A56" s="8"/>
      <c r="B56" s="31" t="s">
        <v>120</v>
      </c>
      <c r="C56" s="31"/>
      <c r="D56" s="32">
        <v>37738</v>
      </c>
      <c r="E56" s="33"/>
      <c r="F56" s="36">
        <f>SUM(G56:H56)</f>
        <v>182016</v>
      </c>
      <c r="G56" s="36">
        <v>89769</v>
      </c>
      <c r="H56" s="36">
        <v>92247</v>
      </c>
      <c r="I56" s="16"/>
      <c r="J56" s="16"/>
      <c r="K56" s="16"/>
    </row>
    <row r="57" spans="1:11" ht="13.5" customHeight="1">
      <c r="A57" s="8"/>
      <c r="B57" s="31" t="s">
        <v>120</v>
      </c>
      <c r="C57" s="31"/>
      <c r="D57" s="32">
        <v>39194</v>
      </c>
      <c r="E57" s="33"/>
      <c r="F57" s="36">
        <f>SUM(G57:H57)</f>
        <v>184810</v>
      </c>
      <c r="G57" s="36">
        <v>90762</v>
      </c>
      <c r="H57" s="36">
        <v>94048</v>
      </c>
      <c r="I57" s="16"/>
      <c r="J57" s="16"/>
      <c r="K57" s="16"/>
    </row>
    <row r="58" spans="1:11" ht="13.5" customHeight="1">
      <c r="A58" s="8"/>
      <c r="B58" s="31" t="s">
        <v>15</v>
      </c>
      <c r="C58" s="31"/>
      <c r="D58" s="32">
        <v>40657</v>
      </c>
      <c r="E58" s="33"/>
      <c r="F58" s="36">
        <f>SUM(G58:H58)</f>
        <v>192631</v>
      </c>
      <c r="G58" s="36">
        <v>94399</v>
      </c>
      <c r="H58" s="36">
        <v>98232</v>
      </c>
      <c r="I58" s="16"/>
      <c r="J58" s="16"/>
      <c r="K58" s="16"/>
    </row>
    <row r="59" spans="1:8" ht="13.5" customHeight="1">
      <c r="A59" s="8"/>
      <c r="B59" s="106" t="s">
        <v>15</v>
      </c>
      <c r="C59" s="106"/>
      <c r="D59" s="32">
        <v>42120</v>
      </c>
      <c r="E59" s="114"/>
      <c r="F59" s="36">
        <f>SUM(G59:H59)</f>
        <v>192343</v>
      </c>
      <c r="G59" s="36">
        <v>93531</v>
      </c>
      <c r="H59" s="36">
        <v>98812</v>
      </c>
    </row>
    <row r="60" spans="1:8" ht="13.5" customHeight="1">
      <c r="A60" s="8"/>
      <c r="B60" s="106"/>
      <c r="C60" s="106"/>
      <c r="D60" s="113">
        <v>43422</v>
      </c>
      <c r="E60" s="114"/>
      <c r="F60" s="111">
        <v>201071</v>
      </c>
      <c r="G60" s="111">
        <v>97476</v>
      </c>
      <c r="H60" s="111">
        <v>103595</v>
      </c>
    </row>
    <row r="61" spans="1:8" ht="13.5">
      <c r="A61" s="22"/>
      <c r="B61" s="41"/>
      <c r="C61" s="41"/>
      <c r="D61" s="35"/>
      <c r="E61" s="40"/>
      <c r="F61" s="38"/>
      <c r="G61" s="38"/>
      <c r="H61" s="38"/>
    </row>
    <row r="62" spans="1:8" ht="13.5">
      <c r="A62" s="22"/>
      <c r="B62" s="106" t="s">
        <v>19</v>
      </c>
      <c r="C62" s="31"/>
      <c r="D62" s="32">
        <v>36275</v>
      </c>
      <c r="E62" s="33"/>
      <c r="F62" s="34">
        <f>SUM(G62:H62)</f>
        <v>171973</v>
      </c>
      <c r="G62" s="34">
        <v>85153</v>
      </c>
      <c r="H62" s="34">
        <v>86820</v>
      </c>
    </row>
    <row r="63" spans="1:8" ht="14.25" customHeight="1">
      <c r="A63" s="22"/>
      <c r="B63" s="31" t="s">
        <v>120</v>
      </c>
      <c r="C63" s="31"/>
      <c r="D63" s="32">
        <v>37738</v>
      </c>
      <c r="E63" s="33"/>
      <c r="F63" s="34">
        <f>SUM(G63:H63)</f>
        <v>182016</v>
      </c>
      <c r="G63" s="34">
        <v>89769</v>
      </c>
      <c r="H63" s="34">
        <v>92247</v>
      </c>
    </row>
    <row r="64" spans="1:8" ht="14.25" customHeight="1">
      <c r="A64" s="8"/>
      <c r="B64" s="31" t="s">
        <v>15</v>
      </c>
      <c r="C64" s="31"/>
      <c r="D64" s="32">
        <v>39194</v>
      </c>
      <c r="E64" s="33"/>
      <c r="F64" s="34">
        <f>SUM(G64:H64)</f>
        <v>184810</v>
      </c>
      <c r="G64" s="36">
        <v>90762</v>
      </c>
      <c r="H64" s="36">
        <v>94048</v>
      </c>
    </row>
    <row r="65" spans="1:8" ht="14.25" customHeight="1">
      <c r="A65" s="8"/>
      <c r="B65" s="31" t="s">
        <v>15</v>
      </c>
      <c r="C65" s="31"/>
      <c r="D65" s="32">
        <v>40657</v>
      </c>
      <c r="E65" s="33"/>
      <c r="F65" s="34">
        <f>SUM(G65:H65)</f>
        <v>192631</v>
      </c>
      <c r="G65" s="36">
        <v>94399</v>
      </c>
      <c r="H65" s="36">
        <v>98232</v>
      </c>
    </row>
    <row r="66" spans="1:8" ht="14.25" customHeight="1">
      <c r="A66" s="8"/>
      <c r="B66" s="31" t="s">
        <v>15</v>
      </c>
      <c r="C66" s="31"/>
      <c r="D66" s="32">
        <v>42120</v>
      </c>
      <c r="E66" s="33"/>
      <c r="F66" s="34">
        <v>192343</v>
      </c>
      <c r="G66" s="36">
        <v>93531</v>
      </c>
      <c r="H66" s="36">
        <v>98812</v>
      </c>
    </row>
    <row r="67" spans="1:8" ht="14.25" customHeight="1" thickBot="1">
      <c r="A67" s="42"/>
      <c r="B67" s="116" t="s">
        <v>246</v>
      </c>
      <c r="C67" s="116"/>
      <c r="D67" s="117">
        <v>43422</v>
      </c>
      <c r="E67" s="118"/>
      <c r="F67" s="119">
        <v>201071</v>
      </c>
      <c r="G67" s="119">
        <v>97476</v>
      </c>
      <c r="H67" s="119">
        <v>103595</v>
      </c>
    </row>
    <row r="68" ht="14.25" thickTop="1">
      <c r="A68" s="3" t="s">
        <v>6</v>
      </c>
    </row>
    <row r="69" ht="13.5">
      <c r="A69" s="22" t="s">
        <v>252</v>
      </c>
    </row>
    <row r="70" ht="13.5">
      <c r="A70" s="22" t="s">
        <v>81</v>
      </c>
    </row>
  </sheetData>
  <sheetProtection/>
  <mergeCells count="5">
    <mergeCell ref="B3:B4"/>
    <mergeCell ref="D3:D4"/>
    <mergeCell ref="F3:H3"/>
    <mergeCell ref="A5:B5"/>
    <mergeCell ref="A23:B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SheetLayoutView="100" zoomScalePageLayoutView="0" workbookViewId="0" topLeftCell="A49">
      <selection activeCell="I62" sqref="I62"/>
    </sheetView>
  </sheetViews>
  <sheetFormatPr defaultColWidth="8.796875" defaultRowHeight="14.25"/>
  <cols>
    <col min="1" max="6" width="11.59765625" style="2" customWidth="1"/>
    <col min="7" max="7" width="18.69921875" style="2" customWidth="1"/>
    <col min="8" max="16384" width="9" style="2" customWidth="1"/>
  </cols>
  <sheetData>
    <row r="1" spans="1:6" ht="27" customHeight="1">
      <c r="A1" s="1" t="s">
        <v>253</v>
      </c>
      <c r="B1" s="1"/>
      <c r="C1" s="1"/>
      <c r="D1" s="1"/>
      <c r="E1" s="1"/>
      <c r="F1" s="1"/>
    </row>
    <row r="2" spans="2:7" ht="15" customHeight="1" thickBot="1">
      <c r="B2" s="19"/>
      <c r="C2" s="19"/>
      <c r="D2" s="19"/>
      <c r="E2" s="19"/>
      <c r="F2" s="19"/>
      <c r="G2" s="58" t="s">
        <v>247</v>
      </c>
    </row>
    <row r="3" spans="1:7" ht="12" customHeight="1" thickTop="1">
      <c r="A3" s="192" t="s">
        <v>20</v>
      </c>
      <c r="B3" s="192"/>
      <c r="C3" s="193"/>
      <c r="D3" s="187" t="s">
        <v>21</v>
      </c>
      <c r="E3" s="192"/>
      <c r="F3" s="193"/>
      <c r="G3" s="184" t="s">
        <v>0</v>
      </c>
    </row>
    <row r="4" spans="1:8" ht="13.5" customHeight="1">
      <c r="A4" s="53" t="s">
        <v>3</v>
      </c>
      <c r="B4" s="29" t="s">
        <v>4</v>
      </c>
      <c r="C4" s="29" t="s">
        <v>5</v>
      </c>
      <c r="D4" s="29" t="s">
        <v>3</v>
      </c>
      <c r="E4" s="29" t="s">
        <v>4</v>
      </c>
      <c r="F4" s="30" t="s">
        <v>5</v>
      </c>
      <c r="G4" s="185"/>
      <c r="H4" s="6"/>
    </row>
    <row r="5" spans="1:8" ht="13.5" customHeight="1">
      <c r="A5" s="34"/>
      <c r="B5" s="34"/>
      <c r="C5" s="34"/>
      <c r="D5" s="54"/>
      <c r="E5" s="54"/>
      <c r="F5" s="54"/>
      <c r="G5" s="120" t="s">
        <v>9</v>
      </c>
      <c r="H5" s="121"/>
    </row>
    <row r="6" spans="1:7" ht="13.5" customHeight="1">
      <c r="A6" s="34">
        <v>95488</v>
      </c>
      <c r="B6" s="34">
        <v>47510</v>
      </c>
      <c r="C6" s="34">
        <v>47978</v>
      </c>
      <c r="D6" s="54">
        <v>56.41698275963935</v>
      </c>
      <c r="E6" s="54">
        <v>56.49898917826138</v>
      </c>
      <c r="F6" s="54">
        <v>56.336010520877366</v>
      </c>
      <c r="G6" s="35" t="s">
        <v>10</v>
      </c>
    </row>
    <row r="7" spans="1:7" ht="13.5" customHeight="1">
      <c r="A7" s="34">
        <v>95450</v>
      </c>
      <c r="B7" s="34">
        <v>47463</v>
      </c>
      <c r="C7" s="34">
        <v>47987</v>
      </c>
      <c r="D7" s="54">
        <v>56.39453129615843</v>
      </c>
      <c r="E7" s="54">
        <v>56.443096682126296</v>
      </c>
      <c r="F7" s="54">
        <v>56.34657836644592</v>
      </c>
      <c r="G7" s="35" t="s">
        <v>11</v>
      </c>
    </row>
    <row r="8" spans="1:9" ht="13.5" customHeight="1">
      <c r="A8" s="34">
        <v>107384</v>
      </c>
      <c r="B8" s="34">
        <v>53253</v>
      </c>
      <c r="C8" s="34">
        <v>54131</v>
      </c>
      <c r="D8" s="54">
        <v>60.40682237523064</v>
      </c>
      <c r="E8" s="54">
        <v>60.42276533460412</v>
      </c>
      <c r="F8" s="54">
        <v>60.39114621683736</v>
      </c>
      <c r="G8" s="35" t="s">
        <v>10</v>
      </c>
      <c r="I8" s="16"/>
    </row>
    <row r="9" spans="1:9" ht="13.5" customHeight="1">
      <c r="A9" s="34">
        <v>107427</v>
      </c>
      <c r="B9" s="34">
        <v>53274</v>
      </c>
      <c r="C9" s="34">
        <v>54153</v>
      </c>
      <c r="D9" s="54">
        <v>60.373954680334506</v>
      </c>
      <c r="E9" s="54">
        <v>60.384929270946685</v>
      </c>
      <c r="F9" s="54">
        <v>60.3631621187801</v>
      </c>
      <c r="G9" s="35" t="s">
        <v>11</v>
      </c>
      <c r="I9" s="16"/>
    </row>
    <row r="10" spans="1:7" ht="13.5" customHeight="1">
      <c r="A10" s="34">
        <v>106505</v>
      </c>
      <c r="B10" s="36">
        <v>53003</v>
      </c>
      <c r="C10" s="36">
        <v>53502</v>
      </c>
      <c r="D10" s="54">
        <v>57.98083728020033</v>
      </c>
      <c r="E10" s="54">
        <v>58.53257208485638</v>
      </c>
      <c r="F10" s="54">
        <v>57.44440984785854</v>
      </c>
      <c r="G10" s="35" t="s">
        <v>10</v>
      </c>
    </row>
    <row r="11" spans="1:7" ht="13.5" customHeight="1">
      <c r="A11" s="34">
        <v>106529</v>
      </c>
      <c r="B11" s="36">
        <v>53010</v>
      </c>
      <c r="C11" s="36">
        <v>53519</v>
      </c>
      <c r="D11" s="54">
        <v>57.93555404486743</v>
      </c>
      <c r="E11" s="54">
        <v>58.4757261204814</v>
      </c>
      <c r="F11" s="54">
        <v>57.41026796249812</v>
      </c>
      <c r="G11" s="35" t="s">
        <v>11</v>
      </c>
    </row>
    <row r="12" spans="1:7" ht="13.5" customHeight="1">
      <c r="A12" s="34">
        <v>125471</v>
      </c>
      <c r="B12" s="36">
        <v>61516</v>
      </c>
      <c r="C12" s="36">
        <v>63955</v>
      </c>
      <c r="D12" s="54">
        <v>67.4</v>
      </c>
      <c r="E12" s="54">
        <v>67.19</v>
      </c>
      <c r="F12" s="54">
        <v>67.6</v>
      </c>
      <c r="G12" s="35" t="s">
        <v>248</v>
      </c>
    </row>
    <row r="13" spans="1:7" ht="13.5" customHeight="1">
      <c r="A13" s="34">
        <v>125488</v>
      </c>
      <c r="B13" s="36">
        <v>61518</v>
      </c>
      <c r="C13" s="36">
        <v>63970</v>
      </c>
      <c r="D13" s="54">
        <v>67.33</v>
      </c>
      <c r="E13" s="54">
        <v>67.11</v>
      </c>
      <c r="F13" s="54">
        <v>67.54</v>
      </c>
      <c r="G13" s="35" t="s">
        <v>249</v>
      </c>
    </row>
    <row r="14" spans="1:7" s="7" customFormat="1" ht="13.5" customHeight="1">
      <c r="A14" s="34">
        <v>132150</v>
      </c>
      <c r="B14" s="36">
        <v>65298</v>
      </c>
      <c r="C14" s="36">
        <v>66852</v>
      </c>
      <c r="D14" s="54">
        <v>69.24</v>
      </c>
      <c r="E14" s="54">
        <v>69.79</v>
      </c>
      <c r="F14" s="54">
        <v>68.72</v>
      </c>
      <c r="G14" s="35" t="s">
        <v>248</v>
      </c>
    </row>
    <row r="15" spans="1:7" s="7" customFormat="1" ht="13.5" customHeight="1">
      <c r="A15" s="34">
        <v>132102</v>
      </c>
      <c r="B15" s="36">
        <v>65270</v>
      </c>
      <c r="C15" s="36">
        <v>66832</v>
      </c>
      <c r="D15" s="54">
        <v>69.22</v>
      </c>
      <c r="E15" s="54">
        <v>69.76</v>
      </c>
      <c r="F15" s="54">
        <v>68.7</v>
      </c>
      <c r="G15" s="35" t="s">
        <v>249</v>
      </c>
    </row>
    <row r="16" spans="1:7" ht="14.25" customHeight="1">
      <c r="A16" s="34">
        <v>111514</v>
      </c>
      <c r="B16" s="36">
        <v>55627</v>
      </c>
      <c r="C16" s="36">
        <v>55887</v>
      </c>
      <c r="D16" s="54">
        <v>57.72</v>
      </c>
      <c r="E16" s="54">
        <v>58.94</v>
      </c>
      <c r="F16" s="54">
        <v>56.55</v>
      </c>
      <c r="G16" s="35" t="s">
        <v>248</v>
      </c>
    </row>
    <row r="17" spans="1:7" ht="13.5" customHeight="1">
      <c r="A17" s="34">
        <v>111516</v>
      </c>
      <c r="B17" s="36">
        <v>55636</v>
      </c>
      <c r="C17" s="36">
        <v>55880</v>
      </c>
      <c r="D17" s="54">
        <v>57.72</v>
      </c>
      <c r="E17" s="54">
        <v>58.95</v>
      </c>
      <c r="F17" s="54">
        <v>56.552</v>
      </c>
      <c r="G17" s="35" t="s">
        <v>249</v>
      </c>
    </row>
    <row r="18" spans="1:7" ht="13.5" customHeight="1">
      <c r="A18" s="34">
        <v>104953</v>
      </c>
      <c r="B18" s="36">
        <v>52481</v>
      </c>
      <c r="C18" s="36">
        <v>52472</v>
      </c>
      <c r="D18" s="54">
        <v>53.92</v>
      </c>
      <c r="E18" s="54">
        <v>55.38</v>
      </c>
      <c r="F18" s="54">
        <v>52.53</v>
      </c>
      <c r="G18" s="35" t="s">
        <v>248</v>
      </c>
    </row>
    <row r="19" spans="1:8" ht="13.5" customHeight="1">
      <c r="A19" s="34">
        <v>104945</v>
      </c>
      <c r="B19" s="36">
        <v>52474</v>
      </c>
      <c r="C19" s="36">
        <v>52471</v>
      </c>
      <c r="D19" s="54">
        <v>53.91</v>
      </c>
      <c r="E19" s="54">
        <v>55.38</v>
      </c>
      <c r="F19" s="54">
        <v>52.52</v>
      </c>
      <c r="G19" s="35" t="s">
        <v>249</v>
      </c>
      <c r="H19" s="122"/>
    </row>
    <row r="20" spans="1:7" ht="13.5" customHeight="1">
      <c r="A20" s="103">
        <v>104765</v>
      </c>
      <c r="B20" s="104">
        <v>51763</v>
      </c>
      <c r="C20" s="104">
        <v>53002</v>
      </c>
      <c r="D20" s="123">
        <v>52.05</v>
      </c>
      <c r="E20" s="123">
        <v>53</v>
      </c>
      <c r="F20" s="123">
        <v>51.17</v>
      </c>
      <c r="G20" s="105" t="s">
        <v>248</v>
      </c>
    </row>
    <row r="21" spans="1:7" ht="13.5" customHeight="1">
      <c r="A21" s="103">
        <v>104767</v>
      </c>
      <c r="B21" s="104">
        <v>51766</v>
      </c>
      <c r="C21" s="104">
        <v>53001</v>
      </c>
      <c r="D21" s="123">
        <v>52.06</v>
      </c>
      <c r="E21" s="123">
        <v>53</v>
      </c>
      <c r="F21" s="123">
        <v>51.17</v>
      </c>
      <c r="G21" s="105" t="s">
        <v>249</v>
      </c>
    </row>
    <row r="22" spans="1:7" ht="13.5" customHeight="1">
      <c r="A22" s="38"/>
      <c r="B22" s="38"/>
      <c r="C22" s="38"/>
      <c r="D22" s="54"/>
      <c r="E22" s="54"/>
      <c r="F22" s="54"/>
      <c r="G22" s="35"/>
    </row>
    <row r="23" spans="1:7" ht="13.5" customHeight="1">
      <c r="A23" s="38"/>
      <c r="B23" s="38"/>
      <c r="C23" s="38"/>
      <c r="D23" s="54"/>
      <c r="E23" s="54"/>
      <c r="F23" s="54"/>
      <c r="G23" s="112" t="s">
        <v>12</v>
      </c>
    </row>
    <row r="24" spans="1:10" ht="13.5" customHeight="1">
      <c r="A24" s="34">
        <v>68184</v>
      </c>
      <c r="B24" s="34">
        <v>34770</v>
      </c>
      <c r="C24" s="34">
        <v>33414</v>
      </c>
      <c r="D24" s="54">
        <v>40.853939855120224</v>
      </c>
      <c r="E24" s="54">
        <v>41.855258089368256</v>
      </c>
      <c r="F24" s="54">
        <v>39.86161646286907</v>
      </c>
      <c r="G24" s="35" t="s">
        <v>14</v>
      </c>
      <c r="I24" s="7"/>
      <c r="J24" s="7"/>
    </row>
    <row r="25" spans="1:10" ht="13.5" customHeight="1">
      <c r="A25" s="34">
        <v>68176</v>
      </c>
      <c r="B25" s="34">
        <v>34765</v>
      </c>
      <c r="C25" s="34">
        <v>33411</v>
      </c>
      <c r="D25" s="54">
        <v>40.84914647956524</v>
      </c>
      <c r="E25" s="54">
        <v>41.849239214175654</v>
      </c>
      <c r="F25" s="54">
        <v>39.858037578288105</v>
      </c>
      <c r="G25" s="35" t="s">
        <v>13</v>
      </c>
      <c r="I25" s="7"/>
      <c r="J25" s="7"/>
    </row>
    <row r="26" spans="1:10" ht="13.5" customHeight="1">
      <c r="A26" s="34">
        <v>97928</v>
      </c>
      <c r="B26" s="34">
        <v>48832</v>
      </c>
      <c r="C26" s="34">
        <v>49096</v>
      </c>
      <c r="D26" s="54">
        <v>56.53062402586158</v>
      </c>
      <c r="E26" s="54">
        <v>56.78139534883721</v>
      </c>
      <c r="F26" s="54">
        <v>56.28338874240514</v>
      </c>
      <c r="G26" s="35" t="s">
        <v>14</v>
      </c>
      <c r="I26" s="7"/>
      <c r="J26" s="7"/>
    </row>
    <row r="27" spans="1:10" ht="13.5" customHeight="1">
      <c r="A27" s="34">
        <v>97904</v>
      </c>
      <c r="B27" s="34">
        <v>48816</v>
      </c>
      <c r="C27" s="34">
        <v>49088</v>
      </c>
      <c r="D27" s="54">
        <v>56.5167696126537</v>
      </c>
      <c r="E27" s="54">
        <v>56.76279069767441</v>
      </c>
      <c r="F27" s="54">
        <v>56.274217585692995</v>
      </c>
      <c r="G27" s="35" t="s">
        <v>13</v>
      </c>
      <c r="I27" s="7"/>
      <c r="J27" s="7"/>
    </row>
    <row r="28" spans="1:10" ht="13.5" customHeight="1">
      <c r="A28" s="36">
        <v>100886</v>
      </c>
      <c r="B28" s="36">
        <v>49675</v>
      </c>
      <c r="C28" s="36">
        <v>51211</v>
      </c>
      <c r="D28" s="54">
        <v>56.004218940823804</v>
      </c>
      <c r="E28" s="54">
        <v>55.73695076522598</v>
      </c>
      <c r="F28" s="54">
        <v>56.26593126483256</v>
      </c>
      <c r="G28" s="35" t="s">
        <v>14</v>
      </c>
      <c r="I28" s="7"/>
      <c r="J28" s="7"/>
    </row>
    <row r="29" spans="1:7" s="7" customFormat="1" ht="13.5" customHeight="1">
      <c r="A29" s="36">
        <v>100926</v>
      </c>
      <c r="B29" s="36">
        <v>49697</v>
      </c>
      <c r="C29" s="36">
        <v>51229</v>
      </c>
      <c r="D29" s="54">
        <v>55.96584135081931</v>
      </c>
      <c r="E29" s="54">
        <v>55.69601811070392</v>
      </c>
      <c r="F29" s="54">
        <v>56.23010559128927</v>
      </c>
      <c r="G29" s="35" t="s">
        <v>13</v>
      </c>
    </row>
    <row r="30" spans="1:10" ht="13.5" customHeight="1">
      <c r="A30" s="36">
        <v>100327</v>
      </c>
      <c r="B30" s="36">
        <v>50307</v>
      </c>
      <c r="C30" s="36">
        <v>50020</v>
      </c>
      <c r="D30" s="54">
        <v>54.29</v>
      </c>
      <c r="E30" s="54">
        <v>55.2</v>
      </c>
      <c r="F30" s="54">
        <v>53.4</v>
      </c>
      <c r="G30" s="35" t="s">
        <v>14</v>
      </c>
      <c r="I30" s="7"/>
      <c r="J30" s="7"/>
    </row>
    <row r="31" spans="1:7" ht="13.5" customHeight="1">
      <c r="A31" s="36">
        <v>100370</v>
      </c>
      <c r="B31" s="36">
        <v>50319</v>
      </c>
      <c r="C31" s="36">
        <v>50051</v>
      </c>
      <c r="D31" s="54">
        <v>54.25</v>
      </c>
      <c r="E31" s="54">
        <v>55.14</v>
      </c>
      <c r="F31" s="54">
        <v>53.38</v>
      </c>
      <c r="G31" s="35" t="s">
        <v>13</v>
      </c>
    </row>
    <row r="32" spans="1:7" ht="13.5" customHeight="1">
      <c r="A32" s="36">
        <v>55659</v>
      </c>
      <c r="B32" s="36">
        <v>28551</v>
      </c>
      <c r="C32" s="36">
        <v>27108</v>
      </c>
      <c r="D32" s="54">
        <v>29.89</v>
      </c>
      <c r="E32" s="54">
        <v>31.18</v>
      </c>
      <c r="F32" s="54">
        <v>28.64</v>
      </c>
      <c r="G32" s="35" t="s">
        <v>250</v>
      </c>
    </row>
    <row r="33" spans="1:7" ht="13.5" customHeight="1">
      <c r="A33" s="36">
        <v>105801</v>
      </c>
      <c r="B33" s="36">
        <v>52789</v>
      </c>
      <c r="C33" s="36">
        <v>53012</v>
      </c>
      <c r="D33" s="54">
        <v>56.25</v>
      </c>
      <c r="E33" s="54">
        <v>57.08</v>
      </c>
      <c r="F33" s="54">
        <v>55.45</v>
      </c>
      <c r="G33" s="35" t="s">
        <v>73</v>
      </c>
    </row>
    <row r="34" spans="1:7" ht="13.5" customHeight="1">
      <c r="A34" s="36">
        <v>105789</v>
      </c>
      <c r="B34" s="36">
        <v>52781</v>
      </c>
      <c r="C34" s="36">
        <v>53008</v>
      </c>
      <c r="D34" s="54">
        <v>56.25</v>
      </c>
      <c r="E34" s="54">
        <v>57.07</v>
      </c>
      <c r="F34" s="54">
        <v>55.44</v>
      </c>
      <c r="G34" s="35" t="s">
        <v>74</v>
      </c>
    </row>
    <row r="35" spans="1:7" ht="13.5" customHeight="1">
      <c r="A35" s="36">
        <v>49083</v>
      </c>
      <c r="B35" s="36">
        <v>26252</v>
      </c>
      <c r="C35" s="36">
        <v>22831</v>
      </c>
      <c r="D35" s="54">
        <v>25.67</v>
      </c>
      <c r="E35" s="54">
        <v>28</v>
      </c>
      <c r="F35" s="54">
        <v>23.43</v>
      </c>
      <c r="G35" s="35" t="s">
        <v>250</v>
      </c>
    </row>
    <row r="36" spans="1:7" ht="13.5" customHeight="1">
      <c r="A36" s="36">
        <v>105909</v>
      </c>
      <c r="B36" s="36">
        <v>53135</v>
      </c>
      <c r="C36" s="36">
        <v>52774</v>
      </c>
      <c r="D36" s="54">
        <v>55.2</v>
      </c>
      <c r="E36" s="54">
        <v>56.5</v>
      </c>
      <c r="F36" s="54">
        <v>53.95</v>
      </c>
      <c r="G36" s="35" t="s">
        <v>14</v>
      </c>
    </row>
    <row r="37" spans="1:7" ht="13.5" customHeight="1">
      <c r="A37" s="36">
        <v>105900</v>
      </c>
      <c r="B37" s="36">
        <v>53127</v>
      </c>
      <c r="C37" s="36">
        <v>52773</v>
      </c>
      <c r="D37" s="54">
        <v>55.2</v>
      </c>
      <c r="E37" s="54">
        <v>56.49</v>
      </c>
      <c r="F37" s="54">
        <v>53.95</v>
      </c>
      <c r="G37" s="35" t="s">
        <v>13</v>
      </c>
    </row>
    <row r="38" spans="1:7" ht="13.5" customHeight="1">
      <c r="A38" s="36">
        <v>105326</v>
      </c>
      <c r="B38" s="36">
        <v>52657</v>
      </c>
      <c r="C38" s="36">
        <v>52669</v>
      </c>
      <c r="D38" s="54">
        <v>54.37</v>
      </c>
      <c r="E38" s="54">
        <v>55.73</v>
      </c>
      <c r="F38" s="54">
        <v>53.08</v>
      </c>
      <c r="G38" s="35" t="s">
        <v>14</v>
      </c>
    </row>
    <row r="39" spans="1:7" ht="13.5" customHeight="1">
      <c r="A39" s="36">
        <v>105313</v>
      </c>
      <c r="B39" s="36">
        <v>52653</v>
      </c>
      <c r="C39" s="36">
        <v>52660</v>
      </c>
      <c r="D39" s="54">
        <v>54.37</v>
      </c>
      <c r="E39" s="54">
        <v>55.73</v>
      </c>
      <c r="F39" s="54">
        <v>53.07</v>
      </c>
      <c r="G39" s="35" t="s">
        <v>13</v>
      </c>
    </row>
    <row r="40" spans="1:7" ht="13.5" customHeight="1">
      <c r="A40" s="111">
        <f>B40+C40</f>
        <v>112224</v>
      </c>
      <c r="B40" s="111">
        <v>55426</v>
      </c>
      <c r="C40" s="111">
        <v>56798</v>
      </c>
      <c r="D40" s="124">
        <f>ROUND(A40/'[1]193'!F40,4)*100</f>
        <v>55.989999999999995</v>
      </c>
      <c r="E40" s="124">
        <f>ROUND(B40/'[1]193'!G40,4)*100</f>
        <v>56.879999999999995</v>
      </c>
      <c r="F40" s="124">
        <f>ROUND(C40/'[1]193'!H40,4)*100</f>
        <v>55.15</v>
      </c>
      <c r="G40" s="112" t="s">
        <v>14</v>
      </c>
    </row>
    <row r="41" spans="1:7" ht="13.5" customHeight="1">
      <c r="A41" s="111">
        <f>B41+C41</f>
        <v>112216</v>
      </c>
      <c r="B41" s="111">
        <v>55428</v>
      </c>
      <c r="C41" s="111">
        <v>56788</v>
      </c>
      <c r="D41" s="124">
        <f>ROUND(A41/'[1]193'!F41,4)*100</f>
        <v>55.989999999999995</v>
      </c>
      <c r="E41" s="124">
        <f>ROUND(B41/'[1]193'!G41,4)*100</f>
        <v>56.879999999999995</v>
      </c>
      <c r="F41" s="124">
        <f>ROUND(C41/'[1]193'!H41,4)*100</f>
        <v>55.15</v>
      </c>
      <c r="G41" s="112" t="s">
        <v>13</v>
      </c>
    </row>
    <row r="42" spans="1:7" ht="13.5" customHeight="1">
      <c r="A42" s="34"/>
      <c r="B42" s="34"/>
      <c r="C42" s="34"/>
      <c r="D42" s="54"/>
      <c r="E42" s="54"/>
      <c r="F42" s="54"/>
      <c r="G42" s="55"/>
    </row>
    <row r="43" spans="1:7" ht="13.5" customHeight="1">
      <c r="A43" s="34">
        <f>SUM(B43:C43)</f>
        <v>72330</v>
      </c>
      <c r="B43" s="34">
        <v>36346</v>
      </c>
      <c r="C43" s="34">
        <v>35984</v>
      </c>
      <c r="D43" s="54">
        <v>42.04474774895222</v>
      </c>
      <c r="E43" s="54">
        <v>42.676655003170275</v>
      </c>
      <c r="F43" s="54">
        <v>41.42520002302423</v>
      </c>
      <c r="G43" s="112" t="s">
        <v>16</v>
      </c>
    </row>
    <row r="44" spans="1:7" ht="13.5" customHeight="1">
      <c r="A44" s="34">
        <f>SUM(B44:C44)</f>
        <v>84207</v>
      </c>
      <c r="B44" s="36">
        <v>41179</v>
      </c>
      <c r="C44" s="36">
        <v>43028</v>
      </c>
      <c r="D44" s="54">
        <v>46.37945373731143</v>
      </c>
      <c r="E44" s="54">
        <v>46.003373811625124</v>
      </c>
      <c r="F44" s="54">
        <v>46.745176429688854</v>
      </c>
      <c r="G44" s="35" t="s">
        <v>239</v>
      </c>
    </row>
    <row r="45" spans="1:7" ht="13.5" customHeight="1">
      <c r="A45" s="34">
        <f>SUM(B45:C45)</f>
        <v>82326</v>
      </c>
      <c r="B45" s="36">
        <v>40707</v>
      </c>
      <c r="C45" s="36">
        <v>41619</v>
      </c>
      <c r="D45" s="54">
        <v>44.51</v>
      </c>
      <c r="E45" s="54">
        <v>44.81</v>
      </c>
      <c r="F45" s="54">
        <v>44.22</v>
      </c>
      <c r="G45" s="35" t="s">
        <v>239</v>
      </c>
    </row>
    <row r="46" spans="1:7" ht="13.5" customHeight="1">
      <c r="A46" s="34">
        <f>SUM(B46:C46)</f>
        <v>78236</v>
      </c>
      <c r="B46" s="36">
        <v>38877</v>
      </c>
      <c r="C46" s="36">
        <v>39359</v>
      </c>
      <c r="D46" s="56">
        <v>40.68</v>
      </c>
      <c r="E46" s="56">
        <v>41.27</v>
      </c>
      <c r="F46" s="56">
        <v>40.12</v>
      </c>
      <c r="G46" s="35" t="s">
        <v>239</v>
      </c>
    </row>
    <row r="47" spans="1:7" ht="13.5" customHeight="1">
      <c r="A47" s="125">
        <f>SUM(B47:C47)</f>
        <v>76318</v>
      </c>
      <c r="B47" s="111">
        <v>37698</v>
      </c>
      <c r="C47" s="111">
        <v>38620</v>
      </c>
      <c r="D47" s="126">
        <v>39.67</v>
      </c>
      <c r="E47" s="126">
        <v>40.3</v>
      </c>
      <c r="F47" s="126">
        <v>39.08</v>
      </c>
      <c r="G47" s="35" t="s">
        <v>239</v>
      </c>
    </row>
    <row r="48" spans="1:7" ht="13.5" customHeight="1">
      <c r="A48" s="36"/>
      <c r="B48" s="36"/>
      <c r="C48" s="36"/>
      <c r="D48" s="56"/>
      <c r="E48" s="56"/>
      <c r="F48" s="56"/>
      <c r="G48" s="35"/>
    </row>
    <row r="49" spans="1:9" ht="13.5" customHeight="1">
      <c r="A49" s="36">
        <f>SUM(B49:C49)</f>
        <v>72328</v>
      </c>
      <c r="B49" s="36">
        <v>36344</v>
      </c>
      <c r="C49" s="36">
        <v>35984</v>
      </c>
      <c r="D49" s="56">
        <v>42.04358516778953</v>
      </c>
      <c r="E49" s="56">
        <v>42.67430664819294</v>
      </c>
      <c r="F49" s="56">
        <v>41.42520002302423</v>
      </c>
      <c r="G49" s="112" t="s">
        <v>17</v>
      </c>
      <c r="H49" s="16"/>
      <c r="I49" s="16"/>
    </row>
    <row r="50" spans="1:7" ht="13.5" customHeight="1">
      <c r="A50" s="36">
        <f>SUM(B50:C50)</f>
        <v>84192</v>
      </c>
      <c r="B50" s="36">
        <v>41168</v>
      </c>
      <c r="C50" s="36">
        <v>43024</v>
      </c>
      <c r="D50" s="56">
        <v>46.37119205115636</v>
      </c>
      <c r="E50" s="56">
        <v>45.99108509378526</v>
      </c>
      <c r="F50" s="56">
        <v>46.74083087084999</v>
      </c>
      <c r="G50" s="35" t="s">
        <v>239</v>
      </c>
    </row>
    <row r="51" spans="1:7" ht="13.5" customHeight="1">
      <c r="A51" s="36">
        <f>SUM(B51:C51)</f>
        <v>82239</v>
      </c>
      <c r="B51" s="57">
        <v>40668</v>
      </c>
      <c r="C51" s="57">
        <v>41571</v>
      </c>
      <c r="D51" s="56">
        <v>44.46</v>
      </c>
      <c r="E51" s="56">
        <v>44.76</v>
      </c>
      <c r="F51" s="56">
        <v>44.17</v>
      </c>
      <c r="G51" s="35" t="s">
        <v>239</v>
      </c>
    </row>
    <row r="52" spans="1:7" ht="13.5" customHeight="1">
      <c r="A52" s="36">
        <f>SUM(B52:C52)</f>
        <v>78111</v>
      </c>
      <c r="B52" s="36">
        <v>38812</v>
      </c>
      <c r="C52" s="36">
        <v>39299</v>
      </c>
      <c r="D52" s="56">
        <v>40.62</v>
      </c>
      <c r="E52" s="56">
        <v>41.2</v>
      </c>
      <c r="F52" s="56">
        <v>40.06</v>
      </c>
      <c r="G52" s="35" t="s">
        <v>239</v>
      </c>
    </row>
    <row r="53" spans="1:8" ht="13.5" customHeight="1">
      <c r="A53" s="111">
        <f>SUM(B53:C53)</f>
        <v>76108</v>
      </c>
      <c r="B53" s="111">
        <v>37585</v>
      </c>
      <c r="C53" s="111">
        <v>38523</v>
      </c>
      <c r="D53" s="126">
        <v>39.57</v>
      </c>
      <c r="E53" s="126">
        <v>40.18</v>
      </c>
      <c r="F53" s="126">
        <v>38.98</v>
      </c>
      <c r="G53" s="112" t="s">
        <v>239</v>
      </c>
      <c r="H53" s="16"/>
    </row>
    <row r="54" spans="1:8" ht="13.5" customHeight="1">
      <c r="A54" s="36"/>
      <c r="B54" s="36"/>
      <c r="C54" s="36"/>
      <c r="D54" s="56"/>
      <c r="E54" s="56"/>
      <c r="F54" s="56"/>
      <c r="G54" s="35"/>
      <c r="H54" s="16"/>
    </row>
    <row r="55" spans="1:8" ht="13.5" customHeight="1">
      <c r="A55" s="36">
        <f>SUM(B55:C55)</f>
        <v>94701</v>
      </c>
      <c r="B55" s="36">
        <v>45319</v>
      </c>
      <c r="C55" s="36">
        <v>49382</v>
      </c>
      <c r="D55" s="56">
        <v>55.067365225936626</v>
      </c>
      <c r="E55" s="56">
        <v>53.22067337615821</v>
      </c>
      <c r="F55" s="56">
        <v>56.87859940105966</v>
      </c>
      <c r="G55" s="112" t="s">
        <v>18</v>
      </c>
      <c r="H55" s="16"/>
    </row>
    <row r="56" spans="1:8" ht="13.5" customHeight="1">
      <c r="A56" s="36">
        <f>SUM(B56:C56)</f>
        <v>89263</v>
      </c>
      <c r="B56" s="36">
        <v>42702</v>
      </c>
      <c r="C56" s="36">
        <v>46561</v>
      </c>
      <c r="D56" s="56">
        <v>49.04129307313643</v>
      </c>
      <c r="E56" s="56">
        <v>47.568759816863285</v>
      </c>
      <c r="F56" s="56">
        <v>50.47427016596746</v>
      </c>
      <c r="G56" s="35" t="s">
        <v>239</v>
      </c>
      <c r="H56" s="16"/>
    </row>
    <row r="57" spans="1:8" ht="13.5" customHeight="1">
      <c r="A57" s="36">
        <f>SUM(B57:C57)</f>
        <v>90626</v>
      </c>
      <c r="B57" s="36">
        <v>43677</v>
      </c>
      <c r="C57" s="36">
        <v>46949</v>
      </c>
      <c r="D57" s="56">
        <v>49.04</v>
      </c>
      <c r="E57" s="56">
        <v>48.12</v>
      </c>
      <c r="F57" s="56">
        <v>49.92</v>
      </c>
      <c r="G57" s="35" t="s">
        <v>239</v>
      </c>
      <c r="H57" s="16"/>
    </row>
    <row r="58" spans="1:9" ht="13.5" customHeight="1">
      <c r="A58" s="36">
        <f>SUM(B58:C58)</f>
        <v>89689</v>
      </c>
      <c r="B58" s="36">
        <v>43271</v>
      </c>
      <c r="C58" s="36">
        <v>46418</v>
      </c>
      <c r="D58" s="56">
        <v>46.56</v>
      </c>
      <c r="E58" s="56">
        <v>45.84</v>
      </c>
      <c r="F58" s="56">
        <v>47.25</v>
      </c>
      <c r="G58" s="35" t="s">
        <v>15</v>
      </c>
      <c r="H58" s="16"/>
      <c r="I58" s="16"/>
    </row>
    <row r="59" spans="1:9" ht="13.5" customHeight="1">
      <c r="A59" s="36">
        <v>89184</v>
      </c>
      <c r="B59" s="36">
        <v>42815</v>
      </c>
      <c r="C59" s="36">
        <v>46369</v>
      </c>
      <c r="D59" s="56">
        <v>46.37</v>
      </c>
      <c r="E59" s="56">
        <v>45.78</v>
      </c>
      <c r="F59" s="56">
        <v>46.93</v>
      </c>
      <c r="G59" s="35" t="s">
        <v>15</v>
      </c>
      <c r="H59" s="16"/>
      <c r="I59" s="16"/>
    </row>
    <row r="60" spans="1:8" ht="13.5" customHeight="1">
      <c r="A60" s="111">
        <v>82154</v>
      </c>
      <c r="B60" s="111">
        <v>39487</v>
      </c>
      <c r="C60" s="111">
        <v>42667</v>
      </c>
      <c r="D60" s="126">
        <v>40.86</v>
      </c>
      <c r="E60" s="126">
        <v>40.51</v>
      </c>
      <c r="F60" s="126">
        <v>41.19</v>
      </c>
      <c r="G60" s="112" t="s">
        <v>239</v>
      </c>
      <c r="H60" s="16"/>
    </row>
    <row r="61" spans="1:7" ht="13.5">
      <c r="A61" s="38"/>
      <c r="B61" s="38"/>
      <c r="C61" s="38"/>
      <c r="D61" s="54"/>
      <c r="E61" s="54"/>
      <c r="F61" s="54"/>
      <c r="G61" s="35"/>
    </row>
    <row r="62" spans="1:7" ht="13.5">
      <c r="A62" s="34">
        <f>SUM(B62:C62)</f>
        <v>94710</v>
      </c>
      <c r="B62" s="34">
        <v>45323</v>
      </c>
      <c r="C62" s="34">
        <v>49387</v>
      </c>
      <c r="D62" s="54">
        <v>55.07259860559507</v>
      </c>
      <c r="E62" s="54">
        <v>53.22537080314258</v>
      </c>
      <c r="F62" s="54">
        <v>56.88435844275512</v>
      </c>
      <c r="G62" s="112" t="s">
        <v>19</v>
      </c>
    </row>
    <row r="63" spans="1:7" ht="13.5">
      <c r="A63" s="34">
        <f>SUM(B63:C63)</f>
        <v>89319</v>
      </c>
      <c r="B63" s="34">
        <v>42730</v>
      </c>
      <c r="C63" s="34">
        <v>46589</v>
      </c>
      <c r="D63" s="54">
        <v>49.07205959915612</v>
      </c>
      <c r="E63" s="54">
        <v>47.599950985306734</v>
      </c>
      <c r="F63" s="54">
        <v>50.50462345658937</v>
      </c>
      <c r="G63" s="35" t="s">
        <v>239</v>
      </c>
    </row>
    <row r="64" spans="1:7" ht="13.5" customHeight="1">
      <c r="A64" s="34">
        <f>SUM(B64:C64)</f>
        <v>90665</v>
      </c>
      <c r="B64" s="34">
        <v>43700</v>
      </c>
      <c r="C64" s="34">
        <v>46965</v>
      </c>
      <c r="D64" s="54">
        <v>49.06</v>
      </c>
      <c r="E64" s="54">
        <v>48.15</v>
      </c>
      <c r="F64" s="54">
        <v>49.94</v>
      </c>
      <c r="G64" s="35" t="s">
        <v>15</v>
      </c>
    </row>
    <row r="65" spans="1:7" ht="13.5" customHeight="1">
      <c r="A65" s="34">
        <f>SUM(B65:C65)</f>
        <v>89706</v>
      </c>
      <c r="B65" s="36">
        <v>43281</v>
      </c>
      <c r="C65" s="36">
        <v>46425</v>
      </c>
      <c r="D65" s="56">
        <v>46.57</v>
      </c>
      <c r="E65" s="56">
        <v>45.85</v>
      </c>
      <c r="F65" s="56">
        <v>47.26</v>
      </c>
      <c r="G65" s="35" t="s">
        <v>15</v>
      </c>
    </row>
    <row r="66" spans="1:7" ht="13.5" customHeight="1">
      <c r="A66" s="34">
        <v>89211</v>
      </c>
      <c r="B66" s="36">
        <v>42831</v>
      </c>
      <c r="C66" s="36">
        <v>46380</v>
      </c>
      <c r="D66" s="56">
        <v>46.38</v>
      </c>
      <c r="E66" s="56">
        <v>45.79</v>
      </c>
      <c r="F66" s="56">
        <v>46.94</v>
      </c>
      <c r="G66" s="35" t="s">
        <v>15</v>
      </c>
    </row>
    <row r="67" spans="1:7" ht="13.5" customHeight="1" thickBot="1">
      <c r="A67" s="119">
        <v>82154</v>
      </c>
      <c r="B67" s="119">
        <v>39487</v>
      </c>
      <c r="C67" s="119">
        <v>42667</v>
      </c>
      <c r="D67" s="127">
        <v>40.86</v>
      </c>
      <c r="E67" s="127">
        <v>40.51</v>
      </c>
      <c r="F67" s="127">
        <v>41.19</v>
      </c>
      <c r="G67" s="128" t="s">
        <v>251</v>
      </c>
    </row>
    <row r="68" ht="18" customHeight="1" thickTop="1"/>
  </sheetData>
  <sheetProtection/>
  <mergeCells count="3">
    <mergeCell ref="A3:C3"/>
    <mergeCell ref="D3:F3"/>
    <mergeCell ref="G3:G4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ばく</dc:creator>
  <cp:keywords/>
  <dc:description/>
  <cp:lastModifiedBy>Windows ユーザー</cp:lastModifiedBy>
  <cp:lastPrinted>2020-03-25T10:36:28Z</cp:lastPrinted>
  <dcterms:created xsi:type="dcterms:W3CDTF">2001-05-08T04:20:38Z</dcterms:created>
  <dcterms:modified xsi:type="dcterms:W3CDTF">2020-04-13T11:01:32Z</dcterms:modified>
  <cp:category/>
  <cp:version/>
  <cp:contentType/>
  <cp:contentStatus/>
</cp:coreProperties>
</file>