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6_市町村からの回答\2回目(10月)\△09茅ヶ崎市\"/>
    </mc:Choice>
  </mc:AlternateContent>
  <bookViews>
    <workbookView xWindow="0" yWindow="12" windowWidth="20496" windowHeight="75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l="1"/>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<sst xmlns="http://schemas.openxmlformats.org/spreadsheetml/2006/main" count="1070" uniqueCount="596">
  <si>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</si>
  <si>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</si>
  <si>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</si>
  <si>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</si>
  <si>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</si>
  <si>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</si>
  <si>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</si>
  <si>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</si>
  <si>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</si>
  <si>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</si>
  <si>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</si>
  <si>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</si>
  <si>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</si>
  <si>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</si>
  <si>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</si>
  <si>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</si>
  <si>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</si>
  <si>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</si>
  <si>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</si>
  <si>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</si>
  <si>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</si>
  <si>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</si>
  <si>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</si>
  <si>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</si>
  <si>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</si>
  <si>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</si>
  <si>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</si>
  <si>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</si>
  <si>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</si>
  <si>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</si>
  <si>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</si>
  <si>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</si>
  <si>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</si>
  <si>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</si>
  <si>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</si>
  <si>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</si>
  <si>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</si>
  <si>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</si>
  <si>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</si>
  <si>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</si>
  <si>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</si>
  <si>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</si>
  <si>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</si>
  <si>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</si>
  <si>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</si>
  <si>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</si>
  <si>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</si>
  <si>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</si>
  <si>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</si>
  <si>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</si>
  <si>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</si>
  <si>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</si>
  <si>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</si>
  <si>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</si>
  <si>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</si>
  <si>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</si>
  <si>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</si>
  <si>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</si>
  <si>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</si>
  <si>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</si>
  <si>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</si>
  <si>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</si>
  <si>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</si>
  <si>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</si>
  <si>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</si>
  <si>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</si>
  <si>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</si>
  <si>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</si>
  <si>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</si>
  <si>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</si>
  <si>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</si>
  <si>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</si>
  <si>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</si>
  <si>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</si>
  <si>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</si>
  <si>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</si>
  <si>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</si>
  <si>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</si>
  <si>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</si>
  <si>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</si>
  <si>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</si>
  <si>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</si>
  <si>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</si>
  <si>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</si>
  <si>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</si>
  <si>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</si>
  <si>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</si>
  <si>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</si>
  <si>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</si>
  <si>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</si>
  <si>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</si>
  <si>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</si>
  <si>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</si>
  <si>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</si>
  <si>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</si>
  <si>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</si>
  <si>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</si>
  <si>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</si>
  <si>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</si>
  <si>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</si>
  <si>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</si>
  <si>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</si>
  <si>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</si>
  <si>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</si>
  <si>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</si>
  <si>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</si>
  <si>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</si>
  <si>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</si>
  <si>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</si>
  <si>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</si>
  <si>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</si>
  <si>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</si>
  <si>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</si>
  <si>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</si>
  <si>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</si>
  <si>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</si>
  <si>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</si>
  <si>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</si>
  <si>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</si>
  <si>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</si>
  <si>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</si>
  <si>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</si>
  <si>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</si>
  <si>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</si>
  <si>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</si>
  <si>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</si>
  <si>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</si>
  <si>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</si>
  <si>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</si>
  <si>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</si>
  <si>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</si>
  <si>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</si>
  <si>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</si>
  <si>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</si>
  <si>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</si>
  <si>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</si>
  <si>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</si>
  <si>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</si>
  <si>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</si>
  <si>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</si>
  <si>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</si>
  <si>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</si>
  <si>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</si>
  <si>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</si>
  <si>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</si>
  <si>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</si>
  <si>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</si>
  <si>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</si>
  <si>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</si>
  <si>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</si>
  <si>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</si>
  <si>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</si>
  <si>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</si>
  <si>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</si>
  <si>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</si>
  <si>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</si>
  <si>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</si>
  <si>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</si>
  <si>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</si>
  <si>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</si>
  <si>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</si>
  <si>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</si>
  <si>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</si>
  <si>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</si>
  <si>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</si>
  <si>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</si>
  <si>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</si>
  <si>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</si>
  <si>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</si>
  <si>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</si>
  <si>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</si>
  <si>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</si>
  <si>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</si>
  <si>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</si>
  <si>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</si>
  <si>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</si>
  <si>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</si>
  <si>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</si>
  <si>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</si>
  <si>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</si>
  <si>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</si>
  <si>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</si>
  <si>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</si>
  <si>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</si>
  <si>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</si>
  <si>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</si>
  <si>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</si>
  <si>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</si>
  <si>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</si>
  <si>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</si>
  <si>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</si>
  <si>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</si>
  <si>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</si>
  <si>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</si>
  <si>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</si>
  <si>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</si>
  <si>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</si>
  <si>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</si>
  <si>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</si>
  <si>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</si>
  <si>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</si>
  <si>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</si>
  <si>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</si>
  <si>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</si>
  <si>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</si>
  <si>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</si>
  <si>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</si>
  <si>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神奈川県茅ヶ崎市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</si>
  <si>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</si>
  <si>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</si>
  <si>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</si>
  <si>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</si>
  <si>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</si>
  <si>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</si>
  <si>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</si>
  <si>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</si>
  <si>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</si>
  <si>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</si>
  <si>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</si>
  <si>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</si>
  <si>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</si>
  <si>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</si>
  <si>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</si>
  <si>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</si>
  <si>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</si>
  <si>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</si>
  <si>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</si>
  <si>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</si>
  <si>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</si>
  <si>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</si>
  <si>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</si>
  <si>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</si>
  <si>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</si>
  <si>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</si>
  <si>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</si>
  <si>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</si>
  <si>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</si>
  <si>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</si>
  <si>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</si>
  <si>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</si>
  <si>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</si>
  <si>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</si>
  <si>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</si>
  <si>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</si>
  <si>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</si>
  <si>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</si>
  <si>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</si>
  <si>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</si>
  <si>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</si>
  <si>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</si>
  <si>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</si>
  <si>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</si>
  <si>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</si>
  <si>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</si>
  <si>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</si>
  <si>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</si>
  <si>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</si>
  <si>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</si>
  <si>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</si>
  <si>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</si>
  <si>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</si>
  <si>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</si>
  <si>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</si>
  <si>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</si>
  <si>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</si>
  <si>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</si>
  <si>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</si>
  <si>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</si>
  <si>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</si>
  <si>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</si>
  <si>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</si>
  <si>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</si>
  <si>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</si>
  <si>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</si>
  <si>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</si>
  <si>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</si>
  <si>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</si>
  <si>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</si>
  <si>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</si>
  <si>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</si>
  <si>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</si>
  <si>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</si>
  <si>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</si>
  <si>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</si>
  <si>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</si>
  <si>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</si>
  <si>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</si>
  <si>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</si>
  <si>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</si>
  <si>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</si>
  <si>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</si>
  <si>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</si>
  <si>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</si>
  <si>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</si>
  <si>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</si>
  <si>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</si>
  <si>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</si>
  <si>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</si>
  <si>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</si>
  <si>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</si>
  <si>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</si>
  <si>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</si>
  <si>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</si>
  <si>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</si>
  <si>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</si>
  <si>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</si>
  <si>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</si>
  <si>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</si>
  <si>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</si>
  <si>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</si>
  <si>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</si>
  <si>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</si>
  <si>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</si>
  <si>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</si>
  <si>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</si>
  <si>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</si>
  <si>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</si>
  <si>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</si>
  <si>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</si>
  <si>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</si>
  <si>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</si>
  <si>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</si>
  <si>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</si>
  <si>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</si>
  <si>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</si>
  <si>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</si>
  <si>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</si>
  <si>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</si>
  <si>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</si>
  <si>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</si>
  <si>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</si>
  <si>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</si>
  <si>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</si>
  <si>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</si>
  <si>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</si>
  <si>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</si>
  <si>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</si>
  <si>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</si>
  <si>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</si>
  <si>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</si>
  <si>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</si>
  <si>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</si>
  <si>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</si>
  <si>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</si>
  <si>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</si>
  <si>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</si>
  <si>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</si>
  <si>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</si>
  <si>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</si>
  <si>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</si>
  <si>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</si>
  <si>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</si>
  <si>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</si>
  <si>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</si>
  <si>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</si>
  <si>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</si>
  <si>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</si>
  <si>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神奈川県茅ヶ崎市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</si>
  <si>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</si>
  <si>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</si>
  <si>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</si>
  <si>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</si>
  <si>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</si>
  <si>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</si>
  <si>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</si>
  <si>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</si>
  <si>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</si>
  <si>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</si>
  <si>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</si>
  <si>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</si>
  <si>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</si>
  <si>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</si>
  <si>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</si>
  <si>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</si>
  <si>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</si>
  <si>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</si>
  <si>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</si>
  <si>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</si>
  <si>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</si>
  <si>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</si>
  <si>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</si>
  <si>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</si>
  <si>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</si>
  <si>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</si>
  <si>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</si>
  <si>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</si>
  <si>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</si>
  <si>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</si>
  <si>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</si>
  <si>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</si>
  <si>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</si>
  <si>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</si>
  <si>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</si>
  <si>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</si>
  <si>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</si>
  <si>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</si>
  <si>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</si>
  <si>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</si>
  <si>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</si>
  <si>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</si>
  <si>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</si>
  <si>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</si>
  <si>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</si>
  <si>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</si>
  <si>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</si>
  <si>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</si>
  <si>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</si>
  <si>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</si>
  <si>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</si>
  <si>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</si>
  <si>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</si>
  <si>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</si>
  <si>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</si>
  <si>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</si>
  <si>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</si>
  <si>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</si>
  <si>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</si>
  <si>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</si>
  <si>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</si>
  <si>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</si>
  <si>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</si>
  <si>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</si>
  <si>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</si>
  <si>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</si>
  <si>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</si>
  <si>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</si>
  <si>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</si>
  <si>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</si>
  <si>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</si>
  <si>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</si>
  <si>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</si>
  <si>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</si>
  <si>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</si>
  <si>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</si>
  <si>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</si>
  <si>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</si>
  <si>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</si>
  <si>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</si>
  <si>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</si>
  <si>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</si>
  <si>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</si>
  <si>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</si>
  <si>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</si>
  <si>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</si>
  <si>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</si>
  <si>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</si>
  <si>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</si>
  <si>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</si>
  <si>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</si>
  <si>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</si>
  <si>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</si>
  <si>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</si>
  <si>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</si>
  <si>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</si>
  <si>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</si>
  <si>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</si>
  <si>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</si>
  <si>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</si>
  <si>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</si>
  <si>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</si>
  <si>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</si>
  <si>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</si>
  <si>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</si>
  <si>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</si>
  <si>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</si>
  <si>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</si>
  <si>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t>
    <phoneticPr fontId="5"/>
  </si>
  <si>
    <t>-</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</si>
  <si>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</si>
  <si>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</si>
  <si>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</si>
  <si>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</si>
  <si>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</si>
  <si>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</si>
  <si>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</si>
  <si>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</si>
  <si>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</si>
  <si>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</si>
  <si>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</si>
  <si>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</si>
  <si>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</si>
  <si>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</si>
  <si>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</si>
  <si>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</si>
  <si>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</si>
  <si>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</si>
  <si>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</si>
  <si>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</si>
  <si>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</si>
  <si>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</si>
  <si>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</si>
  <si>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</si>
  <si>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</si>
  <si>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</si>
  <si>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</si>
  <si>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</si>
  <si>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</si>
  <si>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</si>
  <si>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</si>
  <si>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</si>
  <si>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</si>
  <si>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</si>
  <si>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</si>
  <si>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</si>
  <si>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</si>
  <si>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</si>
  <si>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</si>
  <si>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</si>
  <si>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</si>
  <si>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</si>
  <si>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</si>
  <si>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</si>
  <si>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</si>
  <si>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</si>
  <si>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</si>
  <si>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</si>
  <si>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</si>
  <si>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</si>
  <si>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</si>
  <si>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</si>
  <si>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</si>
  <si>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</si>
  <si>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</si>
  <si>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</si>
  <si>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</si>
  <si>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</si>
  <si>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</si>
  <si>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</si>
  <si>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</si>
  <si>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</si>
  <si>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</si>
  <si>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</si>
  <si>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</si>
  <si>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</si>
  <si>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</si>
  <si>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</si>
  <si>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</si>
  <si>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</si>
  <si>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</si>
  <si>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</si>
  <si>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</si>
  <si>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</si>
  <si>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</si>
  <si>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</si>
  <si>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</si>
  <si>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</si>
  <si>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</si>
  <si>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</si>
  <si>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</si>
  <si>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</si>
  <si>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</si>
  <si>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</si>
  <si>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</si>
  <si>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</si>
  <si>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</si>
  <si>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</si>
  <si>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</si>
  <si>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2.46</t>
  </si>
  <si>
    <t>▲ 0.60</t>
  </si>
  <si>
    <t>一般会計</t>
  </si>
  <si>
    <t>病院事業会計</t>
  </si>
  <si>
    <t>公共下水道事業会計</t>
  </si>
  <si>
    <t>介護保険事業特別会計</t>
  </si>
  <si>
    <t>国民健康保険事業特別会計</t>
  </si>
  <si>
    <t>後期高齢者医療事業特別会計</t>
  </si>
  <si>
    <t>公共用地先行取得事業特別会計</t>
  </si>
  <si>
    <t>その他会計（赤字）</t>
  </si>
  <si>
    <t>その他会計（黒字）</t>
  </si>
  <si>
    <t>-</t>
    <phoneticPr fontId="2"/>
  </si>
  <si>
    <t>-</t>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</si>
  <si>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</si>
  <si>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</si>
  <si>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5">
      <t>コウイキレンゴウ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</si>
  <si>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5">
      <t>コウイキレンゴウ</t>
    </rPh>
    <rPh sb="16" eb="18">
      <t>コウキ</t>
    </rPh>
    <rPh sb="18" eb="21">
      <t>コウレイシャ</t>
    </rPh>
    <rPh sb="21" eb="23">
      <t>イリョウ</t>
    </rPh>
    <rPh sb="23" eb="25">
      <t>トクベツ</t>
    </rPh>
    <rPh sb="25" eb="27">
      <t>カイケイ</t>
    </rPh>
    <phoneticPr fontId="2"/>
  </si>
  <si>
    <t>茅ヶ崎市文化・スポーツ振興財団</t>
    <rPh sb="0" eb="4">
      <t>チガサキシ</t>
    </rPh>
    <rPh sb="4" eb="6">
      <t>ブンカ</t>
    </rPh>
    <rPh sb="11" eb="13">
      <t>シンコウ</t>
    </rPh>
    <rPh sb="13" eb="15">
      <t>ザイダン</t>
    </rPh>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</si>
  <si>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</si>
  <si>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6">
      <t>ザイダンホウジン</t>
    </rPh>
    <rPh sb="10" eb="12">
      <t>カイガン</t>
    </rPh>
    <rPh sb="12" eb="14">
      <t>ビカ</t>
    </rPh>
    <rPh sb="14" eb="16">
      <t>ザイダン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</si>
  <si>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</si>
  <si>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</si>
  <si>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</si>
  <si>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</si>
  <si>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</si>
  <si>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</si>
  <si>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</si>
  <si>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</si>
  <si>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類似団体と比べて高い水準にある。これは、高度経済成長期に建築物系公共施設の整備量が増加し、昭和５０年代前半にピークを迎えたためである。建築物の更新の目安は６０年となり、築６０年を経過した建築物系公共施設はないものの、大規模修繕時期の築３０年を経過した建築物系公共施設が多く、老朽化が著しく進行していることが原因と考えられる。公共施設等総合管理計画において、老朽化した施設の予防保全による長寿命化を図っており、今後は有形固定資産減価償却率の上昇は緩やかになると考えられるが、新たな施設の建設や老朽化対策に係る大規模修繕を行う際に発行する起債額が増加するため、将来負担が一時的に増加していくと見込まれる。</t>
    <rPh sb="154" eb="155">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</si>
  <si>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</si>
  <si>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</si>
  <si>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</si>
  <si>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</si>
  <si>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</si>
  <si>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</si>
  <si>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９年度の本市の将来負担比率は３４．７%で、前年度の４４．５%から９．８ポイント改善した。改善した主な要因は、将来負担額の増以上に充当可能財源等及び標準財政規模の増が大きく、将来負担比率を押し下げたためである。充当可能財源等の増は、充当可能基金の増であり、標準財政規模の増は、標準税収入額等の増によるものである。また、平成２９年度の本市の実質公債費比率（３カ年平均）は０．５%で、前年度の０．４%から０．１ポイント悪化したが、早期健全化基準を大きく下回っている。悪化した主な要因は、公債費に準ずる債務負担行為に係る経費の増加があった影響によるものである。
　これらの指標の相関として、将来負担比率の上昇要因となっている地方債の償還が今後始まるため、実質公債費比率が上昇していく可能性があると分析する。　今後は老朽化する公共施設の整備・再編にあたり、基金の取り崩しや地方債の発行が増加することが見込まれるが、各財政指標に留意しつつ、財政の健全性を維持していく。</t>
    <rPh sb="42" eb="44">
      <t>カイゼン</t>
    </rPh>
    <rPh sb="47" eb="49">
      <t>カイゼン</t>
    </rPh>
    <rPh sb="57" eb="59">
      <t>ショウライ</t>
    </rPh>
    <rPh sb="59" eb="61">
      <t>フタン</t>
    </rPh>
    <rPh sb="61" eb="62">
      <t>ガク</t>
    </rPh>
    <rPh sb="63" eb="64">
      <t>ゾウ</t>
    </rPh>
    <rPh sb="64" eb="66">
      <t>イジョウ</t>
    </rPh>
    <rPh sb="67" eb="69">
      <t>ジュウトウ</t>
    </rPh>
    <rPh sb="69" eb="71">
      <t>カノウ</t>
    </rPh>
    <rPh sb="71" eb="73">
      <t>ザイゲン</t>
    </rPh>
    <rPh sb="73" eb="74">
      <t>トウ</t>
    </rPh>
    <rPh sb="74" eb="75">
      <t>オヨ</t>
    </rPh>
    <rPh sb="76" eb="78">
      <t>ヒョウジュン</t>
    </rPh>
    <rPh sb="78" eb="80">
      <t>ザイセイ</t>
    </rPh>
    <rPh sb="80" eb="82">
      <t>キボ</t>
    </rPh>
    <rPh sb="96" eb="97">
      <t>オ</t>
    </rPh>
    <rPh sb="98" eb="99">
      <t>サ</t>
    </rPh>
    <rPh sb="107" eb="109">
      <t>ジュウトウ</t>
    </rPh>
    <rPh sb="109" eb="111">
      <t>カノウ</t>
    </rPh>
    <rPh sb="111" eb="113">
      <t>ザイゲン</t>
    </rPh>
    <rPh sb="113" eb="114">
      <t>トウ</t>
    </rPh>
    <rPh sb="115" eb="116">
      <t>ゾウ</t>
    </rPh>
    <rPh sb="118" eb="120">
      <t>ジュウトウ</t>
    </rPh>
    <rPh sb="120" eb="122">
      <t>カノウ</t>
    </rPh>
    <rPh sb="122" eb="124">
      <t>キキン</t>
    </rPh>
    <rPh sb="125" eb="126">
      <t>ゾウ</t>
    </rPh>
    <rPh sb="130" eb="132">
      <t>ヒョウジュン</t>
    </rPh>
    <rPh sb="132" eb="134">
      <t>ザイセイ</t>
    </rPh>
    <rPh sb="134" eb="136">
      <t>キボ</t>
    </rPh>
    <rPh sb="137" eb="138">
      <t>ゾウ</t>
    </rPh>
    <rPh sb="140" eb="142">
      <t>ヒョウジュン</t>
    </rPh>
    <rPh sb="142" eb="143">
      <t>ゼイ</t>
    </rPh>
    <rPh sb="143" eb="145">
      <t>シュウニュウ</t>
    </rPh>
    <rPh sb="145" eb="146">
      <t>ガク</t>
    </rPh>
    <rPh sb="146" eb="147">
      <t>トウ</t>
    </rPh>
    <rPh sb="148" eb="149">
      <t>ゾウ</t>
    </rPh>
    <rPh sb="318" eb="320">
      <t>コンゴ</t>
    </rPh>
    <rPh sb="320" eb="321">
      <t>ハジ</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</si>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</sst>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1D0D-43DC-A414-DC69AA7866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21146</c:v>
                </c:pt>
                <c:pt idx="1">
                  <c:v>31767</c:v>
                </c:pt>
                <c:pt idx="2">
                  <c:v>42976</c:v>
                </c:pt>
                <c:pt idx="3">
                  <c:v>31271</c:v>
                </c:pt>
                <c:pt idx="4">
                  <c:v>35157</c:v>
                </c:pt>
              </c:numCache>
            </c:numRef>
          </c:val>
          <c:smooth val="0"/>
          <c:extLst xmlns:c16r2="http://schemas.microsoft.com/office/drawing/2015/06/chart">
            <c:ext xmlns:c16="http://schemas.microsoft.com/office/drawing/2014/chart" uri="{C3380CC4-5D6E-409C-BE32-E72D297353CC}">
              <c16:uniqueId val="{00000001-1D0D-43DC-A414-DC69AA78665A}"/>
            </c:ext>
          </c:extLst>
        </c:ser>
        <c:dLbls>
          <c:showLegendKey val="0"/>
          <c:showVal val="0"/>
          <c:showCatName val="0"/>
          <c:showSerName val="0"/>
          <c:showPercent val="0"/>
          <c:showBubbleSize val="0"/>
        </c:dLbls>
        <c:marker val="1"/>
        <c:smooth val="0"/>
        <c:axId val="866903576"/>
        <c:axId val="866906712"/>
      </c:lineChart>
      <c:catAx>
        <c:axId val="866903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906712"/>
        <c:crosses val="autoZero"/>
        <c:auto val="1"/>
        <c:lblAlgn val="ctr"/>
        <c:lblOffset val="100"/>
        <c:tickLblSkip val="1"/>
        <c:tickMarkSkip val="1"/>
        <c:noMultiLvlLbl val="0"/>
      </c:catAx>
      <c:valAx>
        <c:axId val="8669067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903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7.21</c:v>
                </c:pt>
                <c:pt idx="1">
                  <c:v>4.72</c:v>
                </c:pt>
                <c:pt idx="2">
                  <c:v>6.57</c:v>
                </c:pt>
                <c:pt idx="3">
                  <c:v>6.56</c:v>
                </c:pt>
                <c:pt idx="4">
                  <c:v>9.44</c:v>
                </c:pt>
              </c:numCache>
            </c:numRef>
          </c:val>
          <c:extLst xmlns:c16r2="http://schemas.microsoft.com/office/drawing/2015/06/chart">
            <c:ext xmlns:c16="http://schemas.microsoft.com/office/drawing/2014/chart" uri="{C3380CC4-5D6E-409C-BE32-E72D297353CC}">
              <c16:uniqueId val="{00000000-9A32-4620-8B12-B7D046A9D0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13.36</c:v>
                </c:pt>
                <c:pt idx="1">
                  <c:v>13.38</c:v>
                </c:pt>
                <c:pt idx="2">
                  <c:v>10.77</c:v>
                </c:pt>
                <c:pt idx="3">
                  <c:v>10.64</c:v>
                </c:pt>
                <c:pt idx="4">
                  <c:v>10.38</c:v>
                </c:pt>
              </c:numCache>
            </c:numRef>
          </c:val>
          <c:extLst xmlns:c16r2="http://schemas.microsoft.com/office/drawing/2015/06/chart">
            <c:ext xmlns:c16="http://schemas.microsoft.com/office/drawing/2014/chart" uri="{C3380CC4-5D6E-409C-BE32-E72D297353CC}">
              <c16:uniqueId val="{00000001-9A32-4620-8B12-B7D046A9D0F6}"/>
            </c:ext>
          </c:extLst>
        </c:ser>
        <c:dLbls>
          <c:showLegendKey val="0"/>
          <c:showVal val="0"/>
          <c:showCatName val="0"/>
          <c:showSerName val="0"/>
          <c:showPercent val="0"/>
          <c:showBubbleSize val="0"/>
        </c:dLbls>
        <c:gapWidth val="250"/>
        <c:overlap val="100"/>
        <c:axId val="866904360"/>
        <c:axId val="86690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-2.46</c:v>
                </c:pt>
                <c:pt idx="2">
                  <c:v>-0.6</c:v>
                </c:pt>
                <c:pt idx="3">
                  <c:v>0.36</c:v>
                </c:pt>
                <c:pt idx="4">
                  <c:v>3.18</c:v>
                </c:pt>
              </c:numCache>
            </c:numRef>
          </c:val>
          <c:smooth val="0"/>
          <c:extLst xmlns:c16r2="http://schemas.microsoft.com/office/drawing/2015/06/chart">
            <c:ext xmlns:c16="http://schemas.microsoft.com/office/drawing/2014/chart" uri="{C3380CC4-5D6E-409C-BE32-E72D297353CC}">
              <c16:uniqueId val="{00000002-9A32-4620-8B12-B7D046A9D0F6}"/>
            </c:ext>
          </c:extLst>
        </c:ser>
        <c:dLbls>
          <c:showLegendKey val="0"/>
          <c:showVal val="0"/>
          <c:showCatName val="0"/>
          <c:showSerName val="0"/>
          <c:showPercent val="0"/>
          <c:showBubbleSize val="0"/>
        </c:dLbls>
        <c:marker val="1"/>
        <c:smooth val="0"/>
        <c:axId val="866904360"/>
        <c:axId val="866904752"/>
      </c:lineChart>
      <c:catAx>
        <c:axId val="86690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6904752"/>
        <c:crosses val="autoZero"/>
        <c:auto val="1"/>
        <c:lblAlgn val="ctr"/>
        <c:lblOffset val="100"/>
        <c:tickLblSkip val="1"/>
        <c:tickMarkSkip val="1"/>
        <c:noMultiLvlLbl val="0"/>
      </c:catAx>
      <c:valAx>
        <c:axId val="86690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0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7D4-45CA-B202-C44EFDEC16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D4-45CA-B202-C44EFDEC16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7D4-45CA-B202-C44EFDEC1664}"/>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7D4-45CA-B202-C44EFDEC166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47D4-45CA-B202-C44EFDEC166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1.71</c:v>
                </c:pt>
                <c:pt idx="2">
                  <c:v>#N/A</c:v>
                </c:pt>
                <c:pt idx="3">
                  <c:v>1.6</c:v>
                </c:pt>
                <c:pt idx="4">
                  <c:v>#N/A</c:v>
                </c:pt>
                <c:pt idx="5">
                  <c:v>1.56</c:v>
                </c:pt>
                <c:pt idx="6">
                  <c:v>#N/A</c:v>
                </c:pt>
                <c:pt idx="7">
                  <c:v>1.63</c:v>
                </c:pt>
                <c:pt idx="8">
                  <c:v>#N/A</c:v>
                </c:pt>
                <c:pt idx="9">
                  <c:v>1.43</c:v>
                </c:pt>
              </c:numCache>
            </c:numRef>
          </c:val>
          <c:extLst xmlns:c16r2="http://schemas.microsoft.com/office/drawing/2015/06/chart">
            <c:ext xmlns:c16="http://schemas.microsoft.com/office/drawing/2014/chart" uri="{C3380CC4-5D6E-409C-BE32-E72D297353CC}">
              <c16:uniqueId val="{00000005-47D4-45CA-B202-C44EFDEC166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0.5</c:v>
                </c:pt>
                <c:pt idx="4">
                  <c:v>#N/A</c:v>
                </c:pt>
                <c:pt idx="5">
                  <c:v>0.67</c:v>
                </c:pt>
                <c:pt idx="6">
                  <c:v>#N/A</c:v>
                </c:pt>
                <c:pt idx="7">
                  <c:v>1.07</c:v>
                </c:pt>
                <c:pt idx="8">
                  <c:v>#N/A</c:v>
                </c:pt>
                <c:pt idx="9">
                  <c:v>1.58</c:v>
                </c:pt>
              </c:numCache>
            </c:numRef>
          </c:val>
          <c:extLst xmlns:c16r2="http://schemas.microsoft.com/office/drawing/2015/06/chart">
            <c:ext xmlns:c16="http://schemas.microsoft.com/office/drawing/2014/chart" uri="{C3380CC4-5D6E-409C-BE32-E72D297353CC}">
              <c16:uniqueId val="{00000006-47D4-45CA-B202-C44EFDEC166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2.54</c:v>
                </c:pt>
                <c:pt idx="2">
                  <c:v>#N/A</c:v>
                </c:pt>
                <c:pt idx="3">
                  <c:v>2.86</c:v>
                </c:pt>
                <c:pt idx="4">
                  <c:v>#N/A</c:v>
                </c:pt>
                <c:pt idx="5">
                  <c:v>2.83</c:v>
                </c:pt>
                <c:pt idx="6">
                  <c:v>#N/A</c:v>
                </c:pt>
                <c:pt idx="7">
                  <c:v>2.91</c:v>
                </c:pt>
                <c:pt idx="8">
                  <c:v>#N/A</c:v>
                </c:pt>
                <c:pt idx="9">
                  <c:v>3.34</c:v>
                </c:pt>
              </c:numCache>
            </c:numRef>
          </c:val>
          <c:extLst xmlns:c16r2="http://schemas.microsoft.com/office/drawing/2015/06/chart">
            <c:ext xmlns:c16="http://schemas.microsoft.com/office/drawing/2014/chart" uri="{C3380CC4-5D6E-409C-BE32-E72D297353CC}">
              <c16:uniqueId val="{00000007-47D4-45CA-B202-C44EFDEC166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16.670000000000002</c:v>
                </c:pt>
                <c:pt idx="2">
                  <c:v>#N/A</c:v>
                </c:pt>
                <c:pt idx="3">
                  <c:v>16.05</c:v>
                </c:pt>
                <c:pt idx="4">
                  <c:v>#N/A</c:v>
                </c:pt>
                <c:pt idx="5">
                  <c:v>14.43</c:v>
                </c:pt>
                <c:pt idx="6">
                  <c:v>#N/A</c:v>
                </c:pt>
                <c:pt idx="7">
                  <c:v>11.34</c:v>
                </c:pt>
                <c:pt idx="8">
                  <c:v>#N/A</c:v>
                </c:pt>
                <c:pt idx="9">
                  <c:v>7.63</c:v>
                </c:pt>
              </c:numCache>
            </c:numRef>
          </c:val>
          <c:extLst xmlns:c16r2="http://schemas.microsoft.com/office/drawing/2015/06/chart">
            <c:ext xmlns:c16="http://schemas.microsoft.com/office/drawing/2014/chart" uri="{C3380CC4-5D6E-409C-BE32-E72D297353CC}">
              <c16:uniqueId val="{00000008-47D4-45CA-B202-C44EFDEC16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c:v>
                </c:pt>
                <c:pt idx="2">
                  <c:v>#N/A</c:v>
                </c:pt>
                <c:pt idx="3">
                  <c:v>4.72</c:v>
                </c:pt>
                <c:pt idx="4">
                  <c:v>#N/A</c:v>
                </c:pt>
                <c:pt idx="5">
                  <c:v>6.57</c:v>
                </c:pt>
                <c:pt idx="6">
                  <c:v>#N/A</c:v>
                </c:pt>
                <c:pt idx="7">
                  <c:v>6.55</c:v>
                </c:pt>
                <c:pt idx="8">
                  <c:v>#N/A</c:v>
                </c:pt>
                <c:pt idx="9">
                  <c:v>9.43</c:v>
                </c:pt>
              </c:numCache>
            </c:numRef>
          </c:val>
          <c:extLst xmlns:c16r2="http://schemas.microsoft.com/office/drawing/2015/06/chart">
            <c:ext xmlns:c16="http://schemas.microsoft.com/office/drawing/2014/chart" uri="{C3380CC4-5D6E-409C-BE32-E72D297353CC}">
              <c16:uniqueId val="{00000009-47D4-45CA-B202-C44EFDEC1664}"/>
            </c:ext>
          </c:extLst>
        </c:ser>
        <c:dLbls>
          <c:showLegendKey val="0"/>
          <c:showVal val="0"/>
          <c:showCatName val="0"/>
          <c:showSerName val="0"/>
          <c:showPercent val="0"/>
          <c:showBubbleSize val="0"/>
        </c:dLbls>
        <c:gapWidth val="150"/>
        <c:overlap val="100"/>
        <c:axId val="866905928"/>
        <c:axId val="866906320"/>
      </c:barChart>
      <c:catAx>
        <c:axId val="86690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906320"/>
        <c:crosses val="autoZero"/>
        <c:auto val="1"/>
        <c:lblAlgn val="ctr"/>
        <c:lblOffset val="100"/>
        <c:tickLblSkip val="1"/>
        <c:tickMarkSkip val="1"/>
        <c:noMultiLvlLbl val="0"/>
      </c:catAx>
      <c:valAx>
        <c:axId val="86690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05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6382</c:v>
                </c:pt>
                <c:pt idx="5">
                  <c:v>6495</c:v>
                </c:pt>
                <c:pt idx="8">
                  <c:v>6066</c:v>
                </c:pt>
                <c:pt idx="11">
                  <c:v>5930</c:v>
                </c:pt>
                <c:pt idx="14">
                  <c:v>5948</c:v>
                </c:pt>
              </c:numCache>
            </c:numRef>
          </c:val>
          <c:extLst xmlns:c16r2="http://schemas.microsoft.com/office/drawing/2015/06/chart">
            <c:ext xmlns:c16="http://schemas.microsoft.com/office/drawing/2014/chart" uri="{C3380CC4-5D6E-409C-BE32-E72D297353CC}">
              <c16:uniqueId val="{00000000-4E4F-4F22-9893-9617B335C3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4F-4F22-9893-9617B335C3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4</c:v>
                </c:pt>
                <c:pt idx="9">
                  <c:v>258</c:v>
                </c:pt>
                <c:pt idx="12">
                  <c:v>31</c:v>
                </c:pt>
              </c:numCache>
            </c:numRef>
          </c:val>
          <c:extLst xmlns:c16r2="http://schemas.microsoft.com/office/drawing/2015/06/chart">
            <c:ext xmlns:c16="http://schemas.microsoft.com/office/drawing/2014/chart" uri="{C3380CC4-5D6E-409C-BE32-E72D297353CC}">
              <c16:uniqueId val="{00000002-4E4F-4F22-9893-9617B335C3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4F-4F22-9893-9617B335C3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1842</c:v>
                </c:pt>
                <c:pt idx="3">
                  <c:v>1842</c:v>
                </c:pt>
                <c:pt idx="6">
                  <c:v>1795</c:v>
                </c:pt>
                <c:pt idx="9">
                  <c:v>1732</c:v>
                </c:pt>
                <c:pt idx="12">
                  <c:v>1632</c:v>
                </c:pt>
              </c:numCache>
            </c:numRef>
          </c:val>
          <c:extLst xmlns:c16r2="http://schemas.microsoft.com/office/drawing/2015/06/chart">
            <c:ext xmlns:c16="http://schemas.microsoft.com/office/drawing/2014/chart" uri="{C3380CC4-5D6E-409C-BE32-E72D297353CC}">
              <c16:uniqueId val="{00000004-4E4F-4F22-9893-9617B335C3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4F-4F22-9893-9617B335C3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4F-4F22-9893-9617B335C3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4674</c:v>
                </c:pt>
                <c:pt idx="3">
                  <c:v>4733</c:v>
                </c:pt>
                <c:pt idx="6">
                  <c:v>4389</c:v>
                </c:pt>
                <c:pt idx="9">
                  <c:v>4273</c:v>
                </c:pt>
                <c:pt idx="12">
                  <c:v>4404</c:v>
                </c:pt>
              </c:numCache>
            </c:numRef>
          </c:val>
          <c:extLst xmlns:c16r2="http://schemas.microsoft.com/office/drawing/2015/06/chart">
            <c:ext xmlns:c16="http://schemas.microsoft.com/office/drawing/2014/chart" uri="{C3380CC4-5D6E-409C-BE32-E72D297353CC}">
              <c16:uniqueId val="{00000007-4E4F-4F22-9893-9617B335C3F8}"/>
            </c:ext>
          </c:extLst>
        </c:ser>
        <c:dLbls>
          <c:showLegendKey val="0"/>
          <c:showVal val="0"/>
          <c:showCatName val="0"/>
          <c:showSerName val="0"/>
          <c:showPercent val="0"/>
          <c:showBubbleSize val="0"/>
        </c:dLbls>
        <c:gapWidth val="100"/>
        <c:overlap val="100"/>
        <c:axId val="866925528"/>
        <c:axId val="86692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81</c:v>
                </c:pt>
                <c:pt idx="5">
                  <c:v>#N/A</c:v>
                </c:pt>
                <c:pt idx="6">
                  <c:v>#N/A</c:v>
                </c:pt>
                <c:pt idx="7">
                  <c:v>122</c:v>
                </c:pt>
                <c:pt idx="8">
                  <c:v>#N/A</c:v>
                </c:pt>
                <c:pt idx="9">
                  <c:v>#N/A</c:v>
                </c:pt>
                <c:pt idx="10">
                  <c:v>333</c:v>
                </c:pt>
                <c:pt idx="11">
                  <c:v>#N/A</c:v>
                </c:pt>
                <c:pt idx="12">
                  <c:v>#N/A</c:v>
                </c:pt>
                <c:pt idx="13">
                  <c:v>119</c:v>
                </c:pt>
                <c:pt idx="14">
                  <c:v>#N/A</c:v>
                </c:pt>
              </c:numCache>
            </c:numRef>
          </c:val>
          <c:smooth val="0"/>
          <c:extLst xmlns:c16r2="http://schemas.microsoft.com/office/drawing/2015/06/chart">
            <c:ext xmlns:c16="http://schemas.microsoft.com/office/drawing/2014/chart" uri="{C3380CC4-5D6E-409C-BE32-E72D297353CC}">
              <c16:uniqueId val="{00000008-4E4F-4F22-9893-9617B335C3F8}"/>
            </c:ext>
          </c:extLst>
        </c:ser>
        <c:dLbls>
          <c:showLegendKey val="0"/>
          <c:showVal val="0"/>
          <c:showCatName val="0"/>
          <c:showSerName val="0"/>
          <c:showPercent val="0"/>
          <c:showBubbleSize val="0"/>
        </c:dLbls>
        <c:marker val="1"/>
        <c:smooth val="0"/>
        <c:axId val="866925528"/>
        <c:axId val="866924352"/>
      </c:lineChart>
      <c:catAx>
        <c:axId val="86692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924352"/>
        <c:crosses val="autoZero"/>
        <c:auto val="1"/>
        <c:lblAlgn val="ctr"/>
        <c:lblOffset val="100"/>
        <c:tickLblSkip val="1"/>
        <c:tickMarkSkip val="1"/>
        <c:noMultiLvlLbl val="0"/>
      </c:catAx>
      <c:valAx>
        <c:axId val="86692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2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52467</c:v>
                </c:pt>
                <c:pt idx="5">
                  <c:v>56290</c:v>
                </c:pt>
                <c:pt idx="8">
                  <c:v>51688</c:v>
                </c:pt>
                <c:pt idx="11">
                  <c:v>51248</c:v>
                </c:pt>
                <c:pt idx="14">
                  <c:v>51293</c:v>
                </c:pt>
              </c:numCache>
            </c:numRef>
          </c:val>
          <c:extLst xmlns:c16r2="http://schemas.microsoft.com/office/drawing/2015/06/chart">
            <c:ext xmlns:c16="http://schemas.microsoft.com/office/drawing/2014/chart" uri="{C3380CC4-5D6E-409C-BE32-E72D297353CC}">
              <c16:uniqueId val="{00000000-0D5E-4D7B-BE4A-7266826FD4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20621</c:v>
                </c:pt>
                <c:pt idx="5">
                  <c:v>18651</c:v>
                </c:pt>
                <c:pt idx="8">
                  <c:v>17207</c:v>
                </c:pt>
                <c:pt idx="11">
                  <c:v>17111</c:v>
                </c:pt>
                <c:pt idx="14">
                  <c:v>20021</c:v>
                </c:pt>
              </c:numCache>
            </c:numRef>
          </c:val>
          <c:extLst xmlns:c16r2="http://schemas.microsoft.com/office/drawing/2015/06/chart">
            <c:ext xmlns:c16="http://schemas.microsoft.com/office/drawing/2014/chart" uri="{C3380CC4-5D6E-409C-BE32-E72D297353CC}">
              <c16:uniqueId val="{00000001-0D5E-4D7B-BE4A-7266826FD4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9986</c:v>
                </c:pt>
                <c:pt idx="5">
                  <c:v>9194</c:v>
                </c:pt>
                <c:pt idx="8">
                  <c:v>7135</c:v>
                </c:pt>
                <c:pt idx="11">
                  <c:v>7279</c:v>
                </c:pt>
                <c:pt idx="14">
                  <c:v>7757</c:v>
                </c:pt>
              </c:numCache>
            </c:numRef>
          </c:val>
          <c:extLst xmlns:c16r2="http://schemas.microsoft.com/office/drawing/2015/06/chart">
            <c:ext xmlns:c16="http://schemas.microsoft.com/office/drawing/2014/chart" uri="{C3380CC4-5D6E-409C-BE32-E72D297353CC}">
              <c16:uniqueId val="{00000002-0D5E-4D7B-BE4A-7266826FD4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5E-4D7B-BE4A-7266826FD4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5E-4D7B-BE4A-7266826FD4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5E-4D7B-BE4A-7266826FD4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11299</c:v>
                </c:pt>
                <c:pt idx="3">
                  <c:v>11331</c:v>
                </c:pt>
                <c:pt idx="6">
                  <c:v>9901</c:v>
                </c:pt>
                <c:pt idx="9">
                  <c:v>9667</c:v>
                </c:pt>
                <c:pt idx="12">
                  <c:v>9435</c:v>
                </c:pt>
              </c:numCache>
            </c:numRef>
          </c:val>
          <c:extLst xmlns:c16r2="http://schemas.microsoft.com/office/drawing/2015/06/chart">
            <c:ext xmlns:c16="http://schemas.microsoft.com/office/drawing/2014/chart" uri="{C3380CC4-5D6E-409C-BE32-E72D297353CC}">
              <c16:uniqueId val="{00000006-0D5E-4D7B-BE4A-7266826FD4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D5E-4D7B-BE4A-7266826FD4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25782</c:v>
                </c:pt>
                <c:pt idx="3">
                  <c:v>23589</c:v>
                </c:pt>
                <c:pt idx="6">
                  <c:v>22175</c:v>
                </c:pt>
                <c:pt idx="9">
                  <c:v>21555</c:v>
                </c:pt>
                <c:pt idx="12">
                  <c:v>20361</c:v>
                </c:pt>
              </c:numCache>
            </c:numRef>
          </c:val>
          <c:extLst xmlns:c16r2="http://schemas.microsoft.com/office/drawing/2015/06/chart">
            <c:ext xmlns:c16="http://schemas.microsoft.com/office/drawing/2014/chart" uri="{C3380CC4-5D6E-409C-BE32-E72D297353CC}">
              <c16:uniqueId val="{00000008-0D5E-4D7B-BE4A-7266826FD4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2518</c:v>
                </c:pt>
                <c:pt idx="3">
                  <c:v>7407</c:v>
                </c:pt>
                <c:pt idx="6">
                  <c:v>7296</c:v>
                </c:pt>
                <c:pt idx="9">
                  <c:v>6010</c:v>
                </c:pt>
                <c:pt idx="12">
                  <c:v>4478</c:v>
                </c:pt>
              </c:numCache>
            </c:numRef>
          </c:val>
          <c:extLst xmlns:c16r2="http://schemas.microsoft.com/office/drawing/2015/06/chart">
            <c:ext xmlns:c16="http://schemas.microsoft.com/office/drawing/2014/chart" uri="{C3380CC4-5D6E-409C-BE32-E72D297353CC}">
              <c16:uniqueId val="{00000009-0D5E-4D7B-BE4A-7266826FD4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46798</c:v>
                </c:pt>
                <c:pt idx="3">
                  <c:v>49257</c:v>
                </c:pt>
                <c:pt idx="6">
                  <c:v>52414</c:v>
                </c:pt>
                <c:pt idx="9">
                  <c:v>54503</c:v>
                </c:pt>
                <c:pt idx="12">
                  <c:v>57717</c:v>
                </c:pt>
              </c:numCache>
            </c:numRef>
          </c:val>
          <c:extLst xmlns:c16r2="http://schemas.microsoft.com/office/drawing/2015/06/chart">
            <c:ext xmlns:c16="http://schemas.microsoft.com/office/drawing/2014/chart" uri="{C3380CC4-5D6E-409C-BE32-E72D297353CC}">
              <c16:uniqueId val="{0000000A-0D5E-4D7B-BE4A-7266826FD488}"/>
            </c:ext>
          </c:extLst>
        </c:ser>
        <c:dLbls>
          <c:showLegendKey val="0"/>
          <c:showVal val="0"/>
          <c:showCatName val="0"/>
          <c:showSerName val="0"/>
          <c:showPercent val="0"/>
          <c:showBubbleSize val="0"/>
        </c:dLbls>
        <c:gapWidth val="100"/>
        <c:overlap val="100"/>
        <c:axId val="866921216"/>
        <c:axId val="866924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3324</c:v>
                </c:pt>
                <c:pt idx="2">
                  <c:v>#N/A</c:v>
                </c:pt>
                <c:pt idx="3">
                  <c:v>#N/A</c:v>
                </c:pt>
                <c:pt idx="4">
                  <c:v>7449</c:v>
                </c:pt>
                <c:pt idx="5">
                  <c:v>#N/A</c:v>
                </c:pt>
                <c:pt idx="6">
                  <c:v>#N/A</c:v>
                </c:pt>
                <c:pt idx="7">
                  <c:v>15756</c:v>
                </c:pt>
                <c:pt idx="8">
                  <c:v>#N/A</c:v>
                </c:pt>
                <c:pt idx="9">
                  <c:v>#N/A</c:v>
                </c:pt>
                <c:pt idx="10">
                  <c:v>16097</c:v>
                </c:pt>
                <c:pt idx="11">
                  <c:v>#N/A</c:v>
                </c:pt>
                <c:pt idx="12">
                  <c:v>#N/A</c:v>
                </c:pt>
                <c:pt idx="13">
                  <c:v>12920</c:v>
                </c:pt>
                <c:pt idx="14">
                  <c:v>#N/A</c:v>
                </c:pt>
              </c:numCache>
            </c:numRef>
          </c:val>
          <c:smooth val="0"/>
          <c:extLst xmlns:c16r2="http://schemas.microsoft.com/office/drawing/2015/06/chart">
            <c:ext xmlns:c16="http://schemas.microsoft.com/office/drawing/2014/chart" uri="{C3380CC4-5D6E-409C-BE32-E72D297353CC}">
              <c16:uniqueId val="{0000000B-0D5E-4D7B-BE4A-7266826FD488}"/>
            </c:ext>
          </c:extLst>
        </c:ser>
        <c:dLbls>
          <c:showLegendKey val="0"/>
          <c:showVal val="0"/>
          <c:showCatName val="0"/>
          <c:showSerName val="0"/>
          <c:showPercent val="0"/>
          <c:showBubbleSize val="0"/>
        </c:dLbls>
        <c:marker val="1"/>
        <c:smooth val="0"/>
        <c:axId val="866921216"/>
        <c:axId val="866924744"/>
      </c:lineChart>
      <c:catAx>
        <c:axId val="8669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6924744"/>
        <c:crosses val="autoZero"/>
        <c:auto val="1"/>
        <c:lblAlgn val="ctr"/>
        <c:lblOffset val="100"/>
        <c:tickLblSkip val="1"/>
        <c:tickMarkSkip val="1"/>
        <c:noMultiLvlLbl val="0"/>
      </c:catAx>
      <c:valAx>
        <c:axId val="866924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4312</c:v>
                </c:pt>
                <c:pt idx="1">
                  <c:v>4313</c:v>
                </c:pt>
                <c:pt idx="2">
                  <c:v>4313</c:v>
                </c:pt>
              </c:numCache>
            </c:numRef>
          </c:val>
          <c:extLst xmlns:c16r2="http://schemas.microsoft.com/office/drawing/2015/06/chart">
            <c:ext xmlns:c16="http://schemas.microsoft.com/office/drawing/2014/chart" uri="{C3380CC4-5D6E-409C-BE32-E72D297353CC}">
              <c16:uniqueId val="{00000000-C1D9-4FCD-8D10-686C687FAA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1D9-4FCD-8D10-686C687FAA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1239</c:v>
                </c:pt>
                <c:pt idx="1">
                  <c:v>1174</c:v>
                </c:pt>
                <c:pt idx="2">
                  <c:v>1635</c:v>
                </c:pt>
              </c:numCache>
            </c:numRef>
          </c:val>
          <c:extLst xmlns:c16r2="http://schemas.microsoft.com/office/drawing/2015/06/chart">
            <c:ext xmlns:c16="http://schemas.microsoft.com/office/drawing/2014/chart" uri="{C3380CC4-5D6E-409C-BE32-E72D297353CC}">
              <c16:uniqueId val="{00000002-C1D9-4FCD-8D10-686C687FAAC7}"/>
            </c:ext>
          </c:extLst>
        </c:ser>
        <c:dLbls>
          <c:showLegendKey val="0"/>
          <c:showVal val="0"/>
          <c:showCatName val="0"/>
          <c:showSerName val="0"/>
          <c:showPercent val="0"/>
          <c:showBubbleSize val="0"/>
        </c:dLbls>
        <c:gapWidth val="120"/>
        <c:overlap val="100"/>
        <c:axId val="866921608"/>
        <c:axId val="866922784"/>
      </c:barChart>
      <c:catAx>
        <c:axId val="86692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66922784"/>
        <c:crosses val="autoZero"/>
        <c:auto val="1"/>
        <c:lblAlgn val="ctr"/>
        <c:lblOffset val="100"/>
        <c:tickLblSkip val="1"/>
        <c:tickMarkSkip val="1"/>
        <c:noMultiLvlLbl val="0"/>
      </c:catAx>
      <c:valAx>
        <c:axId val="866922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6692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C4-478D-AE70-B8A03827B8BF}"/>
                </c:ext>
                <c:ext xmlns:c15="http://schemas.microsoft.com/office/drawing/2012/chart" uri="{CE6537A1-D6FC-4f65-9D91-7224C49458BB}">
                  <c15:dlblFieldTable>
                    <c15:dlblFTEntry>
                      <c15:txfldGUID>{0F1C40AD-6DF6-43D2-95D1-BA6831FFF8D2}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C4-478D-AE70-B8A03827B8BF}"/>
                </c:ext>
                <c:ext xmlns:c15="http://schemas.microsoft.com/office/drawing/2012/chart" uri="{CE6537A1-D6FC-4f65-9D91-7224C49458BB}">
                  <c15:dlblFieldTable>
                    <c15:dlblFTEntry>
                      <c15:txfldGUID>{F90F8D57-81E3-448F-BC7E-CE62220E5ACA}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C4-478D-AE70-B8A03827B8BF}"/>
                </c:ext>
                <c:ext xmlns:c15="http://schemas.microsoft.com/office/drawing/2012/chart" uri="{CE6537A1-D6FC-4f65-9D91-7224C49458BB}">
                  <c15:dlblFieldTable>
                    <c15:dlblFTEntry>
                      <c15:txfldGUID>{2ADB42A8-55E3-4A8F-8106-4072D63DC480}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C4-478D-AE70-B8A03827B8BF}"/>
                </c:ext>
                <c:ext xmlns:c15="http://schemas.microsoft.com/office/drawing/2012/chart" uri="{CE6537A1-D6FC-4f65-9D91-7224C49458BB}">
                  <c15:dlblFieldTable>
                    <c15:dlblFTEntry>
                      <c15:txfldGUID>{52C320AD-CD88-44A5-9AA9-FA3B2E8EC605}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C4-478D-AE70-B8A03827B8BF}"/>
                </c:ext>
                <c:ext xmlns:c15="http://schemas.microsoft.com/office/drawing/2012/chart" uri="{CE6537A1-D6FC-4f65-9D91-7224C49458BB}">
                  <c15:dlblFieldTable>
                    <c15:dlblFTEntry>
                      <c15:txfldGUID>{0846D900-5C83-47CE-BD16-2987ABC7F39A}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C4-478D-AE70-B8A03827B8BF}"/>
                </c:ext>
                <c:ext xmlns:c15="http://schemas.microsoft.com/office/drawing/2012/chart" uri="{CE6537A1-D6FC-4f65-9D91-7224C49458BB}">
                  <c15:dlblFieldTable>
                    <c15:dlblFTEntry>
                      <c15:txfldGUID>{EF5A9A49-D6E1-4AE3-9257-F0EEF1312786}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C4-478D-AE70-B8A03827B8BF}"/>
                </c:ext>
                <c:ext xmlns:c15="http://schemas.microsoft.com/office/drawing/2012/chart" uri="{CE6537A1-D6FC-4f65-9D91-7224C49458BB}">
                  <c15:layout/>
                  <c15:dlblFieldTable>
                    <c15:dlblFTEntry>
                      <c15:txfldGUID>{98900A1C-327C-48AB-9734-13D37BE04DFE}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C4-478D-AE70-B8A03827B8BF}"/>
                </c:ext>
                <c:ext xmlns:c15="http://schemas.microsoft.com/office/drawing/2012/chart" uri="{CE6537A1-D6FC-4f65-9D91-7224C49458BB}">
                  <c15:layout/>
                  <c15:dlblFieldTable>
                    <c15:dlblFTEntry>
                      <c15:txfldGUID>{468C53EA-CF41-4ABB-9CA4-5E4DB4B9EE78}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C4-478D-AE70-B8A03827B8BF}"/>
                </c:ext>
                <c:ext xmlns:c15="http://schemas.microsoft.com/office/drawing/2012/chart" uri="{CE6537A1-D6FC-4f65-9D91-7224C49458BB}">
                  <c15:layout/>
                  <c15:dlblFieldTable>
                    <c15:dlblFTEntry>
                      <c15:txfldGUID>{C5486066-FF9B-405A-AE03-F62380D555DA}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65.099999999999994</c:v>
                </c:pt>
                <c:pt idx="24">
                  <c:v>65.900000000000006</c:v>
                </c:pt>
                <c:pt idx="32">
                  <c:v>61.7</c:v>
                </c:pt>
              </c:numCache>
            </c:numRef>
          </c:xVal>
          <c:yVal>
            <c:numRef>
              <c:f>公会計指標分析・財政指標組合せ分析表!$BP$51:$DC$51</c:f>
              <c:numCache>
                <c:formatCode>#,##0.0;"▲ "#,##0.0</c:formatCode>
                <c:ptCount val="40"/>
                <c:pt idx="16">
                  <c:v>44.1</c:v>
                </c:pt>
                <c:pt idx="24">
                  <c:v>44.5</c:v>
                </c:pt>
                <c:pt idx="32">
                  <c:v>34.700000000000003</c:v>
                </c:pt>
              </c:numCache>
            </c:numRef>
          </c:yVal>
          <c:smooth val="0"/>
          <c:extLst xmlns:c16r2="http://schemas.microsoft.com/office/drawing/2015/06/chart">
            <c:ext xmlns:c16="http://schemas.microsoft.com/office/drawing/2014/chart" uri="{C3380CC4-5D6E-409C-BE32-E72D297353CC}">
              <c16:uniqueId val="{00000009-7BC4-478D-AE70-B8A03827B8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C4-478D-AE70-B8A03827B8BF}"/>
                </c:ext>
                <c:ext xmlns:c15="http://schemas.microsoft.com/office/drawing/2012/chart" uri="{CE6537A1-D6FC-4f65-9D91-7224C49458BB}">
                  <c15:dlblFieldTable>
                    <c15:dlblFTEntry>
                      <c15:txfldGUID>{668A8573-CE0E-40A8-9A42-9EF2A8923992}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C4-478D-AE70-B8A03827B8BF}"/>
                </c:ext>
                <c:ext xmlns:c15="http://schemas.microsoft.com/office/drawing/2012/chart" uri="{CE6537A1-D6FC-4f65-9D91-7224C49458BB}">
                  <c15:dlblFieldTable>
                    <c15:dlblFTEntry>
                      <c15:txfldGUID>{59A73379-99B9-4935-A759-322379F48D6D}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C4-478D-AE70-B8A03827B8BF}"/>
                </c:ext>
                <c:ext xmlns:c15="http://schemas.microsoft.com/office/drawing/2012/chart" uri="{CE6537A1-D6FC-4f65-9D91-7224C49458BB}">
                  <c15:dlblFieldTable>
                    <c15:dlblFTEntry>
                      <c15:txfldGUID>{D9DFE937-FBD0-4DFA-B788-6A27CEEA4BD2}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C4-478D-AE70-B8A03827B8BF}"/>
                </c:ext>
                <c:ext xmlns:c15="http://schemas.microsoft.com/office/drawing/2012/chart" uri="{CE6537A1-D6FC-4f65-9D91-7224C49458BB}">
                  <c15:dlblFieldTable>
                    <c15:dlblFTEntry>
                      <c15:txfldGUID>{02225984-2F35-4743-BA65-D8B349939DE9}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C4-478D-AE70-B8A03827B8BF}"/>
                </c:ext>
                <c:ext xmlns:c15="http://schemas.microsoft.com/office/drawing/2012/chart" uri="{CE6537A1-D6FC-4f65-9D91-7224C49458BB}">
                  <c15:dlblFieldTable>
                    <c15:dlblFTEntry>
                      <c15:txfldGUID>{724CD2D7-FD10-4867-90B6-55A60850DBA7}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C4-478D-AE70-B8A03827B8BF}"/>
                </c:ext>
                <c:ext xmlns:c15="http://schemas.microsoft.com/office/drawing/2012/chart" uri="{CE6537A1-D6FC-4f65-9D91-7224C49458BB}">
                  <c15:dlblFieldTable>
                    <c15:dlblFTEntry>
                      <c15:txfldGUID>{9D66677F-88D6-4C1D-9C44-8D05C3873EDF}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C4-478D-AE70-B8A03827B8BF}"/>
                </c:ext>
                <c:ext xmlns:c15="http://schemas.microsoft.com/office/drawing/2012/chart" uri="{CE6537A1-D6FC-4f65-9D91-7224C49458BB}">
                  <c15:layout/>
                  <c15:dlblFieldTable>
                    <c15:dlblFTEntry>
                      <c15:txfldGUID>{5A9BF1E2-EEEE-4CE8-A36E-5D32B39F5B15}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C4-478D-AE70-B8A03827B8BF}"/>
                </c:ext>
                <c:ext xmlns:c15="http://schemas.microsoft.com/office/drawing/2012/chart" uri="{CE6537A1-D6FC-4f65-9D91-7224C49458BB}">
                  <c15:layout/>
                  <c15:dlblFieldTable>
                    <c15:dlblFTEntry>
                      <c15:txfldGUID>{F46911AC-A71D-4333-93AE-B1AD902D4A10}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C4-478D-AE70-B8A03827B8BF}"/>
                </c:ext>
                <c:ext xmlns:c15="http://schemas.microsoft.com/office/drawing/2012/chart" uri="{CE6537A1-D6FC-4f65-9D91-7224C49458BB}">
                  <c15:layout/>
                  <c15:dlblFieldTable>
                    <c15:dlblFTEntry>
                      <c15:txfldGUID>{81B65285-9E98-4AFC-A381-C1056A067059}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7BC4-478D-AE70-B8A03827B8BF}"/>
            </c:ext>
          </c:extLst>
        </c:ser>
        <c:dLbls>
          <c:showLegendKey val="0"/>
          <c:showVal val="1"/>
          <c:showCatName val="0"/>
          <c:showSerName val="0"/>
          <c:showPercent val="0"/>
          <c:showBubbleSize val="0"/>
        </c:dLbls>
        <c:axId val="866916904"/>
        <c:axId val="866923568"/>
      </c:scatterChart>
      <c:valAx>
        <c:axId val="866916904"/>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6923568"/>
        <c:crosses val="autoZero"/>
        <c:crossBetween val="midCat"/>
      </c:valAx>
      <c:valAx>
        <c:axId val="866923568"/>
        <c:scaling>
          <c:orientation val="minMax"/>
          <c:max val="4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6916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B8-4518-8658-06D0C322B811}"/>
                </c:ext>
                <c:ext xmlns:c15="http://schemas.microsoft.com/office/drawing/2012/chart" uri="{CE6537A1-D6FC-4f65-9D91-7224C49458BB}">
                  <c15:layout/>
                  <c15:dlblFieldTable>
                    <c15:dlblFTEntry>
                      <c15:txfldGUID>{6194EFE4-B2BA-4213-9F32-F671E71726A4}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B8-4518-8658-06D0C322B811}"/>
                </c:ext>
                <c:ext xmlns:c15="http://schemas.microsoft.com/office/drawing/2012/chart" uri="{CE6537A1-D6FC-4f65-9D91-7224C49458BB}">
                  <c15:dlblFieldTable>
                    <c15:dlblFTEntry>
                      <c15:txfldGUID>{9CFD8212-2182-4F2F-93D8-86CC5146DF06}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B8-4518-8658-06D0C322B811}"/>
                </c:ext>
                <c:ext xmlns:c15="http://schemas.microsoft.com/office/drawing/2012/chart" uri="{CE6537A1-D6FC-4f65-9D91-7224C49458BB}">
                  <c15:dlblFieldTable>
                    <c15:dlblFTEntry>
                      <c15:txfldGUID>{225DEF8A-D243-4207-BEE9-6F08D1A34554}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B8-4518-8658-06D0C322B811}"/>
                </c:ext>
                <c:ext xmlns:c15="http://schemas.microsoft.com/office/drawing/2012/chart" uri="{CE6537A1-D6FC-4f65-9D91-7224C49458BB}">
                  <c15:dlblFieldTable>
                    <c15:dlblFTEntry>
                      <c15:txfldGUID>{7B6E8668-DF41-4475-9320-5FB4D483A449}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B8-4518-8658-06D0C322B811}"/>
                </c:ext>
                <c:ext xmlns:c15="http://schemas.microsoft.com/office/drawing/2012/chart" uri="{CE6537A1-D6FC-4f65-9D91-7224C49458BB}">
                  <c15:dlblFieldTable>
                    <c15:dlblFTEntry>
                      <c15:txfldGUID>{FCCBD3C6-5776-49E0-8166-A1E187756EBB}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B8-4518-8658-06D0C322B811}"/>
                </c:ext>
                <c:ext xmlns:c15="http://schemas.microsoft.com/office/drawing/2012/chart" uri="{CE6537A1-D6FC-4f65-9D91-7224C49458BB}">
                  <c15:layout/>
                  <c15:dlblFieldTable>
                    <c15:dlblFTEntry>
                      <c15:txfldGUID>{56C9B926-DD4E-476D-9638-DBC7C85FBAF4}</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1.598046998884171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B8-4518-8658-06D0C322B811}"/>
                </c:ext>
                <c:ext xmlns:c15="http://schemas.microsoft.com/office/drawing/2012/chart" uri="{CE6537A1-D6FC-4f65-9D91-7224C49458BB}">
                  <c15:layout/>
                  <c15:dlblFieldTable>
                    <c15:dlblFTEntry>
                      <c15:txfldGUID>{B089C788-73DC-4BAE-8A45-86DE33795B41}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1.598046998884175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B8-4518-8658-06D0C322B811}"/>
                </c:ext>
                <c:ext xmlns:c15="http://schemas.microsoft.com/office/drawing/2012/chart" uri="{CE6537A1-D6FC-4f65-9D91-7224C49458BB}">
                  <c15:layout/>
                  <c15:dlblFieldTable>
                    <c15:dlblFTEntry>
                      <c15:txfldGUID>{AD6AB488-80E3-419A-BDE7-B7BC4294A4B9}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B8-4518-8658-06D0C322B811}"/>
                </c:ext>
                <c:ext xmlns:c15="http://schemas.microsoft.com/office/drawing/2012/chart" uri="{CE6537A1-D6FC-4f65-9D91-7224C49458BB}">
                  <c15:layout/>
                  <c15:dlblFieldTable>
                    <c15:dlblFTEntry>
                      <c15:txfldGUID>{4D557615-5D85-415E-8111-DAE4E60ECD53}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0.4</c:v>
                </c:pt>
                <c:pt idx="16">
                  <c:v>0.3</c:v>
                </c:pt>
                <c:pt idx="24">
                  <c:v>0.4</c:v>
                </c:pt>
                <c:pt idx="32">
                  <c:v>0.5</c:v>
                </c:pt>
              </c:numCache>
            </c:numRef>
          </c:xVal>
          <c:yVal>
            <c:numRef>
              <c:f>公会計指標分析・財政指標組合せ分析表!$BP$73:$DC$73</c:f>
              <c:numCache>
                <c:formatCode>#,##0.0;"▲ "#,##0.0</c:formatCode>
                <c:ptCount val="40"/>
                <c:pt idx="0">
                  <c:v>9.4</c:v>
                </c:pt>
                <c:pt idx="8">
                  <c:v>21.2</c:v>
                </c:pt>
                <c:pt idx="16">
                  <c:v>44.1</c:v>
                </c:pt>
                <c:pt idx="24">
                  <c:v>44.5</c:v>
                </c:pt>
                <c:pt idx="32">
                  <c:v>34.700000000000003</c:v>
                </c:pt>
              </c:numCache>
            </c:numRef>
          </c:yVal>
          <c:smooth val="0"/>
          <c:extLst xmlns:c16r2="http://schemas.microsoft.com/office/drawing/2015/06/chart">
            <c:ext xmlns:c16="http://schemas.microsoft.com/office/drawing/2014/chart" uri="{C3380CC4-5D6E-409C-BE32-E72D297353CC}">
              <c16:uniqueId val="{00000009-37B8-4518-8658-06D0C322B8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B8-4518-8658-06D0C322B811}"/>
                </c:ext>
                <c:ext xmlns:c15="http://schemas.microsoft.com/office/drawing/2012/chart" uri="{CE6537A1-D6FC-4f65-9D91-7224C49458BB}">
                  <c15:layout/>
                  <c15:dlblFieldTable>
                    <c15:dlblFTEntry>
                      <c15:txfldGUID>{88B494C0-7559-4C82-BFFA-D7D5FE2BEFB4}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B8-4518-8658-06D0C322B811}"/>
                </c:ext>
                <c:ext xmlns:c15="http://schemas.microsoft.com/office/drawing/2012/chart" uri="{CE6537A1-D6FC-4f65-9D91-7224C49458BB}">
                  <c15:dlblFieldTable>
                    <c15:dlblFTEntry>
                      <c15:txfldGUID>{F9DE0C81-ADC3-437D-A9CD-095B491D28A7}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B8-4518-8658-06D0C322B811}"/>
                </c:ext>
                <c:ext xmlns:c15="http://schemas.microsoft.com/office/drawing/2012/chart" uri="{CE6537A1-D6FC-4f65-9D91-7224C49458BB}">
                  <c15:dlblFieldTable>
                    <c15:dlblFTEntry>
                      <c15:txfldGUID>{F2068DEC-857F-4995-9A2E-57401714ACF2}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B8-4518-8658-06D0C322B811}"/>
                </c:ext>
                <c:ext xmlns:c15="http://schemas.microsoft.com/office/drawing/2012/chart" uri="{CE6537A1-D6FC-4f65-9D91-7224C49458BB}">
                  <c15:dlblFieldTable>
                    <c15:dlblFTEntry>
                      <c15:txfldGUID>{DD382D2C-D828-4AF2-B72D-F1195EEB53CA}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B8-4518-8658-06D0C322B811}"/>
                </c:ext>
                <c:ext xmlns:c15="http://schemas.microsoft.com/office/drawing/2012/chart" uri="{CE6537A1-D6FC-4f65-9D91-7224C49458BB}">
                  <c15:dlblFieldTable>
                    <c15:dlblFTEntry>
                      <c15:txfldGUID>{8E6E388C-BA0C-46B2-A53A-E2D7F96317BB}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B8-4518-8658-06D0C322B811}"/>
                </c:ext>
                <c:ext xmlns:c15="http://schemas.microsoft.com/office/drawing/2012/chart" uri="{CE6537A1-D6FC-4f65-9D91-7224C49458BB}">
                  <c15:layout/>
                  <c15:dlblFieldTable>
                    <c15:dlblFTEntry>
                      <c15:txfldGUID>{8317540A-0CC3-4CA7-A20E-6BB935D05EA6}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B8-4518-8658-06D0C322B811}"/>
                </c:ext>
                <c:ext xmlns:c15="http://schemas.microsoft.com/office/drawing/2012/chart" uri="{CE6537A1-D6FC-4f65-9D91-7224C49458BB}">
                  <c15:layout/>
                  <c15:dlblFieldTable>
                    <c15:dlblFTEntry>
                      <c15:txfldGUID>{CB0CADF4-F45D-4923-9CD1-B6187ABF7A1D}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8090653975868317E-2"/>
                  <c:y val="-7.39869046452959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B8-4518-8658-06D0C322B811}"/>
                </c:ext>
                <c:ext xmlns:c15="http://schemas.microsoft.com/office/drawing/2012/chart" uri="{CE6537A1-D6FC-4f65-9D91-7224C49458BB}">
                  <c15:layout/>
                  <c15:dlblFieldTable>
                    <c15:dlblFTEntry>
                      <c15:txfldGUID>{96C485E5-FC3F-43DE-9724-DD05372AE829}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5305329262353149E-2"/>
                  <c:y val="-5.08463895302920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B8-4518-8658-06D0C322B811}"/>
                </c:ext>
                <c:ext xmlns:c15="http://schemas.microsoft.com/office/drawing/2012/chart" uri="{CE6537A1-D6FC-4f65-9D91-7224C49458BB}">
                  <c15:layout/>
                  <c15:dlblFieldTable>
                    <c15:dlblFTEntry>
                      <c15:txfldGUID>{196BE9B2-D330-452B-A251-02D20E9B9842}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37B8-4518-8658-06D0C322B811}"/>
            </c:ext>
          </c:extLst>
        </c:ser>
        <c:dLbls>
          <c:showLegendKey val="0"/>
          <c:showVal val="1"/>
          <c:showCatName val="0"/>
          <c:showSerName val="0"/>
          <c:showPercent val="0"/>
          <c:showBubbleSize val="0"/>
        </c:dLbls>
        <c:axId val="866920040"/>
        <c:axId val="866925136"/>
      </c:scatterChart>
      <c:valAx>
        <c:axId val="866920040"/>
        <c:scaling>
          <c:orientation val="minMax"/>
          <c:max val="8.4"/>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6925136"/>
        <c:crosses val="autoZero"/>
        <c:crossBetween val="midCat"/>
      </c:valAx>
      <c:valAx>
        <c:axId val="866925136"/>
        <c:scaling>
          <c:orientation val="minMax"/>
          <c:max val="5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6920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年度以降、年々減少傾向にある。平成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年度は前年度の</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％となったが、早期健全化基準の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％を大きく下回った。</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公債費の増加と</a:t>
          </a:r>
          <a:r>
            <a:rPr kumimoji="1" lang="ja-JP" altLang="ja-JP" sz="1100">
              <a:solidFill>
                <a:schemeClr val="dk1"/>
              </a:solidFill>
              <a:effectLst/>
              <a:latin typeface="+mn-lt"/>
              <a:ea typeface="+mn-ea"/>
              <a:cs typeface="+mn-cs"/>
            </a:rPr>
            <a:t>公債費に準ずる債務負担行為に係るものの増など単年度の実質公債費比率の増によるものが挙げられる。</a:t>
          </a:r>
          <a:endParaRPr lang="ja-JP" altLang="ja-JP" sz="1400">
            <a:effectLst/>
          </a:endParaRPr>
        </a:p>
        <a:p>
          <a:r>
            <a:rPr kumimoji="1" lang="ja-JP" altLang="ja-JP" sz="1100">
              <a:solidFill>
                <a:schemeClr val="dk1"/>
              </a:solidFill>
              <a:effectLst/>
              <a:latin typeface="+mn-lt"/>
              <a:ea typeface="+mn-ea"/>
              <a:cs typeface="+mn-cs"/>
            </a:rPr>
            <a:t>　今後は、老朽化する公共施設の整備・再編にあたり、基金の取崩しや地方債の発行が増加することが見込まれるが、各財政指標に留意しつつ、財政の健全性を維持していく。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地方債残高の増加の影響があるものの、債務負担行為に基づく支出予定額や公営企業債等繰入見込額などが減少したことが</a:t>
          </a:r>
          <a:r>
            <a:rPr kumimoji="1" lang="ja-JP" altLang="ja-JP" sz="1100">
              <a:solidFill>
                <a:schemeClr val="dk1"/>
              </a:solidFill>
              <a:effectLst/>
              <a:latin typeface="+mn-lt"/>
              <a:ea typeface="+mn-ea"/>
              <a:cs typeface="+mn-cs"/>
            </a:rPr>
            <a:t>が挙げられる。</a:t>
          </a:r>
          <a:endParaRPr lang="ja-JP" altLang="ja-JP">
            <a:effectLst/>
          </a:endParaRPr>
        </a:p>
        <a:p>
          <a:r>
            <a:rPr kumimoji="1" lang="ja-JP" altLang="ja-JP" sz="1100">
              <a:solidFill>
                <a:schemeClr val="dk1"/>
              </a:solidFill>
              <a:effectLst/>
              <a:latin typeface="+mn-lt"/>
              <a:ea typeface="+mn-ea"/>
              <a:cs typeface="+mn-cs"/>
            </a:rPr>
            <a:t>　今後は、老朽化する公共施設の整備・再編に当たり、基金の取崩しや地方債の発行が増加することが見込まれるが、各財政指標に留意しつつ、財政の健全性を維持していく。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・公共施設老朽化対策のため、「公共施設等再編整備基金」に約５億円積み立てた一方、焼却処理施設基幹的設備改良工事に伴い「ごみ減量化・資源化基金」を約７千４百万円取り崩した。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・施設の老朽化対策のため、「公共施設等債変整備基金」を積み立て活用していくことを予定している。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⇒文化施設、体育施設、福祉施設、庁舎その他の公共用又は公用に供する施設の再編及び整備を計画的に推進するため活用される基金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⇒本市に存する緑地を市民共有の財産として保全するため、良好な自然環境を形成している緑地の取得費や取得した緑地の維持管理費に活用される基金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・ごみ減量化・資源化基金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⇒増加するごみの減量化及び資源化を促進し、良好な生活環境の保全に資するためごみの減量化及び資源化に関する事業やごみの減量化及び資源化に関する市民活動に活用される基金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⇒文化の振興を図るため文化の振興に関する事業や文化遺産の保全及び継承に関する事業に活用される基金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⇒ふるさと納税など寄附をいただいた際に、寄附者の意向に沿った事業に活用される基金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・公共施設等債変整備基金：施設の老朽化対策のため、約５億円を積み立て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・ふるさと基金：ふるさと納税の増により前年度末残高より約１千万円残高増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・施設の老朽化対策のため、「公共施設等債変整備基金」を積み立て活用していくことを予定している。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・基金利子を積み立て、取崩しは無し。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・災害への備え等のため、過去の実績等を踏まえ、２４億円を下回らないよう積み立てることとしている。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では、平成２７年度に策定した公共施設等総合管理計画において、公共施設等の総量を増やさず資産の有効活用を進めること及び施設の老朽化対策を進めているほか、老朽化した施設の予防保全による長寿命化を図っている。有形固定資産減価償却率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本計画に基づく公共施設の更新・整備等に取り組んだことで、４．２ポイント減少しているが、依然、類似団体の平均値を上回っているため、引き続き、長期的な視点を持った維持・管理に取り組んで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120269</xdr:rowOff>
    </xdr:from>
    <xdr:to>
      <xdr:col>23</xdr:col>
      <xdr:colOff>136525</xdr:colOff>
      <xdr:row>29</xdr:row>
      <xdr:rowOff>50419</xdr:rowOff>
    </xdr:to>
    <xdr:sp macro="" textlink="">
      <xdr:nvSpPr>
        <xdr:cNvPr id="76" name="楕円 75"/>
        <xdr:cNvSpPr/>
      </xdr:nvSpPr>
      <xdr:spPr>
        <a:xfrm>
          <a:off x="4711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143146</xdr:rowOff>
    </xdr:from>
    <xdr:ext cx="405111" cy="259045"/>
    <xdr:sp macro="" textlink="">
      <xdr:nvSpPr>
        <xdr:cNvPr id="77" name="有形固定資産減価償却率該当値テキスト"/>
        <xdr:cNvSpPr txBox="1"/>
      </xdr:nvSpPr>
      <xdr:spPr>
        <a:xfrm>
          <a:off x="4813300"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78" name="楕円 77"/>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161163</xdr:rowOff>
    </xdr:from>
    <xdr:to>
      <xdr:col>23</xdr:col>
      <xdr:colOff>85725</xdr:colOff>
      <xdr:row>28</xdr:row>
      <xdr:rowOff>171069</xdr:rowOff>
    </xdr:to>
    <xdr:cxnSp macro="">
      <xdr:nvCxnSpPr>
        <xdr:cNvPr id="79" name="直線コネクタ 78"/>
        <xdr:cNvCxnSpPr/>
      </xdr:nvCxnSpPr>
      <xdr:spPr>
        <a:xfrm>
          <a:off x="4051300" y="5561838"/>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80" name="楕円 79"/>
        <xdr:cNvSpPr/>
      </xdr:nvSpPr>
      <xdr:spPr>
        <a:xfrm>
          <a:off x="323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161163</xdr:rowOff>
    </xdr:from>
    <xdr:to>
      <xdr:col>19</xdr:col>
      <xdr:colOff>136525</xdr:colOff>
      <xdr:row>28</xdr:row>
      <xdr:rowOff>24257</xdr:rowOff>
    </xdr:to>
    <xdr:cxnSp macro="">
      <xdr:nvCxnSpPr>
        <xdr:cNvPr id="81" name="直線コネクタ 80"/>
        <xdr:cNvCxnSpPr/>
      </xdr:nvCxnSpPr>
      <xdr:spPr>
        <a:xfrm flipV="1">
          <a:off x="3289300" y="556183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2"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3"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84" name="n_1mainValue有形固定資産減価償却率"/>
        <xdr:cNvSpPr txBox="1"/>
      </xdr:nvSpPr>
      <xdr:spPr>
        <a:xfrm>
          <a:off x="38360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85" name="n_2mainValue有形固定資産減価償却率"/>
        <xdr:cNvSpPr txBox="1"/>
      </xdr:nvSpPr>
      <xdr:spPr>
        <a:xfrm>
          <a:off x="30867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償却可能年数については、類似団体の平均値を２．９ポイント上回っている。主な要因としては、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公共施設の更新・整備等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に伴い、市債残高が増加していることが考えられる。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158750</xdr:rowOff>
    </xdr:from>
    <xdr:to>
      <xdr:col>76</xdr:col>
      <xdr:colOff>73025</xdr:colOff>
      <xdr:row>27</xdr:row>
      <xdr:rowOff>88900</xdr:rowOff>
    </xdr:to>
    <xdr:sp macro="" textlink="">
      <xdr:nvSpPr>
        <xdr:cNvPr id="127" name="楕円 126"/>
        <xdr:cNvSpPr/>
      </xdr:nvSpPr>
      <xdr:spPr>
        <a:xfrm>
          <a:off x="147447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10177</xdr:rowOff>
    </xdr:from>
    <xdr:ext cx="340478" cy="259045"/>
    <xdr:sp macro="" textlink="">
      <xdr:nvSpPr>
        <xdr:cNvPr id="128" name="債務償還可能年数該当値テキスト"/>
        <xdr:cNvSpPr txBox="1"/>
      </xdr:nvSpPr>
      <xdr:spPr>
        <a:xfrm>
          <a:off x="14846300" y="5239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0" name="楕円 69"/>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1" name="【道路】&#10;有形固定資産減価償却率該当値テキスト"/>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2" name="楕円 71"/>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129540</xdr:rowOff>
    </xdr:to>
    <xdr:cxnSp macro="">
      <xdr:nvCxnSpPr>
        <xdr:cNvPr id="73" name="直線コネクタ 72"/>
        <xdr:cNvCxnSpPr/>
      </xdr:nvCxnSpPr>
      <xdr:spPr>
        <a:xfrm>
          <a:off x="3797300" y="6130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4" name="楕円 73"/>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129540</xdr:rowOff>
    </xdr:to>
    <xdr:cxnSp macro="">
      <xdr:nvCxnSpPr>
        <xdr:cNvPr id="75" name="直線コネクタ 74"/>
        <xdr:cNvCxnSpPr/>
      </xdr:nvCxnSpPr>
      <xdr:spPr>
        <a:xfrm>
          <a:off x="2908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78"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79" name="n_2mainValue【道路】&#10;有形固定資産減価償却率"/>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127219</xdr:rowOff>
    </xdr:from>
    <xdr:to>
      <xdr:col>55</xdr:col>
      <xdr:colOff>50800</xdr:colOff>
      <xdr:row>41</xdr:row>
      <xdr:rowOff>57369</xdr:rowOff>
    </xdr:to>
    <xdr:sp macro="" textlink="">
      <xdr:nvSpPr>
        <xdr:cNvPr id="115" name="楕円 114"/>
        <xdr:cNvSpPr/>
      </xdr:nvSpPr>
      <xdr:spPr>
        <a:xfrm>
          <a:off x="10426700" y="6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42146</xdr:rowOff>
    </xdr:from>
    <xdr:ext cx="469744" cy="259045"/>
    <xdr:sp macro="" textlink="">
      <xdr:nvSpPr>
        <xdr:cNvPr id="116" name="【道路】&#10;一人当たり延長該当値テキスト"/>
        <xdr:cNvSpPr txBox="1"/>
      </xdr:nvSpPr>
      <xdr:spPr>
        <a:xfrm>
          <a:off x="10515600" y="69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127584</xdr:rowOff>
    </xdr:from>
    <xdr:to>
      <xdr:col>50</xdr:col>
      <xdr:colOff>165100</xdr:colOff>
      <xdr:row>41</xdr:row>
      <xdr:rowOff>57734</xdr:rowOff>
    </xdr:to>
    <xdr:sp macro="" textlink="">
      <xdr:nvSpPr>
        <xdr:cNvPr id="117" name="楕円 116"/>
        <xdr:cNvSpPr/>
      </xdr:nvSpPr>
      <xdr:spPr>
        <a:xfrm>
          <a:off x="9588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6569</xdr:rowOff>
    </xdr:from>
    <xdr:to>
      <xdr:col>55</xdr:col>
      <xdr:colOff>0</xdr:colOff>
      <xdr:row>41</xdr:row>
      <xdr:rowOff>6934</xdr:rowOff>
    </xdr:to>
    <xdr:cxnSp macro="">
      <xdr:nvCxnSpPr>
        <xdr:cNvPr id="118" name="直線コネクタ 117"/>
        <xdr:cNvCxnSpPr/>
      </xdr:nvCxnSpPr>
      <xdr:spPr>
        <a:xfrm flipV="1">
          <a:off x="9639300" y="7036019"/>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127676</xdr:rowOff>
    </xdr:from>
    <xdr:to>
      <xdr:col>46</xdr:col>
      <xdr:colOff>38100</xdr:colOff>
      <xdr:row>41</xdr:row>
      <xdr:rowOff>57826</xdr:rowOff>
    </xdr:to>
    <xdr:sp macro="" textlink="">
      <xdr:nvSpPr>
        <xdr:cNvPr id="119" name="楕円 118"/>
        <xdr:cNvSpPr/>
      </xdr:nvSpPr>
      <xdr:spPr>
        <a:xfrm>
          <a:off x="8699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6934</xdr:rowOff>
    </xdr:from>
    <xdr:to>
      <xdr:col>50</xdr:col>
      <xdr:colOff>114300</xdr:colOff>
      <xdr:row>41</xdr:row>
      <xdr:rowOff>7026</xdr:rowOff>
    </xdr:to>
    <xdr:cxnSp macro="">
      <xdr:nvCxnSpPr>
        <xdr:cNvPr id="120" name="直線コネクタ 119"/>
        <xdr:cNvCxnSpPr/>
      </xdr:nvCxnSpPr>
      <xdr:spPr>
        <a:xfrm flipV="1">
          <a:off x="8750300" y="703638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48861</xdr:rowOff>
    </xdr:from>
    <xdr:ext cx="469744" cy="259045"/>
    <xdr:sp macro="" textlink="">
      <xdr:nvSpPr>
        <xdr:cNvPr id="123" name="n_1mainValue【道路】&#10;一人当たり延長"/>
        <xdr:cNvSpPr txBox="1"/>
      </xdr:nvSpPr>
      <xdr:spPr>
        <a:xfrm>
          <a:off x="9391727" y="7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48953</xdr:rowOff>
    </xdr:from>
    <xdr:ext cx="469744" cy="259045"/>
    <xdr:sp macro="" textlink="">
      <xdr:nvSpPr>
        <xdr:cNvPr id="124" name="n_2mainValue【道路】&#10;一人当たり延長"/>
        <xdr:cNvSpPr txBox="1"/>
      </xdr:nvSpPr>
      <xdr:spPr>
        <a:xfrm>
          <a:off x="85154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65" name="楕円 164"/>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66" name="【橋りょう・トンネル】&#10;有形固定資産減価償却率該当値テキスト"/>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67" name="楕円 166"/>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120831</xdr:rowOff>
    </xdr:from>
    <xdr:to>
      <xdr:col>24</xdr:col>
      <xdr:colOff>63500</xdr:colOff>
      <xdr:row>63</xdr:row>
      <xdr:rowOff>8165</xdr:rowOff>
    </xdr:to>
    <xdr:cxnSp macro="">
      <xdr:nvCxnSpPr>
        <xdr:cNvPr id="168" name="直線コネクタ 167"/>
        <xdr:cNvCxnSpPr/>
      </xdr:nvCxnSpPr>
      <xdr:spPr>
        <a:xfrm flipV="1">
          <a:off x="3797300" y="107507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25944</xdr:rowOff>
    </xdr:from>
    <xdr:to>
      <xdr:col>15</xdr:col>
      <xdr:colOff>101600</xdr:colOff>
      <xdr:row>63</xdr:row>
      <xdr:rowOff>127544</xdr:rowOff>
    </xdr:to>
    <xdr:sp macro="" textlink="">
      <xdr:nvSpPr>
        <xdr:cNvPr id="169" name="楕円 168"/>
        <xdr:cNvSpPr/>
      </xdr:nvSpPr>
      <xdr:spPr>
        <a:xfrm>
          <a:off x="2857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76744</xdr:rowOff>
    </xdr:to>
    <xdr:cxnSp macro="">
      <xdr:nvCxnSpPr>
        <xdr:cNvPr id="170" name="直線コネクタ 169"/>
        <xdr:cNvCxnSpPr/>
      </xdr:nvCxnSpPr>
      <xdr:spPr>
        <a:xfrm flipV="1">
          <a:off x="2908300" y="108095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173" name="n_1mainValue【橋りょう・トンネル】&#10;有形固定資産減価償却率"/>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118671</xdr:rowOff>
    </xdr:from>
    <xdr:ext cx="405111" cy="259045"/>
    <xdr:sp macro="" textlink="">
      <xdr:nvSpPr>
        <xdr:cNvPr id="174" name="n_2mainValue【橋りょう・トンネル】&#10;有形固定資産減価償却率"/>
        <xdr:cNvSpPr txBox="1"/>
      </xdr:nvSpPr>
      <xdr:spPr>
        <a:xfrm>
          <a:off x="2705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133346</xdr:rowOff>
    </xdr:from>
    <xdr:to>
      <xdr:col>55</xdr:col>
      <xdr:colOff>50800</xdr:colOff>
      <xdr:row>63</xdr:row>
      <xdr:rowOff>63496</xdr:rowOff>
    </xdr:to>
    <xdr:sp macro="" textlink="">
      <xdr:nvSpPr>
        <xdr:cNvPr id="210" name="楕円 209"/>
        <xdr:cNvSpPr/>
      </xdr:nvSpPr>
      <xdr:spPr>
        <a:xfrm>
          <a:off x="10426700" y="10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111773</xdr:rowOff>
    </xdr:from>
    <xdr:ext cx="534377" cy="259045"/>
    <xdr:sp macro="" textlink="">
      <xdr:nvSpPr>
        <xdr:cNvPr id="211" name="【橋りょう・トンネル】&#10;一人当たり有形固定資産（償却資産）額該当値テキスト"/>
        <xdr:cNvSpPr txBox="1"/>
      </xdr:nvSpPr>
      <xdr:spPr>
        <a:xfrm>
          <a:off x="10515600" y="107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133086</xdr:rowOff>
    </xdr:from>
    <xdr:to>
      <xdr:col>50</xdr:col>
      <xdr:colOff>165100</xdr:colOff>
      <xdr:row>63</xdr:row>
      <xdr:rowOff>63236</xdr:rowOff>
    </xdr:to>
    <xdr:sp macro="" textlink="">
      <xdr:nvSpPr>
        <xdr:cNvPr id="212" name="楕円 211"/>
        <xdr:cNvSpPr/>
      </xdr:nvSpPr>
      <xdr:spPr>
        <a:xfrm>
          <a:off x="9588500" y="107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12436</xdr:rowOff>
    </xdr:from>
    <xdr:to>
      <xdr:col>55</xdr:col>
      <xdr:colOff>0</xdr:colOff>
      <xdr:row>63</xdr:row>
      <xdr:rowOff>12696</xdr:rowOff>
    </xdr:to>
    <xdr:cxnSp macro="">
      <xdr:nvCxnSpPr>
        <xdr:cNvPr id="213" name="直線コネクタ 212"/>
        <xdr:cNvCxnSpPr/>
      </xdr:nvCxnSpPr>
      <xdr:spPr>
        <a:xfrm>
          <a:off x="9639300" y="10813786"/>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132615</xdr:rowOff>
    </xdr:from>
    <xdr:to>
      <xdr:col>46</xdr:col>
      <xdr:colOff>38100</xdr:colOff>
      <xdr:row>63</xdr:row>
      <xdr:rowOff>62765</xdr:rowOff>
    </xdr:to>
    <xdr:sp macro="" textlink="">
      <xdr:nvSpPr>
        <xdr:cNvPr id="214" name="楕円 213"/>
        <xdr:cNvSpPr/>
      </xdr:nvSpPr>
      <xdr:spPr>
        <a:xfrm>
          <a:off x="8699500" y="107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11965</xdr:rowOff>
    </xdr:from>
    <xdr:to>
      <xdr:col>50</xdr:col>
      <xdr:colOff>114300</xdr:colOff>
      <xdr:row>63</xdr:row>
      <xdr:rowOff>12436</xdr:rowOff>
    </xdr:to>
    <xdr:cxnSp macro="">
      <xdr:nvCxnSpPr>
        <xdr:cNvPr id="215" name="直線コネクタ 214"/>
        <xdr:cNvCxnSpPr/>
      </xdr:nvCxnSpPr>
      <xdr:spPr>
        <a:xfrm>
          <a:off x="8750300" y="1081331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54363</xdr:rowOff>
    </xdr:from>
    <xdr:ext cx="534377" cy="259045"/>
    <xdr:sp macro="" textlink="">
      <xdr:nvSpPr>
        <xdr:cNvPr id="218" name="n_1mainValue【橋りょう・トンネル】&#10;一人当たり有形固定資産（償却資産）額"/>
        <xdr:cNvSpPr txBox="1"/>
      </xdr:nvSpPr>
      <xdr:spPr>
        <a:xfrm>
          <a:off x="9359411" y="108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53892</xdr:rowOff>
    </xdr:from>
    <xdr:ext cx="534377" cy="259045"/>
    <xdr:sp macro="" textlink="">
      <xdr:nvSpPr>
        <xdr:cNvPr id="219" name="n_2mainValue【橋りょう・トンネル】&#10;一人当たり有形固定資産（償却資産）額"/>
        <xdr:cNvSpPr txBox="1"/>
      </xdr:nvSpPr>
      <xdr:spPr>
        <a:xfrm>
          <a:off x="8483111" y="10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56" name="楕円 255"/>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57"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258" name="楕円 257"/>
        <xdr:cNvSpPr/>
      </xdr:nvSpPr>
      <xdr:spPr>
        <a:xfrm>
          <a:off x="3746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80</xdr:row>
      <xdr:rowOff>140970</xdr:rowOff>
    </xdr:to>
    <xdr:cxnSp macro="">
      <xdr:nvCxnSpPr>
        <xdr:cNvPr id="259" name="直線コネクタ 258"/>
        <xdr:cNvCxnSpPr/>
      </xdr:nvCxnSpPr>
      <xdr:spPr>
        <a:xfrm>
          <a:off x="3797300" y="138501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87885</xdr:rowOff>
    </xdr:from>
    <xdr:to>
      <xdr:col>15</xdr:col>
      <xdr:colOff>101600</xdr:colOff>
      <xdr:row>81</xdr:row>
      <xdr:rowOff>18035</xdr:rowOff>
    </xdr:to>
    <xdr:sp macro="" textlink="">
      <xdr:nvSpPr>
        <xdr:cNvPr id="260" name="楕円 259"/>
        <xdr:cNvSpPr/>
      </xdr:nvSpPr>
      <xdr:spPr>
        <a:xfrm>
          <a:off x="2857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80</xdr:row>
      <xdr:rowOff>138685</xdr:rowOff>
    </xdr:to>
    <xdr:cxnSp macro="">
      <xdr:nvCxnSpPr>
        <xdr:cNvPr id="261" name="直線コネクタ 260"/>
        <xdr:cNvCxnSpPr/>
      </xdr:nvCxnSpPr>
      <xdr:spPr>
        <a:xfrm flipV="1">
          <a:off x="2908300" y="13850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29990</xdr:rowOff>
    </xdr:from>
    <xdr:ext cx="405111" cy="259045"/>
    <xdr:sp macro="" textlink="">
      <xdr:nvSpPr>
        <xdr:cNvPr id="264" name="n_1mainValue【公営住宅】&#10;有形固定資産減価償却率"/>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34562</xdr:rowOff>
    </xdr:from>
    <xdr:ext cx="405111" cy="259045"/>
    <xdr:sp macro="" textlink="">
      <xdr:nvSpPr>
        <xdr:cNvPr id="265" name="n_2mainValue【公営住宅】&#10;有形固定資産減価償却率"/>
        <xdr:cNvSpPr txBox="1"/>
      </xdr:nvSpPr>
      <xdr:spPr>
        <a:xfrm>
          <a:off x="2705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166914</xdr:rowOff>
    </xdr:from>
    <xdr:to>
      <xdr:col>55</xdr:col>
      <xdr:colOff>50800</xdr:colOff>
      <xdr:row>86</xdr:row>
      <xdr:rowOff>97064</xdr:rowOff>
    </xdr:to>
    <xdr:sp macro="" textlink="">
      <xdr:nvSpPr>
        <xdr:cNvPr id="305" name="楕円 304"/>
        <xdr:cNvSpPr/>
      </xdr:nvSpPr>
      <xdr:spPr>
        <a:xfrm>
          <a:off x="10426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81841</xdr:rowOff>
    </xdr:from>
    <xdr:ext cx="469744" cy="259045"/>
    <xdr:sp macro="" textlink="">
      <xdr:nvSpPr>
        <xdr:cNvPr id="306" name="【公営住宅】&#10;一人当たり面積該当値テキスト"/>
        <xdr:cNvSpPr txBox="1"/>
      </xdr:nvSpPr>
      <xdr:spPr>
        <a:xfrm>
          <a:off x="10515600" y="1465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07" name="楕円 306"/>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46264</xdr:rowOff>
    </xdr:to>
    <xdr:cxnSp macro="">
      <xdr:nvCxnSpPr>
        <xdr:cNvPr id="308" name="直線コネクタ 307"/>
        <xdr:cNvCxnSpPr/>
      </xdr:nvCxnSpPr>
      <xdr:spPr>
        <a:xfrm>
          <a:off x="9639300" y="147893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09" name="楕円 308"/>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10" name="直線コネクタ 309"/>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13" name="n_1mainValue【公営住宅】&#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14" name="n_2mainValue【公営住宅】&#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44"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53" name="楕円 352"/>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354" name="【港湾・漁港】&#10;有形固定資産減価償却率該当値テキスト"/>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55" name="楕円 354"/>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83820</xdr:rowOff>
    </xdr:to>
    <xdr:cxnSp macro="">
      <xdr:nvCxnSpPr>
        <xdr:cNvPr id="356" name="直線コネクタ 355"/>
        <xdr:cNvCxnSpPr/>
      </xdr:nvCxnSpPr>
      <xdr:spPr>
        <a:xfrm flipV="1">
          <a:off x="3797300" y="18227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52070</xdr:rowOff>
    </xdr:from>
    <xdr:to>
      <xdr:col>15</xdr:col>
      <xdr:colOff>101600</xdr:colOff>
      <xdr:row>106</xdr:row>
      <xdr:rowOff>153670</xdr:rowOff>
    </xdr:to>
    <xdr:sp macro="" textlink="">
      <xdr:nvSpPr>
        <xdr:cNvPr id="357" name="楕円 356"/>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102870</xdr:rowOff>
    </xdr:to>
    <xdr:cxnSp macro="">
      <xdr:nvCxnSpPr>
        <xdr:cNvPr id="358" name="直線コネクタ 357"/>
        <xdr:cNvCxnSpPr/>
      </xdr:nvCxnSpPr>
      <xdr:spPr>
        <a:xfrm flipV="1">
          <a:off x="2908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59" name="n_1ave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0" name="n_2ave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61" name="n_1mainValue【港湾・漁港】&#10;有形固定資産減価償却率"/>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62" name="n_2mainValue【港湾・漁港】&#10;有形固定資産減価償却率"/>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150123</xdr:rowOff>
    </xdr:from>
    <xdr:ext cx="534377" cy="259045"/>
    <xdr:sp macro="" textlink="">
      <xdr:nvSpPr>
        <xdr:cNvPr id="389" name="【港湾・漁港】&#10;一人当たり有形固定資産（償却資産）額平均値テキスト"/>
        <xdr:cNvSpPr txBox="1"/>
      </xdr:nvSpPr>
      <xdr:spPr>
        <a:xfrm>
          <a:off x="10515600" y="1815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130122</xdr:rowOff>
    </xdr:from>
    <xdr:to>
      <xdr:col>55</xdr:col>
      <xdr:colOff>50800</xdr:colOff>
      <xdr:row>108</xdr:row>
      <xdr:rowOff>60272</xdr:rowOff>
    </xdr:to>
    <xdr:sp macro="" textlink="">
      <xdr:nvSpPr>
        <xdr:cNvPr id="398" name="楕円 397"/>
        <xdr:cNvSpPr/>
      </xdr:nvSpPr>
      <xdr:spPr>
        <a:xfrm>
          <a:off x="10426700" y="184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45049</xdr:rowOff>
    </xdr:from>
    <xdr:ext cx="534377" cy="259045"/>
    <xdr:sp macro="" textlink="">
      <xdr:nvSpPr>
        <xdr:cNvPr id="399" name="【港湾・漁港】&#10;一人当たり有形固定資産（償却資産）額該当値テキスト"/>
        <xdr:cNvSpPr txBox="1"/>
      </xdr:nvSpPr>
      <xdr:spPr>
        <a:xfrm>
          <a:off x="10515600" y="183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131434</xdr:rowOff>
    </xdr:from>
    <xdr:to>
      <xdr:col>50</xdr:col>
      <xdr:colOff>165100</xdr:colOff>
      <xdr:row>108</xdr:row>
      <xdr:rowOff>61584</xdr:rowOff>
    </xdr:to>
    <xdr:sp macro="" textlink="">
      <xdr:nvSpPr>
        <xdr:cNvPr id="400" name="楕円 399"/>
        <xdr:cNvSpPr/>
      </xdr:nvSpPr>
      <xdr:spPr>
        <a:xfrm>
          <a:off x="9588500" y="184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9472</xdr:rowOff>
    </xdr:from>
    <xdr:to>
      <xdr:col>55</xdr:col>
      <xdr:colOff>0</xdr:colOff>
      <xdr:row>108</xdr:row>
      <xdr:rowOff>10784</xdr:rowOff>
    </xdr:to>
    <xdr:cxnSp macro="">
      <xdr:nvCxnSpPr>
        <xdr:cNvPr id="401" name="直線コネクタ 400"/>
        <xdr:cNvCxnSpPr/>
      </xdr:nvCxnSpPr>
      <xdr:spPr>
        <a:xfrm flipV="1">
          <a:off x="9639300" y="18526072"/>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133024</xdr:rowOff>
    </xdr:from>
    <xdr:to>
      <xdr:col>46</xdr:col>
      <xdr:colOff>38100</xdr:colOff>
      <xdr:row>108</xdr:row>
      <xdr:rowOff>63174</xdr:rowOff>
    </xdr:to>
    <xdr:sp macro="" textlink="">
      <xdr:nvSpPr>
        <xdr:cNvPr id="402" name="楕円 401"/>
        <xdr:cNvSpPr/>
      </xdr:nvSpPr>
      <xdr:spPr>
        <a:xfrm>
          <a:off x="8699500" y="184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10784</xdr:rowOff>
    </xdr:from>
    <xdr:to>
      <xdr:col>50</xdr:col>
      <xdr:colOff>114300</xdr:colOff>
      <xdr:row>108</xdr:row>
      <xdr:rowOff>12374</xdr:rowOff>
    </xdr:to>
    <xdr:cxnSp macro="">
      <xdr:nvCxnSpPr>
        <xdr:cNvPr id="403" name="直線コネクタ 402"/>
        <xdr:cNvCxnSpPr/>
      </xdr:nvCxnSpPr>
      <xdr:spPr>
        <a:xfrm flipV="1">
          <a:off x="8750300" y="1852738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90057</xdr:rowOff>
    </xdr:from>
    <xdr:ext cx="534377" cy="259045"/>
    <xdr:sp macro="" textlink="">
      <xdr:nvSpPr>
        <xdr:cNvPr id="404" name="n_1aveValue【港湾・漁港】&#10;一人当たり有形固定資産（償却資産）額"/>
        <xdr:cNvSpPr txBox="1"/>
      </xdr:nvSpPr>
      <xdr:spPr>
        <a:xfrm>
          <a:off x="9359411" y="18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405" name="n_2aveValue【港湾・漁港】&#10;一人当たり有形固定資産（償却資産）額"/>
        <xdr:cNvSpPr txBox="1"/>
      </xdr:nvSpPr>
      <xdr:spPr>
        <a:xfrm>
          <a:off x="8483111" y="180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52711</xdr:rowOff>
    </xdr:from>
    <xdr:ext cx="534377" cy="259045"/>
    <xdr:sp macro="" textlink="">
      <xdr:nvSpPr>
        <xdr:cNvPr id="406" name="n_1mainValue【港湾・漁港】&#10;一人当たり有形固定資産（償却資産）額"/>
        <xdr:cNvSpPr txBox="1"/>
      </xdr:nvSpPr>
      <xdr:spPr>
        <a:xfrm>
          <a:off x="9359411" y="185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54301</xdr:rowOff>
    </xdr:from>
    <xdr:ext cx="534377" cy="259045"/>
    <xdr:sp macro="" textlink="">
      <xdr:nvSpPr>
        <xdr:cNvPr id="407" name="n_2mainValue【港湾・漁港】&#10;一人当たり有形固定資産（償却資産）額"/>
        <xdr:cNvSpPr txBox="1"/>
      </xdr:nvSpPr>
      <xdr:spPr>
        <a:xfrm>
          <a:off x="8483111" y="185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4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xdr:rowOff>
    </xdr:from>
    <xdr:to>
      <xdr:col>85</xdr:col>
      <xdr:colOff>177800</xdr:colOff>
      <xdr:row>37</xdr:row>
      <xdr:rowOff>106997</xdr:rowOff>
    </xdr:to>
    <xdr:sp macro="" textlink="">
      <xdr:nvSpPr>
        <xdr:cNvPr id="450" name="楕円 449"/>
        <xdr:cNvSpPr/>
      </xdr:nvSpPr>
      <xdr:spPr>
        <a:xfrm>
          <a:off x="162687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28274</xdr:rowOff>
    </xdr:from>
    <xdr:ext cx="405111" cy="259045"/>
    <xdr:sp macro="" textlink="">
      <xdr:nvSpPr>
        <xdr:cNvPr id="451" name="【認定こども園・幼稚園・保育所】&#10;有形固定資産減価償却率該当値テキスト"/>
        <xdr:cNvSpPr txBox="1"/>
      </xdr:nvSpPr>
      <xdr:spPr>
        <a:xfrm>
          <a:off x="16357600" y="620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52" name="楕円 451"/>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56197</xdr:rowOff>
    </xdr:to>
    <xdr:cxnSp macro="">
      <xdr:nvCxnSpPr>
        <xdr:cNvPr id="453" name="直線コネクタ 452"/>
        <xdr:cNvCxnSpPr/>
      </xdr:nvCxnSpPr>
      <xdr:spPr>
        <a:xfrm>
          <a:off x="15481300" y="63855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22542</xdr:rowOff>
    </xdr:from>
    <xdr:to>
      <xdr:col>76</xdr:col>
      <xdr:colOff>165100</xdr:colOff>
      <xdr:row>37</xdr:row>
      <xdr:rowOff>124142</xdr:rowOff>
    </xdr:to>
    <xdr:sp macro="" textlink="">
      <xdr:nvSpPr>
        <xdr:cNvPr id="454" name="楕円 453"/>
        <xdr:cNvSpPr/>
      </xdr:nvSpPr>
      <xdr:spPr>
        <a:xfrm>
          <a:off x="145415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73342</xdr:rowOff>
    </xdr:to>
    <xdr:cxnSp macro="">
      <xdr:nvCxnSpPr>
        <xdr:cNvPr id="455" name="直線コネクタ 454"/>
        <xdr:cNvCxnSpPr/>
      </xdr:nvCxnSpPr>
      <xdr:spPr>
        <a:xfrm flipV="1">
          <a:off x="14592300" y="638556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456"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457"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58" name="n_1mainValue【認定こども園・幼稚園・保育所】&#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140669</xdr:rowOff>
    </xdr:from>
    <xdr:ext cx="405111" cy="259045"/>
    <xdr:sp macro="" textlink="">
      <xdr:nvSpPr>
        <xdr:cNvPr id="459" name="n_2mainValue【認定こども園・幼稚園・保育所】&#10;有形固定資産減価償却率"/>
        <xdr:cNvSpPr txBox="1"/>
      </xdr:nvSpPr>
      <xdr:spPr>
        <a:xfrm>
          <a:off x="14389744" y="614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88"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7" name="楕円 496"/>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98"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9" name="楕円 498"/>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500" name="直線コネクタ 499"/>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501" name="楕円 500"/>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80010</xdr:rowOff>
    </xdr:to>
    <xdr:cxnSp macro="">
      <xdr:nvCxnSpPr>
        <xdr:cNvPr id="502" name="直線コネクタ 501"/>
        <xdr:cNvCxnSpPr/>
      </xdr:nvCxnSpPr>
      <xdr:spPr>
        <a:xfrm flipV="1">
          <a:off x="20434300" y="7048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503"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5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05"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6"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36"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5" name="楕円 544"/>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6"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547" name="楕円 546"/>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58</xdr:row>
      <xdr:rowOff>160020</xdr:rowOff>
    </xdr:to>
    <xdr:cxnSp macro="">
      <xdr:nvCxnSpPr>
        <xdr:cNvPr id="548" name="直線コネクタ 547"/>
        <xdr:cNvCxnSpPr/>
      </xdr:nvCxnSpPr>
      <xdr:spPr>
        <a:xfrm>
          <a:off x="15481300" y="98602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49" name="楕円 548"/>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95250</xdr:rowOff>
    </xdr:to>
    <xdr:cxnSp macro="">
      <xdr:nvCxnSpPr>
        <xdr:cNvPr id="550" name="直線コネクタ 549"/>
        <xdr:cNvCxnSpPr/>
      </xdr:nvCxnSpPr>
      <xdr:spPr>
        <a:xfrm flipV="1">
          <a:off x="14592300" y="986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1"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552"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553" name="n_1mainValue【学校施設】&#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54" name="n_2mainValue【学校施設】&#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86"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101056</xdr:rowOff>
    </xdr:from>
    <xdr:to>
      <xdr:col>116</xdr:col>
      <xdr:colOff>114300</xdr:colOff>
      <xdr:row>65</xdr:row>
      <xdr:rowOff>31206</xdr:rowOff>
    </xdr:to>
    <xdr:sp macro="" textlink="">
      <xdr:nvSpPr>
        <xdr:cNvPr id="595" name="楕円 594"/>
        <xdr:cNvSpPr/>
      </xdr:nvSpPr>
      <xdr:spPr>
        <a:xfrm>
          <a:off x="22110700" y="110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15983</xdr:rowOff>
    </xdr:from>
    <xdr:ext cx="469744" cy="259045"/>
    <xdr:sp macro="" textlink="">
      <xdr:nvSpPr>
        <xdr:cNvPr id="596" name="【学校施設】&#10;一人当たり面積該当値テキスト"/>
        <xdr:cNvSpPr txBox="1"/>
      </xdr:nvSpPr>
      <xdr:spPr>
        <a:xfrm>
          <a:off x="22199600" y="1098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96157</xdr:rowOff>
    </xdr:from>
    <xdr:to>
      <xdr:col>112</xdr:col>
      <xdr:colOff>38100</xdr:colOff>
      <xdr:row>65</xdr:row>
      <xdr:rowOff>26307</xdr:rowOff>
    </xdr:to>
    <xdr:sp macro="" textlink="">
      <xdr:nvSpPr>
        <xdr:cNvPr id="597" name="楕円 596"/>
        <xdr:cNvSpPr/>
      </xdr:nvSpPr>
      <xdr:spPr>
        <a:xfrm>
          <a:off x="21272500" y="110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146957</xdr:rowOff>
    </xdr:from>
    <xdr:to>
      <xdr:col>116</xdr:col>
      <xdr:colOff>63500</xdr:colOff>
      <xdr:row>64</xdr:row>
      <xdr:rowOff>151856</xdr:rowOff>
    </xdr:to>
    <xdr:cxnSp macro="">
      <xdr:nvCxnSpPr>
        <xdr:cNvPr id="598" name="直線コネクタ 597"/>
        <xdr:cNvCxnSpPr/>
      </xdr:nvCxnSpPr>
      <xdr:spPr>
        <a:xfrm>
          <a:off x="21323300" y="111197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32476</xdr:rowOff>
    </xdr:from>
    <xdr:to>
      <xdr:col>107</xdr:col>
      <xdr:colOff>101600</xdr:colOff>
      <xdr:row>64</xdr:row>
      <xdr:rowOff>134076</xdr:rowOff>
    </xdr:to>
    <xdr:sp macro="" textlink="">
      <xdr:nvSpPr>
        <xdr:cNvPr id="599" name="楕円 598"/>
        <xdr:cNvSpPr/>
      </xdr:nvSpPr>
      <xdr:spPr>
        <a:xfrm>
          <a:off x="20383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83276</xdr:rowOff>
    </xdr:from>
    <xdr:to>
      <xdr:col>111</xdr:col>
      <xdr:colOff>177800</xdr:colOff>
      <xdr:row>64</xdr:row>
      <xdr:rowOff>146957</xdr:rowOff>
    </xdr:to>
    <xdr:cxnSp macro="">
      <xdr:nvCxnSpPr>
        <xdr:cNvPr id="600" name="直線コネクタ 599"/>
        <xdr:cNvCxnSpPr/>
      </xdr:nvCxnSpPr>
      <xdr:spPr>
        <a:xfrm>
          <a:off x="20434300" y="1105607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601"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02"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17434</xdr:rowOff>
    </xdr:from>
    <xdr:ext cx="469744" cy="259045"/>
    <xdr:sp macro="" textlink="">
      <xdr:nvSpPr>
        <xdr:cNvPr id="603" name="n_1mainValue【学校施設】&#10;一人当たり面積"/>
        <xdr:cNvSpPr txBox="1"/>
      </xdr:nvSpPr>
      <xdr:spPr>
        <a:xfrm>
          <a:off x="21075727" y="111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125203</xdr:rowOff>
    </xdr:from>
    <xdr:ext cx="469744" cy="259045"/>
    <xdr:sp macro="" textlink="">
      <xdr:nvSpPr>
        <xdr:cNvPr id="604" name="n_2mainValue【学校施設】&#10;一人当たり面積"/>
        <xdr:cNvSpPr txBox="1"/>
      </xdr:nvSpPr>
      <xdr:spPr>
        <a:xfrm>
          <a:off x="20199427" y="110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1" name="テキスト ボックス 6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3" name="テキスト ボックス 6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3" name="テキスト ボックス 64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5" name="テキスト ボックス 64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7" name="直線コネクタ 646"/>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48"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49" name="直線コネクタ 648"/>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0"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1" name="直線コネクタ 65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2"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3" name="フローチャート: 判断 652"/>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4" name="フローチャート: 判断 653"/>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5" name="フローチャート: 判断 654"/>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61" name="楕円 660"/>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62"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100512</xdr:rowOff>
    </xdr:from>
    <xdr:to>
      <xdr:col>81</xdr:col>
      <xdr:colOff>101600</xdr:colOff>
      <xdr:row>103</xdr:row>
      <xdr:rowOff>30662</xdr:rowOff>
    </xdr:to>
    <xdr:sp macro="" textlink="">
      <xdr:nvSpPr>
        <xdr:cNvPr id="663" name="楕円 662"/>
        <xdr:cNvSpPr/>
      </xdr:nvSpPr>
      <xdr:spPr>
        <a:xfrm>
          <a:off x="15430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151312</xdr:rowOff>
    </xdr:to>
    <xdr:cxnSp macro="">
      <xdr:nvCxnSpPr>
        <xdr:cNvPr id="664" name="直線コネクタ 663"/>
        <xdr:cNvCxnSpPr/>
      </xdr:nvCxnSpPr>
      <xdr:spPr>
        <a:xfrm flipV="1">
          <a:off x="15481300" y="175869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665" name="楕円 664"/>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151312</xdr:rowOff>
    </xdr:from>
    <xdr:to>
      <xdr:col>81</xdr:col>
      <xdr:colOff>50800</xdr:colOff>
      <xdr:row>103</xdr:row>
      <xdr:rowOff>2721</xdr:rowOff>
    </xdr:to>
    <xdr:cxnSp macro="">
      <xdr:nvCxnSpPr>
        <xdr:cNvPr id="666" name="直線コネクタ 665"/>
        <xdr:cNvCxnSpPr/>
      </xdr:nvCxnSpPr>
      <xdr:spPr>
        <a:xfrm flipV="1">
          <a:off x="14592300" y="176392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7"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68"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47189</xdr:rowOff>
    </xdr:from>
    <xdr:ext cx="405111" cy="259045"/>
    <xdr:sp macro="" textlink="">
      <xdr:nvSpPr>
        <xdr:cNvPr id="669" name="n_1mainValue【公民館】&#10;有形固定資産減価償却率"/>
        <xdr:cNvSpPr txBox="1"/>
      </xdr:nvSpPr>
      <xdr:spPr>
        <a:xfrm>
          <a:off x="15266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670" name="n_2mainValue【公民館】&#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4" name="直線コネクタ 693"/>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6" name="直線コネクタ 69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7"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98" name="直線コネクタ 69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9"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0" name="フローチャート: 判断 69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1" name="フローチャート: 判断 70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2" name="フローチャート: 判断 701"/>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08" name="楕円 707"/>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709"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10" name="楕円 709"/>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11" name="直線コネクタ 710"/>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12" name="楕円 711"/>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30480</xdr:rowOff>
    </xdr:to>
    <xdr:cxnSp macro="">
      <xdr:nvCxnSpPr>
        <xdr:cNvPr id="713" name="直線コネクタ 712"/>
        <xdr:cNvCxnSpPr/>
      </xdr:nvCxnSpPr>
      <xdr:spPr>
        <a:xfrm>
          <a:off x="20434300" y="1853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4"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5"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1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717"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類似団体と比較して橋りょう・トンネル、港湾・漁港を除き、有形固定資産減価償却率が高くなっている。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公共施設等総合管理計画策定時における学校施設にの老朽化ついては、築年数</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年を超える小学校７２．６％、中学校が８６．２％となっており、特に中学校が高くなっている。今後は平成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年度に策定した公共施設等総合管理計画に基づいて、予防保全による老朽化対策に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年度に複合施設の建設を予定しているため、有形固定資産減価償却率が今後低下すると思われる。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1" name="楕円 70"/>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2"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4" name="直線コネクタ 73"/>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5" name="楕円 74"/>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6" name="直線コネクタ 75"/>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9"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0"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6" name="楕円 115"/>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7" name="【図書館】&#10;一人当たり面積該当値テキスト"/>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8" name="楕円 117"/>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9" name="直線コネクタ 118"/>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0" name="楕円 119"/>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1" name="直線コネクタ 120"/>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4"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5"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111506</xdr:rowOff>
    </xdr:from>
    <xdr:to>
      <xdr:col>24</xdr:col>
      <xdr:colOff>114300</xdr:colOff>
      <xdr:row>63</xdr:row>
      <xdr:rowOff>41656</xdr:rowOff>
    </xdr:to>
    <xdr:sp macro="" textlink="">
      <xdr:nvSpPr>
        <xdr:cNvPr id="162" name="楕円 161"/>
        <xdr:cNvSpPr/>
      </xdr:nvSpPr>
      <xdr:spPr>
        <a:xfrm>
          <a:off x="4584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26433</xdr:rowOff>
    </xdr:from>
    <xdr:ext cx="405111" cy="259045"/>
    <xdr:sp macro="" textlink="">
      <xdr:nvSpPr>
        <xdr:cNvPr id="163" name="【体育館・プール】&#10;有形固定資産減価償却率該当値テキスト"/>
        <xdr:cNvSpPr txBox="1"/>
      </xdr:nvSpPr>
      <xdr:spPr>
        <a:xfrm>
          <a:off x="4673600" y="1065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47498</xdr:rowOff>
    </xdr:from>
    <xdr:to>
      <xdr:col>20</xdr:col>
      <xdr:colOff>38100</xdr:colOff>
      <xdr:row>59</xdr:row>
      <xdr:rowOff>149098</xdr:rowOff>
    </xdr:to>
    <xdr:sp macro="" textlink="">
      <xdr:nvSpPr>
        <xdr:cNvPr id="164" name="楕円 163"/>
        <xdr:cNvSpPr/>
      </xdr:nvSpPr>
      <xdr:spPr>
        <a:xfrm>
          <a:off x="3746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98298</xdr:rowOff>
    </xdr:from>
    <xdr:to>
      <xdr:col>24</xdr:col>
      <xdr:colOff>63500</xdr:colOff>
      <xdr:row>62</xdr:row>
      <xdr:rowOff>162306</xdr:rowOff>
    </xdr:to>
    <xdr:cxnSp macro="">
      <xdr:nvCxnSpPr>
        <xdr:cNvPr id="165" name="直線コネクタ 164"/>
        <xdr:cNvCxnSpPr/>
      </xdr:nvCxnSpPr>
      <xdr:spPr>
        <a:xfrm>
          <a:off x="3797300" y="10213848"/>
          <a:ext cx="838200" cy="5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106934</xdr:rowOff>
    </xdr:from>
    <xdr:to>
      <xdr:col>15</xdr:col>
      <xdr:colOff>101600</xdr:colOff>
      <xdr:row>60</xdr:row>
      <xdr:rowOff>37084</xdr:rowOff>
    </xdr:to>
    <xdr:sp macro="" textlink="">
      <xdr:nvSpPr>
        <xdr:cNvPr id="166" name="楕円 165"/>
        <xdr:cNvSpPr/>
      </xdr:nvSpPr>
      <xdr:spPr>
        <a:xfrm>
          <a:off x="2857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98298</xdr:rowOff>
    </xdr:from>
    <xdr:to>
      <xdr:col>19</xdr:col>
      <xdr:colOff>177800</xdr:colOff>
      <xdr:row>59</xdr:row>
      <xdr:rowOff>157734</xdr:rowOff>
    </xdr:to>
    <xdr:cxnSp macro="">
      <xdr:nvCxnSpPr>
        <xdr:cNvPr id="167" name="直線コネクタ 166"/>
        <xdr:cNvCxnSpPr/>
      </xdr:nvCxnSpPr>
      <xdr:spPr>
        <a:xfrm flipV="1">
          <a:off x="2908300" y="102138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165625</xdr:rowOff>
    </xdr:from>
    <xdr:ext cx="405111" cy="259045"/>
    <xdr:sp macro="" textlink="">
      <xdr:nvSpPr>
        <xdr:cNvPr id="170" name="n_1mainValue【体育館・プール】&#10;有形固定資産減価償却率"/>
        <xdr:cNvSpPr txBox="1"/>
      </xdr:nvSpPr>
      <xdr:spPr>
        <a:xfrm>
          <a:off x="35820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53611</xdr:rowOff>
    </xdr:from>
    <xdr:ext cx="405111" cy="259045"/>
    <xdr:sp macro="" textlink="">
      <xdr:nvSpPr>
        <xdr:cNvPr id="171" name="n_2mainValue【体育館・プール】&#10;有形固定資産減価償却率"/>
        <xdr:cNvSpPr txBox="1"/>
      </xdr:nvSpPr>
      <xdr:spPr>
        <a:xfrm>
          <a:off x="2705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200"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71120</xdr:rowOff>
    </xdr:from>
    <xdr:to>
      <xdr:col>55</xdr:col>
      <xdr:colOff>50800</xdr:colOff>
      <xdr:row>58</xdr:row>
      <xdr:rowOff>1270</xdr:rowOff>
    </xdr:to>
    <xdr:sp macro="" textlink="">
      <xdr:nvSpPr>
        <xdr:cNvPr id="209" name="楕円 208"/>
        <xdr:cNvSpPr/>
      </xdr:nvSpPr>
      <xdr:spPr>
        <a:xfrm>
          <a:off x="10426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93997</xdr:rowOff>
    </xdr:from>
    <xdr:ext cx="469744" cy="259045"/>
    <xdr:sp macro="" textlink="">
      <xdr:nvSpPr>
        <xdr:cNvPr id="210" name="【体育館・プール】&#10;一人当たり面積該当値テキスト"/>
        <xdr:cNvSpPr txBox="1"/>
      </xdr:nvSpPr>
      <xdr:spPr>
        <a:xfrm>
          <a:off x="10515600"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11" name="楕円 210"/>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121920</xdr:rowOff>
    </xdr:from>
    <xdr:to>
      <xdr:col>55</xdr:col>
      <xdr:colOff>0</xdr:colOff>
      <xdr:row>59</xdr:row>
      <xdr:rowOff>167640</xdr:rowOff>
    </xdr:to>
    <xdr:cxnSp macro="">
      <xdr:nvCxnSpPr>
        <xdr:cNvPr id="212" name="直線コネクタ 211"/>
        <xdr:cNvCxnSpPr/>
      </xdr:nvCxnSpPr>
      <xdr:spPr>
        <a:xfrm flipV="1">
          <a:off x="9639300" y="989457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13" name="楕円 212"/>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62</xdr:row>
      <xdr:rowOff>80010</xdr:rowOff>
    </xdr:to>
    <xdr:cxnSp macro="">
      <xdr:nvCxnSpPr>
        <xdr:cNvPr id="214" name="直線コネクタ 213"/>
        <xdr:cNvCxnSpPr/>
      </xdr:nvCxnSpPr>
      <xdr:spPr>
        <a:xfrm flipV="1">
          <a:off x="8750300" y="1028319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17" name="n_1mainValue【体育館・プール】&#10;一人当たり面積"/>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18" name="n_2mainValue【体育館・プール】&#10;一人当たり面積"/>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57" name="楕円 256"/>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258" name="【福祉施設】&#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59" name="楕円 258"/>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45720</xdr:rowOff>
    </xdr:to>
    <xdr:cxnSp macro="">
      <xdr:nvCxnSpPr>
        <xdr:cNvPr id="260" name="直線コネクタ 259"/>
        <xdr:cNvCxnSpPr/>
      </xdr:nvCxnSpPr>
      <xdr:spPr>
        <a:xfrm flipV="1">
          <a:off x="3797300" y="14245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261" name="楕円 260"/>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89536</xdr:rowOff>
    </xdr:to>
    <xdr:cxnSp macro="">
      <xdr:nvCxnSpPr>
        <xdr:cNvPr id="262" name="直線コネクタ 261"/>
        <xdr:cNvCxnSpPr/>
      </xdr:nvCxnSpPr>
      <xdr:spPr>
        <a:xfrm flipV="1">
          <a:off x="2908300" y="14276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113047</xdr:rowOff>
    </xdr:from>
    <xdr:ext cx="405111" cy="259045"/>
    <xdr:sp macro="" textlink="">
      <xdr:nvSpPr>
        <xdr:cNvPr id="265" name="n_1mainValue【福祉施設】&#10;有形固定資産減価償却率"/>
        <xdr:cNvSpPr txBox="1"/>
      </xdr:nvSpPr>
      <xdr:spPr>
        <a:xfrm>
          <a:off x="3582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266" name="n_2mainValue【福祉施設】&#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04" name="楕円 303"/>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05" name="【福祉施設】&#10;一人当たり面積該当値テキスト"/>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06" name="楕円 305"/>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07" name="直線コネクタ 306"/>
        <xdr:cNvCxnSpPr/>
      </xdr:nvCxnSpPr>
      <xdr:spPr>
        <a:xfrm>
          <a:off x="9639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08" name="楕円 307"/>
        <xdr:cNvSpPr/>
      </xdr:nvSpPr>
      <xdr:spPr>
        <a:xfrm>
          <a:off x="869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69850</xdr:rowOff>
    </xdr:from>
    <xdr:to>
      <xdr:col>50</xdr:col>
      <xdr:colOff>114300</xdr:colOff>
      <xdr:row>83</xdr:row>
      <xdr:rowOff>69850</xdr:rowOff>
    </xdr:to>
    <xdr:cxnSp macro="">
      <xdr:nvCxnSpPr>
        <xdr:cNvPr id="309" name="直線コネクタ 308"/>
        <xdr:cNvCxnSpPr/>
      </xdr:nvCxnSpPr>
      <xdr:spPr>
        <a:xfrm>
          <a:off x="8750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12"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13" name="n_2main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124461</xdr:rowOff>
    </xdr:from>
    <xdr:to>
      <xdr:col>24</xdr:col>
      <xdr:colOff>114300</xdr:colOff>
      <xdr:row>103</xdr:row>
      <xdr:rowOff>54611</xdr:rowOff>
    </xdr:to>
    <xdr:sp macro="" textlink="">
      <xdr:nvSpPr>
        <xdr:cNvPr id="352" name="楕円 351"/>
        <xdr:cNvSpPr/>
      </xdr:nvSpPr>
      <xdr:spPr>
        <a:xfrm>
          <a:off x="4584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147338</xdr:rowOff>
    </xdr:from>
    <xdr:ext cx="405111" cy="259045"/>
    <xdr:sp macro="" textlink="">
      <xdr:nvSpPr>
        <xdr:cNvPr id="353" name="【市民会館】&#10;有形固定資産減価償却率該当値テキスト"/>
        <xdr:cNvSpPr txBox="1"/>
      </xdr:nvSpPr>
      <xdr:spPr>
        <a:xfrm>
          <a:off x="4673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354" name="楕円 353"/>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40005</xdr:rowOff>
    </xdr:to>
    <xdr:cxnSp macro="">
      <xdr:nvCxnSpPr>
        <xdr:cNvPr id="355" name="直線コネクタ 354"/>
        <xdr:cNvCxnSpPr/>
      </xdr:nvCxnSpPr>
      <xdr:spPr>
        <a:xfrm flipV="1">
          <a:off x="3797300" y="176631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356" name="楕円 355"/>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81914</xdr:rowOff>
    </xdr:to>
    <xdr:cxnSp macro="">
      <xdr:nvCxnSpPr>
        <xdr:cNvPr id="357" name="直線コネクタ 356"/>
        <xdr:cNvCxnSpPr/>
      </xdr:nvCxnSpPr>
      <xdr:spPr>
        <a:xfrm flipV="1">
          <a:off x="2908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107332</xdr:rowOff>
    </xdr:from>
    <xdr:ext cx="405111" cy="259045"/>
    <xdr:sp macro="" textlink="">
      <xdr:nvSpPr>
        <xdr:cNvPr id="360" name="n_1mainValue【市民会館】&#10;有形固定資産減価償却率"/>
        <xdr:cNvSpPr txBox="1"/>
      </xdr:nvSpPr>
      <xdr:spPr>
        <a:xfrm>
          <a:off x="3582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361" name="n_2mainValue【市民会館】&#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99" name="楕円 398"/>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400"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01" name="楕円 400"/>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402" name="直線コネクタ 401"/>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03" name="楕円 402"/>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404" name="直線コネクタ 403"/>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407"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08"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80264</xdr:rowOff>
    </xdr:from>
    <xdr:to>
      <xdr:col>85</xdr:col>
      <xdr:colOff>177800</xdr:colOff>
      <xdr:row>37</xdr:row>
      <xdr:rowOff>10414</xdr:rowOff>
    </xdr:to>
    <xdr:sp macro="" textlink="">
      <xdr:nvSpPr>
        <xdr:cNvPr id="445" name="楕円 444"/>
        <xdr:cNvSpPr/>
      </xdr:nvSpPr>
      <xdr:spPr>
        <a:xfrm>
          <a:off x="16268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103141</xdr:rowOff>
    </xdr:from>
    <xdr:ext cx="405111" cy="259045"/>
    <xdr:sp macro="" textlink="">
      <xdr:nvSpPr>
        <xdr:cNvPr id="446" name="【一般廃棄物処理施設】&#10;有形固定資産減価償却率該当値テキスト"/>
        <xdr:cNvSpPr txBox="1"/>
      </xdr:nvSpPr>
      <xdr:spPr>
        <a:xfrm>
          <a:off x="163576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47" name="楕円 446"/>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36</xdr:row>
      <xdr:rowOff>131064</xdr:rowOff>
    </xdr:to>
    <xdr:cxnSp macro="">
      <xdr:nvCxnSpPr>
        <xdr:cNvPr id="448" name="直線コネクタ 447"/>
        <xdr:cNvCxnSpPr/>
      </xdr:nvCxnSpPr>
      <xdr:spPr>
        <a:xfrm>
          <a:off x="15481300" y="601980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41402</xdr:rowOff>
    </xdr:from>
    <xdr:to>
      <xdr:col>76</xdr:col>
      <xdr:colOff>165100</xdr:colOff>
      <xdr:row>35</xdr:row>
      <xdr:rowOff>143002</xdr:rowOff>
    </xdr:to>
    <xdr:sp macro="" textlink="">
      <xdr:nvSpPr>
        <xdr:cNvPr id="449" name="楕円 448"/>
        <xdr:cNvSpPr/>
      </xdr:nvSpPr>
      <xdr:spPr>
        <a:xfrm>
          <a:off x="1454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92202</xdr:rowOff>
    </xdr:to>
    <xdr:cxnSp macro="">
      <xdr:nvCxnSpPr>
        <xdr:cNvPr id="450" name="直線コネクタ 449"/>
        <xdr:cNvCxnSpPr/>
      </xdr:nvCxnSpPr>
      <xdr:spPr>
        <a:xfrm flipV="1">
          <a:off x="14592300" y="6019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53" name="n_1mainValue【一般廃棄物処理施設】&#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159529</xdr:rowOff>
    </xdr:from>
    <xdr:ext cx="405111" cy="259045"/>
    <xdr:sp macro="" textlink="">
      <xdr:nvSpPr>
        <xdr:cNvPr id="454" name="n_2mainValue【一般廃棄物処理施設】&#10;有形固定資産減価償却率"/>
        <xdr:cNvSpPr txBox="1"/>
      </xdr:nvSpPr>
      <xdr:spPr>
        <a:xfrm>
          <a:off x="14389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3912</xdr:rowOff>
    </xdr:from>
    <xdr:to>
      <xdr:col>116</xdr:col>
      <xdr:colOff>114300</xdr:colOff>
      <xdr:row>35</xdr:row>
      <xdr:rowOff>105512</xdr:rowOff>
    </xdr:to>
    <xdr:sp macro="" textlink="">
      <xdr:nvSpPr>
        <xdr:cNvPr id="492" name="楕円 491"/>
        <xdr:cNvSpPr/>
      </xdr:nvSpPr>
      <xdr:spPr>
        <a:xfrm>
          <a:off x="22110700" y="60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26789</xdr:rowOff>
    </xdr:from>
    <xdr:ext cx="534377" cy="259045"/>
    <xdr:sp macro="" textlink="">
      <xdr:nvSpPr>
        <xdr:cNvPr id="493" name="【一般廃棄物処理施設】&#10;一人当たり有形固定資産（償却資産）額該当値テキスト"/>
        <xdr:cNvSpPr txBox="1"/>
      </xdr:nvSpPr>
      <xdr:spPr>
        <a:xfrm>
          <a:off x="22199600" y="58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61163</xdr:rowOff>
    </xdr:from>
    <xdr:to>
      <xdr:col>112</xdr:col>
      <xdr:colOff>38100</xdr:colOff>
      <xdr:row>36</xdr:row>
      <xdr:rowOff>162763</xdr:rowOff>
    </xdr:to>
    <xdr:sp macro="" textlink="">
      <xdr:nvSpPr>
        <xdr:cNvPr id="494" name="楕円 493"/>
        <xdr:cNvSpPr/>
      </xdr:nvSpPr>
      <xdr:spPr>
        <a:xfrm>
          <a:off x="21272500" y="62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54712</xdr:rowOff>
    </xdr:from>
    <xdr:to>
      <xdr:col>116</xdr:col>
      <xdr:colOff>63500</xdr:colOff>
      <xdr:row>36</xdr:row>
      <xdr:rowOff>111963</xdr:rowOff>
    </xdr:to>
    <xdr:cxnSp macro="">
      <xdr:nvCxnSpPr>
        <xdr:cNvPr id="495" name="直線コネクタ 494"/>
        <xdr:cNvCxnSpPr/>
      </xdr:nvCxnSpPr>
      <xdr:spPr>
        <a:xfrm flipV="1">
          <a:off x="21323300" y="6055462"/>
          <a:ext cx="838200" cy="2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58331</xdr:rowOff>
    </xdr:from>
    <xdr:to>
      <xdr:col>107</xdr:col>
      <xdr:colOff>101600</xdr:colOff>
      <xdr:row>36</xdr:row>
      <xdr:rowOff>159931</xdr:rowOff>
    </xdr:to>
    <xdr:sp macro="" textlink="">
      <xdr:nvSpPr>
        <xdr:cNvPr id="496" name="楕円 495"/>
        <xdr:cNvSpPr/>
      </xdr:nvSpPr>
      <xdr:spPr>
        <a:xfrm>
          <a:off x="20383500" y="62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109131</xdr:rowOff>
    </xdr:from>
    <xdr:to>
      <xdr:col>111</xdr:col>
      <xdr:colOff>177800</xdr:colOff>
      <xdr:row>36</xdr:row>
      <xdr:rowOff>111963</xdr:rowOff>
    </xdr:to>
    <xdr:cxnSp macro="">
      <xdr:nvCxnSpPr>
        <xdr:cNvPr id="497" name="直線コネクタ 496"/>
        <xdr:cNvCxnSpPr/>
      </xdr:nvCxnSpPr>
      <xdr:spPr>
        <a:xfrm>
          <a:off x="20434300" y="6281331"/>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98"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7840</xdr:rowOff>
    </xdr:from>
    <xdr:ext cx="534377" cy="259045"/>
    <xdr:sp macro="" textlink="">
      <xdr:nvSpPr>
        <xdr:cNvPr id="500" name="n_1mainValue【一般廃棄物処理施設】&#10;一人当たり有形固定資産（償却資産）額"/>
        <xdr:cNvSpPr txBox="1"/>
      </xdr:nvSpPr>
      <xdr:spPr>
        <a:xfrm>
          <a:off x="21043411" y="60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5008</xdr:rowOff>
    </xdr:from>
    <xdr:ext cx="534377" cy="259045"/>
    <xdr:sp macro="" textlink="">
      <xdr:nvSpPr>
        <xdr:cNvPr id="501" name="n_2mainValue【一般廃棄物処理施設】&#10;一人当たり有形固定資産（償却資産）額"/>
        <xdr:cNvSpPr txBox="1"/>
      </xdr:nvSpPr>
      <xdr:spPr>
        <a:xfrm>
          <a:off x="20167111" y="6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539" name="楕円 538"/>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48277</xdr:rowOff>
    </xdr:from>
    <xdr:ext cx="405111" cy="259045"/>
    <xdr:sp macro="" textlink="">
      <xdr:nvSpPr>
        <xdr:cNvPr id="540" name="【保健センター・保健所】&#10;有形固定資産減価償却率該当値テキスト"/>
        <xdr:cNvSpPr txBox="1"/>
      </xdr:nvSpPr>
      <xdr:spPr>
        <a:xfrm>
          <a:off x="16357600"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41" name="楕円 540"/>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56</xdr:row>
      <xdr:rowOff>114300</xdr:rowOff>
    </xdr:to>
    <xdr:cxnSp macro="">
      <xdr:nvCxnSpPr>
        <xdr:cNvPr id="542" name="直線コネクタ 541"/>
        <xdr:cNvCxnSpPr/>
      </xdr:nvCxnSpPr>
      <xdr:spPr>
        <a:xfrm flipV="1">
          <a:off x="15481300" y="967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543" name="楕円 542"/>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152400</xdr:rowOff>
    </xdr:to>
    <xdr:cxnSp macro="">
      <xdr:nvCxnSpPr>
        <xdr:cNvPr id="544" name="直線コネクタ 543"/>
        <xdr:cNvCxnSpPr/>
      </xdr:nvCxnSpPr>
      <xdr:spPr>
        <a:xfrm flipV="1">
          <a:off x="14592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6"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47" name="n_1mainValue【保健センター・保健所】&#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548" name="n_2mainValue【保健センター・保健所】&#10;有形固定資産減価償却率"/>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84" name="楕円 583"/>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85"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86" name="楕円 585"/>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87" name="直線コネクタ 586"/>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88" name="楕円 587"/>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102870</xdr:rowOff>
    </xdr:to>
    <xdr:cxnSp macro="">
      <xdr:nvCxnSpPr>
        <xdr:cNvPr id="589" name="直線コネクタ 588"/>
        <xdr:cNvCxnSpPr/>
      </xdr:nvCxnSpPr>
      <xdr:spPr>
        <a:xfrm>
          <a:off x="20434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92"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93"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26163</xdr:rowOff>
    </xdr:from>
    <xdr:to>
      <xdr:col>85</xdr:col>
      <xdr:colOff>177800</xdr:colOff>
      <xdr:row>79</xdr:row>
      <xdr:rowOff>127763</xdr:rowOff>
    </xdr:to>
    <xdr:sp macro="" textlink="">
      <xdr:nvSpPr>
        <xdr:cNvPr id="630" name="楕円 629"/>
        <xdr:cNvSpPr/>
      </xdr:nvSpPr>
      <xdr:spPr>
        <a:xfrm>
          <a:off x="162687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49040</xdr:rowOff>
    </xdr:from>
    <xdr:ext cx="405111" cy="259045"/>
    <xdr:sp macro="" textlink="">
      <xdr:nvSpPr>
        <xdr:cNvPr id="631" name="【消防施設】&#10;有形固定資産減価償却率該当値テキスト"/>
        <xdr:cNvSpPr txBox="1"/>
      </xdr:nvSpPr>
      <xdr:spPr>
        <a:xfrm>
          <a:off x="16357600" y="1342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62737</xdr:rowOff>
    </xdr:from>
    <xdr:to>
      <xdr:col>81</xdr:col>
      <xdr:colOff>101600</xdr:colOff>
      <xdr:row>79</xdr:row>
      <xdr:rowOff>164337</xdr:rowOff>
    </xdr:to>
    <xdr:sp macro="" textlink="">
      <xdr:nvSpPr>
        <xdr:cNvPr id="632" name="楕円 631"/>
        <xdr:cNvSpPr/>
      </xdr:nvSpPr>
      <xdr:spPr>
        <a:xfrm>
          <a:off x="15430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76963</xdr:rowOff>
    </xdr:from>
    <xdr:to>
      <xdr:col>85</xdr:col>
      <xdr:colOff>127000</xdr:colOff>
      <xdr:row>79</xdr:row>
      <xdr:rowOff>113537</xdr:rowOff>
    </xdr:to>
    <xdr:cxnSp macro="">
      <xdr:nvCxnSpPr>
        <xdr:cNvPr id="633" name="直線コネクタ 632"/>
        <xdr:cNvCxnSpPr/>
      </xdr:nvCxnSpPr>
      <xdr:spPr>
        <a:xfrm flipV="1">
          <a:off x="15481300" y="136215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634" name="楕円 633"/>
        <xdr:cNvSpPr/>
      </xdr:nvSpPr>
      <xdr:spPr>
        <a:xfrm>
          <a:off x="14541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113537</xdr:rowOff>
    </xdr:from>
    <xdr:to>
      <xdr:col>81</xdr:col>
      <xdr:colOff>50800</xdr:colOff>
      <xdr:row>80</xdr:row>
      <xdr:rowOff>10668</xdr:rowOff>
    </xdr:to>
    <xdr:cxnSp macro="">
      <xdr:nvCxnSpPr>
        <xdr:cNvPr id="635" name="直線コネクタ 634"/>
        <xdr:cNvCxnSpPr/>
      </xdr:nvCxnSpPr>
      <xdr:spPr>
        <a:xfrm flipV="1">
          <a:off x="14592300" y="13658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7"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9414</xdr:rowOff>
    </xdr:from>
    <xdr:ext cx="405111" cy="259045"/>
    <xdr:sp macro="" textlink="">
      <xdr:nvSpPr>
        <xdr:cNvPr id="638" name="n_1mainValue【消防施設】&#10;有形固定資産減価償却率"/>
        <xdr:cNvSpPr txBox="1"/>
      </xdr:nvSpPr>
      <xdr:spPr>
        <a:xfrm>
          <a:off x="15266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639" name="n_2mainValue【消防施設】&#10;有形固定資産減価償却率"/>
        <xdr:cNvSpPr txBox="1"/>
      </xdr:nvSpPr>
      <xdr:spPr>
        <a:xfrm>
          <a:off x="14389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78" name="楕円 67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79"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80" name="楕円 67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95250</xdr:rowOff>
    </xdr:to>
    <xdr:cxnSp macro="">
      <xdr:nvCxnSpPr>
        <xdr:cNvPr id="681" name="直線コネクタ 680"/>
        <xdr:cNvCxnSpPr/>
      </xdr:nvCxnSpPr>
      <xdr:spPr>
        <a:xfrm flipV="1">
          <a:off x="21323300" y="1463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82" name="楕円 681"/>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85</xdr:row>
      <xdr:rowOff>95250</xdr:rowOff>
    </xdr:to>
    <xdr:cxnSp macro="">
      <xdr:nvCxnSpPr>
        <xdr:cNvPr id="683" name="直線コネクタ 682"/>
        <xdr:cNvCxnSpPr/>
      </xdr:nvCxnSpPr>
      <xdr:spPr>
        <a:xfrm>
          <a:off x="20434300" y="13925550"/>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8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86"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87" name="n_2mainValue【消防施設】&#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717"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26" name="楕円 725"/>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727" name="【庁舎】&#10;有形固定資産減価償却率該当値テキスト"/>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728" name="楕円 727"/>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106680</xdr:rowOff>
    </xdr:to>
    <xdr:cxnSp macro="">
      <xdr:nvCxnSpPr>
        <xdr:cNvPr id="729" name="直線コネクタ 728"/>
        <xdr:cNvCxnSpPr/>
      </xdr:nvCxnSpPr>
      <xdr:spPr>
        <a:xfrm flipV="1">
          <a:off x="15481300" y="18413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88264</xdr:rowOff>
    </xdr:from>
    <xdr:to>
      <xdr:col>76</xdr:col>
      <xdr:colOff>165100</xdr:colOff>
      <xdr:row>108</xdr:row>
      <xdr:rowOff>18414</xdr:rowOff>
    </xdr:to>
    <xdr:sp macro="" textlink="">
      <xdr:nvSpPr>
        <xdr:cNvPr id="730" name="楕円 729"/>
        <xdr:cNvSpPr/>
      </xdr:nvSpPr>
      <xdr:spPr>
        <a:xfrm>
          <a:off x="14541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106680</xdr:rowOff>
    </xdr:from>
    <xdr:to>
      <xdr:col>81</xdr:col>
      <xdr:colOff>50800</xdr:colOff>
      <xdr:row>107</xdr:row>
      <xdr:rowOff>139064</xdr:rowOff>
    </xdr:to>
    <xdr:cxnSp macro="">
      <xdr:nvCxnSpPr>
        <xdr:cNvPr id="731" name="直線コネクタ 730"/>
        <xdr:cNvCxnSpPr/>
      </xdr:nvCxnSpPr>
      <xdr:spPr>
        <a:xfrm flipV="1">
          <a:off x="14592300" y="18451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2"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733"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734" name="n_1mainValue【庁舎】&#10;有形固定資産減価償却率"/>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9541</xdr:rowOff>
    </xdr:from>
    <xdr:ext cx="405111" cy="259045"/>
    <xdr:sp macro="" textlink="">
      <xdr:nvSpPr>
        <xdr:cNvPr id="735" name="n_2mainValue【庁舎】&#10;有形固定資産減価償却率"/>
        <xdr:cNvSpPr txBox="1"/>
      </xdr:nvSpPr>
      <xdr:spPr>
        <a:xfrm>
          <a:off x="14389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773" name="楕円 772"/>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774"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775" name="楕円 774"/>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72389</xdr:rowOff>
    </xdr:to>
    <xdr:cxnSp macro="">
      <xdr:nvCxnSpPr>
        <xdr:cNvPr id="776" name="直線コネクタ 775"/>
        <xdr:cNvCxnSpPr/>
      </xdr:nvCxnSpPr>
      <xdr:spPr>
        <a:xfrm>
          <a:off x="21323300" y="1824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77" name="楕円 776"/>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106</xdr:row>
      <xdr:rowOff>72389</xdr:rowOff>
    </xdr:to>
    <xdr:cxnSp macro="">
      <xdr:nvCxnSpPr>
        <xdr:cNvPr id="778" name="直線コネクタ 777"/>
        <xdr:cNvCxnSpPr/>
      </xdr:nvCxnSpPr>
      <xdr:spPr>
        <a:xfrm>
          <a:off x="20434300" y="1801368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781" name="n_1mainValue【庁舎】&#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82" name="n_2mainValue【庁舎】&#10;一人当たり面積"/>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年度に本市新庁舎建設完了となったため、減価償却率が大幅に低下した。また、一般廃棄物処理施設については平成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年度に大規模改良事業が完成、市民文化会館については平成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年度にリニューアル工事が完了予定であり、今後は有形固定資産減価償却率が低下していくものと思われる。</a:t>
          </a:r>
          <a:endParaRPr lang="ja-JP" altLang="ja-JP" sz="1400">
            <a:effectLst/>
          </a:endParaRPr>
        </a:p>
        <a:p>
          <a:r>
            <a:rPr kumimoji="1" lang="ja-JP" altLang="ja-JP" sz="1100">
              <a:solidFill>
                <a:schemeClr val="dk1"/>
              </a:solidFill>
              <a:effectLst/>
              <a:latin typeface="+mn-lt"/>
              <a:ea typeface="+mn-ea"/>
              <a:cs typeface="+mn-cs"/>
            </a:rPr>
            <a:t>そのほかの施設については、平成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年度に策定した公共施設等総合管理計画に基づいて、予防保全による老朽化対策に取り組んでいくことから、有形固定資産減価償却率の上昇が緩やかになると考えられる。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a:t>
          </a:r>
          <a:r>
            <a:rPr kumimoji="1" lang="ja-JP" altLang="en-US" sz="1100">
              <a:solidFill>
                <a:schemeClr val="dk1"/>
              </a:solidFill>
              <a:effectLst/>
              <a:latin typeface="+mn-lt"/>
              <a:ea typeface="+mn-ea"/>
              <a:cs typeface="+mn-cs"/>
            </a:rPr>
            <a:t>・前々年</a:t>
          </a:r>
          <a:r>
            <a:rPr kumimoji="1" lang="ja-JP" altLang="ja-JP" sz="1100">
              <a:solidFill>
                <a:schemeClr val="dk1"/>
              </a:solidFill>
              <a:effectLst/>
              <a:latin typeface="+mn-lt"/>
              <a:ea typeface="+mn-ea"/>
              <a:cs typeface="+mn-cs"/>
            </a:rPr>
            <a:t>度と同水準の</a:t>
          </a:r>
          <a:r>
            <a:rPr kumimoji="1" lang="en-US" altLang="ja-JP" sz="1100">
              <a:solidFill>
                <a:schemeClr val="dk1"/>
              </a:solidFill>
              <a:effectLst/>
              <a:latin typeface="+mn-lt"/>
              <a:ea typeface="+mn-ea"/>
              <a:cs typeface="+mn-cs"/>
            </a:rPr>
            <a:t>0.95</a:t>
          </a:r>
          <a:r>
            <a:rPr kumimoji="1" lang="ja-JP" altLang="ja-JP" sz="1100">
              <a:solidFill>
                <a:schemeClr val="dk1"/>
              </a:solidFill>
              <a:effectLst/>
              <a:latin typeface="+mn-lt"/>
              <a:ea typeface="+mn-ea"/>
              <a:cs typeface="+mn-cs"/>
            </a:rPr>
            <a:t>ポイントでした。</a:t>
          </a:r>
          <a:endParaRPr lang="ja-JP" altLang="ja-JP" sz="1400">
            <a:effectLst/>
          </a:endParaRPr>
        </a:p>
        <a:p>
          <a:r>
            <a:rPr kumimoji="1" lang="ja-JP" altLang="ja-JP" sz="1100">
              <a:solidFill>
                <a:schemeClr val="dk1"/>
              </a:solidFill>
              <a:effectLst/>
              <a:latin typeface="+mn-lt"/>
              <a:ea typeface="+mn-ea"/>
              <a:cs typeface="+mn-cs"/>
            </a:rPr>
            <a:t>　その主な要因としては、土地の価格の上昇等による固定資産税収の増などから市税全体としては増収であったが、</a:t>
          </a:r>
          <a:r>
            <a:rPr kumimoji="1" lang="ja-JP" altLang="en-US" sz="1100">
              <a:solidFill>
                <a:schemeClr val="dk1"/>
              </a:solidFill>
              <a:effectLst/>
              <a:latin typeface="+mn-lt"/>
              <a:ea typeface="+mn-ea"/>
              <a:cs typeface="+mn-cs"/>
            </a:rPr>
            <a:t>市民文化会館等の老朽化した施設改修として普通建設事業費や</a:t>
          </a:r>
          <a:r>
            <a:rPr kumimoji="1" lang="ja-JP" altLang="ja-JP" sz="1100">
              <a:solidFill>
                <a:schemeClr val="dk1"/>
              </a:solidFill>
              <a:effectLst/>
              <a:latin typeface="+mn-lt"/>
              <a:ea typeface="+mn-ea"/>
              <a:cs typeface="+mn-cs"/>
            </a:rPr>
            <a:t>生活保護費等の扶助費も増となっていることが挙げられる。</a:t>
          </a:r>
          <a:endParaRPr lang="ja-JP" altLang="ja-JP" sz="1400">
            <a:effectLst/>
          </a:endParaRPr>
        </a:p>
        <a:p>
          <a:r>
            <a:rPr kumimoji="1" lang="ja-JP" altLang="ja-JP" sz="1100">
              <a:solidFill>
                <a:schemeClr val="dk1"/>
              </a:solidFill>
              <a:effectLst/>
              <a:latin typeface="+mn-lt"/>
              <a:ea typeface="+mn-ea"/>
              <a:cs typeface="+mn-cs"/>
            </a:rPr>
            <a:t>　今後も少子高齢化により扶助費の伸びが見込まれるため、市税徴収率向上等の歳入確保対策に努める。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69" name="直線コネクタ 68"/>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2" name="直線コネクタ 71"/>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37042</xdr:rowOff>
    </xdr:to>
    <xdr:cxnSp macro="">
      <xdr:nvCxnSpPr>
        <xdr:cNvPr id="75" name="直線コネクタ 74"/>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税収増等により経常一般財源が約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千万円増加したことが、物件費</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千万円の増</a:t>
          </a:r>
          <a:r>
            <a:rPr kumimoji="1" lang="ja-JP" altLang="en-US" sz="1100">
              <a:solidFill>
                <a:schemeClr val="dk1"/>
              </a:solidFill>
              <a:effectLst/>
              <a:latin typeface="+mn-lt"/>
              <a:ea typeface="+mn-ea"/>
              <a:cs typeface="+mn-cs"/>
            </a:rPr>
            <a:t>等を上回った</a:t>
          </a:r>
          <a:r>
            <a:rPr kumimoji="1" lang="ja-JP" altLang="ja-JP" sz="1100">
              <a:solidFill>
                <a:schemeClr val="dk1"/>
              </a:solidFill>
              <a:effectLst/>
              <a:latin typeface="+mn-lt"/>
              <a:ea typeface="+mn-ea"/>
              <a:cs typeface="+mn-cs"/>
            </a:rPr>
            <a:t>ことより、前年度と比べ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今後も、少子高齢化により扶助費の伸びが見込まれるため、市税徴収率向上等の歳入確保対策に努めるとともに事務事業の見直しを行い、経常経費の削減に引き続き取り組んでいく。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132443</xdr:rowOff>
    </xdr:from>
    <xdr:to>
      <xdr:col>23</xdr:col>
      <xdr:colOff>133350</xdr:colOff>
      <xdr:row>65</xdr:row>
      <xdr:rowOff>50619</xdr:rowOff>
    </xdr:to>
    <xdr:cxnSp macro="">
      <xdr:nvCxnSpPr>
        <xdr:cNvPr id="134" name="直線コネクタ 133"/>
        <xdr:cNvCxnSpPr/>
      </xdr:nvCxnSpPr>
      <xdr:spPr>
        <a:xfrm flipV="1">
          <a:off x="4114800" y="1110524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65</xdr:row>
      <xdr:rowOff>50619</xdr:rowOff>
    </xdr:to>
    <xdr:cxnSp macro="">
      <xdr:nvCxnSpPr>
        <xdr:cNvPr id="137" name="直線コネクタ 136"/>
        <xdr:cNvCxnSpPr/>
      </xdr:nvCxnSpPr>
      <xdr:spPr>
        <a:xfrm>
          <a:off x="3225800" y="111466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2359</xdr:rowOff>
    </xdr:from>
    <xdr:to>
      <xdr:col>15</xdr:col>
      <xdr:colOff>82550</xdr:colOff>
      <xdr:row>65</xdr:row>
      <xdr:rowOff>57513</xdr:rowOff>
    </xdr:to>
    <xdr:cxnSp macro="">
      <xdr:nvCxnSpPr>
        <xdr:cNvPr id="140" name="直線コネクタ 139"/>
        <xdr:cNvCxnSpPr/>
      </xdr:nvCxnSpPr>
      <xdr:spPr>
        <a:xfrm flipV="1">
          <a:off x="2336800" y="111466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117747</xdr:rowOff>
    </xdr:from>
    <xdr:to>
      <xdr:col>11</xdr:col>
      <xdr:colOff>31750</xdr:colOff>
      <xdr:row>65</xdr:row>
      <xdr:rowOff>57513</xdr:rowOff>
    </xdr:to>
    <xdr:cxnSp macro="">
      <xdr:nvCxnSpPr>
        <xdr:cNvPr id="143" name="直線コネクタ 142"/>
        <xdr:cNvCxnSpPr/>
      </xdr:nvCxnSpPr>
      <xdr:spPr>
        <a:xfrm>
          <a:off x="1447800" y="10919097"/>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3" name="楕円 152"/>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4"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171269</xdr:rowOff>
    </xdr:from>
    <xdr:to>
      <xdr:col>19</xdr:col>
      <xdr:colOff>184150</xdr:colOff>
      <xdr:row>65</xdr:row>
      <xdr:rowOff>101419</xdr:rowOff>
    </xdr:to>
    <xdr:sp macro="" textlink="">
      <xdr:nvSpPr>
        <xdr:cNvPr id="155" name="楕円 154"/>
        <xdr:cNvSpPr/>
      </xdr:nvSpPr>
      <xdr:spPr>
        <a:xfrm>
          <a:off x="4064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86196</xdr:rowOff>
    </xdr:from>
    <xdr:ext cx="736600" cy="259045"/>
    <xdr:sp macro="" textlink="">
      <xdr:nvSpPr>
        <xdr:cNvPr id="156" name="テキスト ボックス 155"/>
        <xdr:cNvSpPr txBox="1"/>
      </xdr:nvSpPr>
      <xdr:spPr>
        <a:xfrm>
          <a:off x="3733800" y="1123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123009</xdr:rowOff>
    </xdr:from>
    <xdr:to>
      <xdr:col>15</xdr:col>
      <xdr:colOff>133350</xdr:colOff>
      <xdr:row>65</xdr:row>
      <xdr:rowOff>53159</xdr:rowOff>
    </xdr:to>
    <xdr:sp macro="" textlink="">
      <xdr:nvSpPr>
        <xdr:cNvPr id="157" name="楕円 156"/>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37936</xdr:rowOff>
    </xdr:from>
    <xdr:ext cx="762000" cy="259045"/>
    <xdr:sp macro="" textlink="">
      <xdr:nvSpPr>
        <xdr:cNvPr id="158" name="テキスト ボックス 157"/>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6713</xdr:rowOff>
    </xdr:from>
    <xdr:to>
      <xdr:col>11</xdr:col>
      <xdr:colOff>82550</xdr:colOff>
      <xdr:row>65</xdr:row>
      <xdr:rowOff>108313</xdr:rowOff>
    </xdr:to>
    <xdr:sp macro="" textlink="">
      <xdr:nvSpPr>
        <xdr:cNvPr id="159" name="楕円 158"/>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93090</xdr:rowOff>
    </xdr:from>
    <xdr:ext cx="762000" cy="259045"/>
    <xdr:sp macro="" textlink="">
      <xdr:nvSpPr>
        <xdr:cNvPr id="160" name="テキスト ボックス 159"/>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66947</xdr:rowOff>
    </xdr:from>
    <xdr:to>
      <xdr:col>7</xdr:col>
      <xdr:colOff>31750</xdr:colOff>
      <xdr:row>63</xdr:row>
      <xdr:rowOff>168547</xdr:rowOff>
    </xdr:to>
    <xdr:sp macro="" textlink="">
      <xdr:nvSpPr>
        <xdr:cNvPr id="161" name="楕円 160"/>
        <xdr:cNvSpPr/>
      </xdr:nvSpPr>
      <xdr:spPr>
        <a:xfrm>
          <a:off x="1397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153324</xdr:rowOff>
    </xdr:from>
    <xdr:ext cx="762000" cy="259045"/>
    <xdr:sp macro="" textlink="">
      <xdr:nvSpPr>
        <xdr:cNvPr id="162" name="テキスト ボックス 161"/>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年度の人口一人あたりの決算額は、</a:t>
          </a:r>
          <a:r>
            <a:rPr kumimoji="1" lang="en-US" altLang="ja-JP" sz="1100">
              <a:solidFill>
                <a:schemeClr val="dk1"/>
              </a:solidFill>
              <a:effectLst/>
              <a:latin typeface="+mn-lt"/>
              <a:ea typeface="+mn-ea"/>
              <a:cs typeface="+mn-cs"/>
            </a:rPr>
            <a:t>96,997</a:t>
          </a:r>
          <a:r>
            <a:rPr kumimoji="1" lang="ja-JP" altLang="ja-JP" sz="1100">
              <a:solidFill>
                <a:schemeClr val="dk1"/>
              </a:solidFill>
              <a:effectLst/>
              <a:latin typeface="+mn-lt"/>
              <a:ea typeface="+mn-ea"/>
              <a:cs typeface="+mn-cs"/>
            </a:rPr>
            <a:t>円で類似団体平均値を下回った。これは人件費の総額抑制に取り組んでいることや、物件費、維持補修費の抑制に努めていることによる。</a:t>
          </a:r>
          <a:endParaRPr lang="ja-JP" altLang="ja-JP" sz="1400">
            <a:effectLst/>
          </a:endParaRPr>
        </a:p>
        <a:p>
          <a:r>
            <a:rPr kumimoji="1" lang="ja-JP" altLang="ja-JP" sz="1100">
              <a:solidFill>
                <a:schemeClr val="dk1"/>
              </a:solidFill>
              <a:effectLst/>
              <a:latin typeface="+mn-lt"/>
              <a:ea typeface="+mn-ea"/>
              <a:cs typeface="+mn-cs"/>
            </a:rPr>
            <a:t>　今後も人件費の抑制に努めながら、経常的経費の見直し等で歳出削減を徹底し、適制度を維持していく。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148720</xdr:rowOff>
    </xdr:from>
    <xdr:to>
      <xdr:col>23</xdr:col>
      <xdr:colOff>133350</xdr:colOff>
      <xdr:row>81</xdr:row>
      <xdr:rowOff>155149</xdr:rowOff>
    </xdr:to>
    <xdr:cxnSp macro="">
      <xdr:nvCxnSpPr>
        <xdr:cNvPr id="199" name="直線コネクタ 198"/>
        <xdr:cNvCxnSpPr/>
      </xdr:nvCxnSpPr>
      <xdr:spPr>
        <a:xfrm flipV="1">
          <a:off x="4114800" y="14036170"/>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155149</xdr:rowOff>
    </xdr:from>
    <xdr:to>
      <xdr:col>19</xdr:col>
      <xdr:colOff>133350</xdr:colOff>
      <xdr:row>82</xdr:row>
      <xdr:rowOff>40491</xdr:rowOff>
    </xdr:to>
    <xdr:cxnSp macro="">
      <xdr:nvCxnSpPr>
        <xdr:cNvPr id="202" name="直線コネクタ 201"/>
        <xdr:cNvCxnSpPr/>
      </xdr:nvCxnSpPr>
      <xdr:spPr>
        <a:xfrm flipV="1">
          <a:off x="3225800" y="14042599"/>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127899</xdr:rowOff>
    </xdr:from>
    <xdr:to>
      <xdr:col>15</xdr:col>
      <xdr:colOff>82550</xdr:colOff>
      <xdr:row>82</xdr:row>
      <xdr:rowOff>40491</xdr:rowOff>
    </xdr:to>
    <xdr:cxnSp macro="">
      <xdr:nvCxnSpPr>
        <xdr:cNvPr id="205" name="直線コネクタ 204"/>
        <xdr:cNvCxnSpPr/>
      </xdr:nvCxnSpPr>
      <xdr:spPr>
        <a:xfrm>
          <a:off x="2336800" y="14015349"/>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36274</xdr:rowOff>
    </xdr:from>
    <xdr:to>
      <xdr:col>11</xdr:col>
      <xdr:colOff>31750</xdr:colOff>
      <xdr:row>81</xdr:row>
      <xdr:rowOff>127899</xdr:rowOff>
    </xdr:to>
    <xdr:cxnSp macro="">
      <xdr:nvCxnSpPr>
        <xdr:cNvPr id="208" name="直線コネクタ 207"/>
        <xdr:cNvCxnSpPr/>
      </xdr:nvCxnSpPr>
      <xdr:spPr>
        <a:xfrm>
          <a:off x="1447800" y="13923724"/>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97920</xdr:rowOff>
    </xdr:from>
    <xdr:to>
      <xdr:col>23</xdr:col>
      <xdr:colOff>184150</xdr:colOff>
      <xdr:row>82</xdr:row>
      <xdr:rowOff>28070</xdr:rowOff>
    </xdr:to>
    <xdr:sp macro="" textlink="">
      <xdr:nvSpPr>
        <xdr:cNvPr id="218" name="楕円 217"/>
        <xdr:cNvSpPr/>
      </xdr:nvSpPr>
      <xdr:spPr>
        <a:xfrm>
          <a:off x="4902200" y="139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114447</xdr:rowOff>
    </xdr:from>
    <xdr:ext cx="762000" cy="259045"/>
    <xdr:sp macro="" textlink="">
      <xdr:nvSpPr>
        <xdr:cNvPr id="219" name="人件費・物件費等の状況該当値テキスト"/>
        <xdr:cNvSpPr txBox="1"/>
      </xdr:nvSpPr>
      <xdr:spPr>
        <a:xfrm>
          <a:off x="5041900" y="138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104349</xdr:rowOff>
    </xdr:from>
    <xdr:to>
      <xdr:col>19</xdr:col>
      <xdr:colOff>184150</xdr:colOff>
      <xdr:row>82</xdr:row>
      <xdr:rowOff>34499</xdr:rowOff>
    </xdr:to>
    <xdr:sp macro="" textlink="">
      <xdr:nvSpPr>
        <xdr:cNvPr id="220" name="楕円 219"/>
        <xdr:cNvSpPr/>
      </xdr:nvSpPr>
      <xdr:spPr>
        <a:xfrm>
          <a:off x="4064000" y="139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44676</xdr:rowOff>
    </xdr:from>
    <xdr:ext cx="736600" cy="259045"/>
    <xdr:sp macro="" textlink="">
      <xdr:nvSpPr>
        <xdr:cNvPr id="221" name="テキスト ボックス 220"/>
        <xdr:cNvSpPr txBox="1"/>
      </xdr:nvSpPr>
      <xdr:spPr>
        <a:xfrm>
          <a:off x="3733800" y="1376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161141</xdr:rowOff>
    </xdr:from>
    <xdr:to>
      <xdr:col>15</xdr:col>
      <xdr:colOff>133350</xdr:colOff>
      <xdr:row>82</xdr:row>
      <xdr:rowOff>91291</xdr:rowOff>
    </xdr:to>
    <xdr:sp macro="" textlink="">
      <xdr:nvSpPr>
        <xdr:cNvPr id="222" name="楕円 221"/>
        <xdr:cNvSpPr/>
      </xdr:nvSpPr>
      <xdr:spPr>
        <a:xfrm>
          <a:off x="3175000" y="140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101468</xdr:rowOff>
    </xdr:from>
    <xdr:ext cx="762000" cy="259045"/>
    <xdr:sp macro="" textlink="">
      <xdr:nvSpPr>
        <xdr:cNvPr id="223" name="テキスト ボックス 222"/>
        <xdr:cNvSpPr txBox="1"/>
      </xdr:nvSpPr>
      <xdr:spPr>
        <a:xfrm>
          <a:off x="2844800" y="138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77099</xdr:rowOff>
    </xdr:from>
    <xdr:to>
      <xdr:col>11</xdr:col>
      <xdr:colOff>82550</xdr:colOff>
      <xdr:row>82</xdr:row>
      <xdr:rowOff>7249</xdr:rowOff>
    </xdr:to>
    <xdr:sp macro="" textlink="">
      <xdr:nvSpPr>
        <xdr:cNvPr id="224" name="楕円 223"/>
        <xdr:cNvSpPr/>
      </xdr:nvSpPr>
      <xdr:spPr>
        <a:xfrm>
          <a:off x="2286000" y="139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17426</xdr:rowOff>
    </xdr:from>
    <xdr:ext cx="762000" cy="259045"/>
    <xdr:sp macro="" textlink="">
      <xdr:nvSpPr>
        <xdr:cNvPr id="225" name="テキスト ボックス 224"/>
        <xdr:cNvSpPr txBox="1"/>
      </xdr:nvSpPr>
      <xdr:spPr>
        <a:xfrm>
          <a:off x="1955800" y="1373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156924</xdr:rowOff>
    </xdr:from>
    <xdr:to>
      <xdr:col>7</xdr:col>
      <xdr:colOff>31750</xdr:colOff>
      <xdr:row>81</xdr:row>
      <xdr:rowOff>87074</xdr:rowOff>
    </xdr:to>
    <xdr:sp macro="" textlink="">
      <xdr:nvSpPr>
        <xdr:cNvPr id="226" name="楕円 225"/>
        <xdr:cNvSpPr/>
      </xdr:nvSpPr>
      <xdr:spPr>
        <a:xfrm>
          <a:off x="1397000" y="138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97251</xdr:rowOff>
    </xdr:from>
    <xdr:ext cx="762000" cy="259045"/>
    <xdr:sp macro="" textlink="">
      <xdr:nvSpPr>
        <xdr:cNvPr id="227" name="テキスト ボックス 226"/>
        <xdr:cNvSpPr txBox="1"/>
      </xdr:nvSpPr>
      <xdr:spPr>
        <a:xfrm>
          <a:off x="1066800" y="1364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高位号給の職員が退職したこと、昇給時期を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日に変更したことによる昇給号給数抑制によって前年度より数値が減少した。</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61" name="直線コネクタ 260"/>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121709</xdr:rowOff>
    </xdr:to>
    <xdr:cxnSp macro="">
      <xdr:nvCxnSpPr>
        <xdr:cNvPr id="264" name="直線コネクタ 263"/>
        <xdr:cNvCxnSpPr/>
      </xdr:nvCxnSpPr>
      <xdr:spPr>
        <a:xfrm flipV="1">
          <a:off x="15290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30691</xdr:rowOff>
    </xdr:to>
    <xdr:cxnSp macro="">
      <xdr:nvCxnSpPr>
        <xdr:cNvPr id="267" name="直線コネクタ 266"/>
        <xdr:cNvCxnSpPr/>
      </xdr:nvCxnSpPr>
      <xdr:spPr>
        <a:xfrm flipV="1">
          <a:off x="14401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30691</xdr:rowOff>
    </xdr:to>
    <xdr:cxnSp macro="">
      <xdr:nvCxnSpPr>
        <xdr:cNvPr id="270" name="直線コネクタ 269"/>
        <xdr:cNvCxnSpPr/>
      </xdr:nvCxnSpPr>
      <xdr:spPr>
        <a:xfrm>
          <a:off x="13512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80" name="楕円 27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81"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2" name="楕円 28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3" name="テキスト ボックス 282"/>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6" name="楕円 285"/>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7" name="テキスト ボックス 286"/>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8" name="楕円 287"/>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9" name="テキスト ボックス 288"/>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喫緊の行政課題や多様なニーズに対応するため、職員数は増加しているものの、類似団体平均値とほぼ同等となっている。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103051</xdr:rowOff>
    </xdr:to>
    <xdr:cxnSp macro="">
      <xdr:nvCxnSpPr>
        <xdr:cNvPr id="326" name="直線コネクタ 325"/>
        <xdr:cNvCxnSpPr/>
      </xdr:nvCxnSpPr>
      <xdr:spPr>
        <a:xfrm flipV="1">
          <a:off x="16179800" y="107260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47897</xdr:rowOff>
    </xdr:from>
    <xdr:to>
      <xdr:col>77</xdr:col>
      <xdr:colOff>44450</xdr:colOff>
      <xdr:row>62</xdr:row>
      <xdr:rowOff>103051</xdr:rowOff>
    </xdr:to>
    <xdr:cxnSp macro="">
      <xdr:nvCxnSpPr>
        <xdr:cNvPr id="329" name="直線コネクタ 328"/>
        <xdr:cNvCxnSpPr/>
      </xdr:nvCxnSpPr>
      <xdr:spPr>
        <a:xfrm>
          <a:off x="15290800" y="106777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62</xdr:row>
      <xdr:rowOff>47897</xdr:rowOff>
    </xdr:to>
    <xdr:cxnSp macro="">
      <xdr:nvCxnSpPr>
        <xdr:cNvPr id="332" name="直線コネクタ 331"/>
        <xdr:cNvCxnSpPr/>
      </xdr:nvCxnSpPr>
      <xdr:spPr>
        <a:xfrm>
          <a:off x="14401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146957</xdr:rowOff>
    </xdr:to>
    <xdr:cxnSp macro="">
      <xdr:nvCxnSpPr>
        <xdr:cNvPr id="335" name="直線コネクタ 334"/>
        <xdr:cNvCxnSpPr/>
      </xdr:nvCxnSpPr>
      <xdr:spPr>
        <a:xfrm>
          <a:off x="13512800" y="105468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5" name="楕円 344"/>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6"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47" name="楕円 346"/>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8" name="テキスト ボックス 347"/>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168547</xdr:rowOff>
    </xdr:from>
    <xdr:to>
      <xdr:col>73</xdr:col>
      <xdr:colOff>44450</xdr:colOff>
      <xdr:row>62</xdr:row>
      <xdr:rowOff>98697</xdr:rowOff>
    </xdr:to>
    <xdr:sp macro="" textlink="">
      <xdr:nvSpPr>
        <xdr:cNvPr id="349" name="楕円 348"/>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50" name="テキスト ボックス 34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51" name="楕円 350"/>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36484</xdr:rowOff>
    </xdr:from>
    <xdr:ext cx="762000" cy="259045"/>
    <xdr:sp macro="" textlink="">
      <xdr:nvSpPr>
        <xdr:cNvPr id="352" name="テキスト ボックス 351"/>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53" name="楕円 352"/>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149333</xdr:rowOff>
    </xdr:from>
    <xdr:ext cx="762000" cy="259045"/>
    <xdr:sp macro="" textlink="">
      <xdr:nvSpPr>
        <xdr:cNvPr id="354" name="テキスト ボックス 353"/>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年度は前年度の</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％となったが、早期健全化基準の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％を大きく下回った。</a:t>
          </a:r>
          <a:endParaRPr lang="ja-JP" altLang="ja-JP" sz="1400">
            <a:effectLst/>
          </a:endParaRPr>
        </a:p>
        <a:p>
          <a:r>
            <a:rPr kumimoji="1" lang="ja-JP" altLang="ja-JP" sz="1100">
              <a:solidFill>
                <a:schemeClr val="dk1"/>
              </a:solidFill>
              <a:effectLst/>
              <a:latin typeface="+mn-lt"/>
              <a:ea typeface="+mn-ea"/>
              <a:cs typeface="+mn-cs"/>
            </a:rPr>
            <a:t>　その主な要因としては、公債費に準ずる債務負担行為に係るものの増などによる単年度の実質公債費比率の増加が挙げられる。</a:t>
          </a:r>
          <a:endParaRPr lang="ja-JP" altLang="ja-JP" sz="1400">
            <a:effectLst/>
          </a:endParaRPr>
        </a:p>
        <a:p>
          <a:r>
            <a:rPr kumimoji="1" lang="ja-JP" altLang="ja-JP" sz="1100">
              <a:solidFill>
                <a:schemeClr val="dk1"/>
              </a:solidFill>
              <a:effectLst/>
              <a:latin typeface="+mn-lt"/>
              <a:ea typeface="+mn-ea"/>
              <a:cs typeface="+mn-cs"/>
            </a:rPr>
            <a:t>　今後は、老朽化する公共施設の整備・再編にあたり、基金の取崩しや地方債の発行が増加することが見込まれるが、各財政指標に留意しつつ、財政の健全性を維持していく。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107950</xdr:rowOff>
    </xdr:to>
    <xdr:cxnSp macro="">
      <xdr:nvCxnSpPr>
        <xdr:cNvPr id="387" name="直線コネクタ 386"/>
        <xdr:cNvCxnSpPr/>
      </xdr:nvCxnSpPr>
      <xdr:spPr>
        <a:xfrm>
          <a:off x="16179800" y="66150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99906</xdr:rowOff>
    </xdr:to>
    <xdr:cxnSp macro="">
      <xdr:nvCxnSpPr>
        <xdr:cNvPr id="390" name="直線コネクタ 389"/>
        <xdr:cNvCxnSpPr/>
      </xdr:nvCxnSpPr>
      <xdr:spPr>
        <a:xfrm>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99906</xdr:rowOff>
    </xdr:to>
    <xdr:cxnSp macro="">
      <xdr:nvCxnSpPr>
        <xdr:cNvPr id="393" name="直線コネクタ 392"/>
        <xdr:cNvCxnSpPr/>
      </xdr:nvCxnSpPr>
      <xdr:spPr>
        <a:xfrm flipV="1">
          <a:off x="14401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164254</xdr:rowOff>
    </xdr:to>
    <xdr:cxnSp macro="">
      <xdr:nvCxnSpPr>
        <xdr:cNvPr id="396" name="直線コネクタ 395"/>
        <xdr:cNvCxnSpPr/>
      </xdr:nvCxnSpPr>
      <xdr:spPr>
        <a:xfrm flipV="1">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6" name="楕円 40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8" name="楕円 407"/>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9" name="テキスト ボックス 408"/>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10" name="楕円 409"/>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11" name="テキスト ボックス 410"/>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2" name="楕円 411"/>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3" name="テキスト ボックス 412"/>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4" name="楕円 413"/>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5" name="テキスト ボックス 414"/>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年度は前年度の</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％となったが、早期健全化基準の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％を大幅に下回った。</a:t>
          </a:r>
          <a:endParaRPr lang="ja-JP" altLang="ja-JP">
            <a:effectLst/>
          </a:endParaRPr>
        </a:p>
        <a:p>
          <a:r>
            <a:rPr kumimoji="1" lang="ja-JP" altLang="ja-JP" sz="1100">
              <a:solidFill>
                <a:schemeClr val="dk1"/>
              </a:solidFill>
              <a:effectLst/>
              <a:latin typeface="+mn-lt"/>
              <a:ea typeface="+mn-ea"/>
              <a:cs typeface="+mn-cs"/>
            </a:rPr>
            <a:t>　その主な要因としては地方債現在高の増が</a:t>
          </a:r>
          <a:r>
            <a:rPr kumimoji="1" lang="ja-JP" altLang="en-US" sz="1100">
              <a:solidFill>
                <a:schemeClr val="dk1"/>
              </a:solidFill>
              <a:effectLst/>
              <a:latin typeface="+mn-lt"/>
              <a:ea typeface="+mn-ea"/>
              <a:cs typeface="+mn-cs"/>
            </a:rPr>
            <a:t>あるものの、債務負担行為に基づく支出予定額や公営企業債等繰入見込額などが減少したことが</a:t>
          </a:r>
          <a:r>
            <a:rPr kumimoji="1" lang="ja-JP" altLang="ja-JP" sz="1100">
              <a:solidFill>
                <a:schemeClr val="dk1"/>
              </a:solidFill>
              <a:effectLst/>
              <a:latin typeface="+mn-lt"/>
              <a:ea typeface="+mn-ea"/>
              <a:cs typeface="+mn-cs"/>
            </a:rPr>
            <a:t>挙げられる。</a:t>
          </a:r>
          <a:endParaRPr lang="ja-JP" altLang="ja-JP">
            <a:effectLst/>
          </a:endParaRPr>
        </a:p>
        <a:p>
          <a:r>
            <a:rPr kumimoji="1" lang="ja-JP" altLang="ja-JP" sz="1100">
              <a:solidFill>
                <a:schemeClr val="dk1"/>
              </a:solidFill>
              <a:effectLst/>
              <a:latin typeface="+mn-lt"/>
              <a:ea typeface="+mn-ea"/>
              <a:cs typeface="+mn-cs"/>
            </a:rPr>
            <a:t>　今後は、引き続き老朽化する公共施設の整備・再編にあたり、基金の取崩しや地方債の発行が増加することが見込まれるが、各財政指標に留意しつつ、財政の健全性を維持していく。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92640</xdr:rowOff>
    </xdr:from>
    <xdr:to>
      <xdr:col>81</xdr:col>
      <xdr:colOff>44450</xdr:colOff>
      <xdr:row>17</xdr:row>
      <xdr:rowOff>52564</xdr:rowOff>
    </xdr:to>
    <xdr:cxnSp macro="">
      <xdr:nvCxnSpPr>
        <xdr:cNvPr id="449" name="直線コネクタ 448"/>
        <xdr:cNvCxnSpPr/>
      </xdr:nvCxnSpPr>
      <xdr:spPr>
        <a:xfrm flipV="1">
          <a:off x="16179800" y="2835840"/>
          <a:ext cx="8382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47202</xdr:rowOff>
    </xdr:from>
    <xdr:to>
      <xdr:col>77</xdr:col>
      <xdr:colOff>44450</xdr:colOff>
      <xdr:row>17</xdr:row>
      <xdr:rowOff>52564</xdr:rowOff>
    </xdr:to>
    <xdr:cxnSp macro="">
      <xdr:nvCxnSpPr>
        <xdr:cNvPr id="452" name="直線コネクタ 451"/>
        <xdr:cNvCxnSpPr/>
      </xdr:nvCxnSpPr>
      <xdr:spPr>
        <a:xfrm>
          <a:off x="15290800" y="296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83115</xdr:rowOff>
    </xdr:from>
    <xdr:to>
      <xdr:col>72</xdr:col>
      <xdr:colOff>203200</xdr:colOff>
      <xdr:row>17</xdr:row>
      <xdr:rowOff>47202</xdr:rowOff>
    </xdr:to>
    <xdr:cxnSp macro="">
      <xdr:nvCxnSpPr>
        <xdr:cNvPr id="455" name="直線コネクタ 454"/>
        <xdr:cNvCxnSpPr/>
      </xdr:nvCxnSpPr>
      <xdr:spPr>
        <a:xfrm>
          <a:off x="14401800" y="265486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96379</xdr:rowOff>
    </xdr:from>
    <xdr:to>
      <xdr:col>68</xdr:col>
      <xdr:colOff>152400</xdr:colOff>
      <xdr:row>15</xdr:row>
      <xdr:rowOff>83115</xdr:rowOff>
    </xdr:to>
    <xdr:cxnSp macro="">
      <xdr:nvCxnSpPr>
        <xdr:cNvPr id="458" name="直線コネクタ 457"/>
        <xdr:cNvCxnSpPr/>
      </xdr:nvCxnSpPr>
      <xdr:spPr>
        <a:xfrm>
          <a:off x="13512800" y="2496679"/>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41840</xdr:rowOff>
    </xdr:from>
    <xdr:to>
      <xdr:col>81</xdr:col>
      <xdr:colOff>95250</xdr:colOff>
      <xdr:row>16</xdr:row>
      <xdr:rowOff>143440</xdr:rowOff>
    </xdr:to>
    <xdr:sp macro="" textlink="">
      <xdr:nvSpPr>
        <xdr:cNvPr id="468" name="楕円 467"/>
        <xdr:cNvSpPr/>
      </xdr:nvSpPr>
      <xdr:spPr>
        <a:xfrm>
          <a:off x="169672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13917</xdr:rowOff>
    </xdr:from>
    <xdr:ext cx="762000" cy="259045"/>
    <xdr:sp macro="" textlink="">
      <xdr:nvSpPr>
        <xdr:cNvPr id="469" name="将来負担の状況該当値テキスト"/>
        <xdr:cNvSpPr txBox="1"/>
      </xdr:nvSpPr>
      <xdr:spPr>
        <a:xfrm>
          <a:off x="17106900" y="27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1764</xdr:rowOff>
    </xdr:from>
    <xdr:to>
      <xdr:col>77</xdr:col>
      <xdr:colOff>95250</xdr:colOff>
      <xdr:row>17</xdr:row>
      <xdr:rowOff>103364</xdr:rowOff>
    </xdr:to>
    <xdr:sp macro="" textlink="">
      <xdr:nvSpPr>
        <xdr:cNvPr id="470" name="楕円 469"/>
        <xdr:cNvSpPr/>
      </xdr:nvSpPr>
      <xdr:spPr>
        <a:xfrm>
          <a:off x="16129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88141</xdr:rowOff>
    </xdr:from>
    <xdr:ext cx="736600" cy="259045"/>
    <xdr:sp macro="" textlink="">
      <xdr:nvSpPr>
        <xdr:cNvPr id="471" name="テキスト ボックス 470"/>
        <xdr:cNvSpPr txBox="1"/>
      </xdr:nvSpPr>
      <xdr:spPr>
        <a:xfrm>
          <a:off x="15798800" y="300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167852</xdr:rowOff>
    </xdr:from>
    <xdr:to>
      <xdr:col>73</xdr:col>
      <xdr:colOff>44450</xdr:colOff>
      <xdr:row>17</xdr:row>
      <xdr:rowOff>98002</xdr:rowOff>
    </xdr:to>
    <xdr:sp macro="" textlink="">
      <xdr:nvSpPr>
        <xdr:cNvPr id="472" name="楕円 471"/>
        <xdr:cNvSpPr/>
      </xdr:nvSpPr>
      <xdr:spPr>
        <a:xfrm>
          <a:off x="15240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82779</xdr:rowOff>
    </xdr:from>
    <xdr:ext cx="762000" cy="259045"/>
    <xdr:sp macro="" textlink="">
      <xdr:nvSpPr>
        <xdr:cNvPr id="473" name="テキスト ボックス 472"/>
        <xdr:cNvSpPr txBox="1"/>
      </xdr:nvSpPr>
      <xdr:spPr>
        <a:xfrm>
          <a:off x="14909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74" name="楕円 473"/>
        <xdr:cNvSpPr/>
      </xdr:nvSpPr>
      <xdr:spPr>
        <a:xfrm>
          <a:off x="14351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75" name="テキスト ボックス 474"/>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45579</xdr:rowOff>
    </xdr:from>
    <xdr:to>
      <xdr:col>64</xdr:col>
      <xdr:colOff>152400</xdr:colOff>
      <xdr:row>14</xdr:row>
      <xdr:rowOff>147179</xdr:rowOff>
    </xdr:to>
    <xdr:sp macro="" textlink="">
      <xdr:nvSpPr>
        <xdr:cNvPr id="476" name="楕円 475"/>
        <xdr:cNvSpPr/>
      </xdr:nvSpPr>
      <xdr:spPr>
        <a:xfrm>
          <a:off x="13462000" y="2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157356</xdr:rowOff>
    </xdr:from>
    <xdr:ext cx="762000" cy="259045"/>
    <xdr:sp macro="" textlink="">
      <xdr:nvSpPr>
        <xdr:cNvPr id="477" name="テキスト ボックス 476"/>
        <xdr:cNvSpPr txBox="1"/>
      </xdr:nvSpPr>
      <xdr:spPr>
        <a:xfrm>
          <a:off x="13131800" y="22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人件費に係る経常収支比率は、職員給与費増により前年度と比べ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、類似団体平均値と比べ</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ポイント上回り</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今後も人件費の抑制に努めながら、公営企業に対する繰出金の精査・見直しを進める。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157480</xdr:rowOff>
    </xdr:to>
    <xdr:cxnSp macro="">
      <xdr:nvCxnSpPr>
        <xdr:cNvPr id="66" name="直線コネクタ 65"/>
        <xdr:cNvCxnSpPr/>
      </xdr:nvCxnSpPr>
      <xdr:spPr>
        <a:xfrm flipV="1">
          <a:off x="3987800" y="6931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157480</xdr:rowOff>
    </xdr:to>
    <xdr:cxnSp macro="">
      <xdr:nvCxnSpPr>
        <xdr:cNvPr id="69" name="直線コネクタ 68"/>
        <xdr:cNvCxnSpPr/>
      </xdr:nvCxnSpPr>
      <xdr:spPr>
        <a:xfrm>
          <a:off x="3098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50800</xdr:rowOff>
    </xdr:to>
    <xdr:cxnSp macro="">
      <xdr:nvCxnSpPr>
        <xdr:cNvPr id="72" name="直線コネクタ 71"/>
        <xdr:cNvCxnSpPr/>
      </xdr:nvCxnSpPr>
      <xdr:spPr>
        <a:xfrm>
          <a:off x="2209800" y="686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5080</xdr:rowOff>
    </xdr:to>
    <xdr:cxnSp macro="">
      <xdr:nvCxnSpPr>
        <xdr:cNvPr id="75" name="直線コネクタ 74"/>
        <xdr:cNvCxnSpPr/>
      </xdr:nvCxnSpPr>
      <xdr:spPr>
        <a:xfrm>
          <a:off x="1320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物件費にかかる経常収支比率は、平成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年度までは類似団体平均値と同水準で推移してきたが、平成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年度より悪化してきた。平成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％となり、類似団体平均値を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その主な要因としては、</a:t>
          </a:r>
          <a:r>
            <a:rPr kumimoji="1" lang="ja-JP" altLang="en-US" sz="1100">
              <a:solidFill>
                <a:schemeClr val="dk1"/>
              </a:solidFill>
              <a:effectLst/>
              <a:latin typeface="+mn-lt"/>
              <a:ea typeface="+mn-ea"/>
              <a:cs typeface="+mn-cs"/>
            </a:rPr>
            <a:t>庁舎維持管理経費や情報課管理経費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となったことなどが挙げられる。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167821</xdr:rowOff>
    </xdr:to>
    <xdr:cxnSp macro="">
      <xdr:nvCxnSpPr>
        <xdr:cNvPr id="129" name="直線コネクタ 128"/>
        <xdr:cNvCxnSpPr/>
      </xdr:nvCxnSpPr>
      <xdr:spPr>
        <a:xfrm>
          <a:off x="15671800" y="2951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61686</xdr:rowOff>
    </xdr:to>
    <xdr:cxnSp macro="">
      <xdr:nvCxnSpPr>
        <xdr:cNvPr id="132" name="直線コネクタ 131"/>
        <xdr:cNvCxnSpPr/>
      </xdr:nvCxnSpPr>
      <xdr:spPr>
        <a:xfrm flipV="1">
          <a:off x="14782800" y="2951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137886</xdr:rowOff>
    </xdr:to>
    <xdr:cxnSp macro="">
      <xdr:nvCxnSpPr>
        <xdr:cNvPr id="135" name="直線コネクタ 134"/>
        <xdr:cNvCxnSpPr/>
      </xdr:nvCxnSpPr>
      <xdr:spPr>
        <a:xfrm flipV="1">
          <a:off x="13893800" y="3147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137886</xdr:rowOff>
    </xdr:to>
    <xdr:cxnSp macro="">
      <xdr:nvCxnSpPr>
        <xdr:cNvPr id="138" name="直線コネクタ 137"/>
        <xdr:cNvCxnSpPr/>
      </xdr:nvCxnSpPr>
      <xdr:spPr>
        <a:xfrm>
          <a:off x="13004800" y="3126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扶助費に係る経常収支比率は、類似団体平均値を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その主な要因としては、</a:t>
          </a:r>
          <a:r>
            <a:rPr kumimoji="1" lang="ja-JP" altLang="en-US" sz="1100">
              <a:solidFill>
                <a:schemeClr val="dk1"/>
              </a:solidFill>
              <a:effectLst/>
              <a:latin typeface="+mn-lt"/>
              <a:ea typeface="+mn-ea"/>
              <a:cs typeface="+mn-cs"/>
            </a:rPr>
            <a:t>児童手当の減等により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にしめる経常経費が減</a:t>
          </a:r>
          <a:r>
            <a:rPr kumimoji="1" lang="ja-JP" altLang="ja-JP" sz="1100">
              <a:solidFill>
                <a:schemeClr val="dk1"/>
              </a:solidFill>
              <a:effectLst/>
              <a:latin typeface="+mn-lt"/>
              <a:ea typeface="+mn-ea"/>
              <a:cs typeface="+mn-cs"/>
            </a:rPr>
            <a:t>となっているためである。</a:t>
          </a:r>
          <a:endParaRPr lang="ja-JP" altLang="ja-JP" sz="1400">
            <a:effectLst/>
          </a:endParaRPr>
        </a:p>
        <a:p>
          <a:r>
            <a:rPr kumimoji="1" lang="ja-JP" altLang="ja-JP" sz="1100">
              <a:solidFill>
                <a:schemeClr val="dk1"/>
              </a:solidFill>
              <a:effectLst/>
              <a:latin typeface="+mn-lt"/>
              <a:ea typeface="+mn-ea"/>
              <a:cs typeface="+mn-cs"/>
            </a:rPr>
            <a:t>　今後も資格審査等の適正化や自立を促すための支援事業などの充実を図り、財政の健全化に努めていく。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101600</xdr:rowOff>
    </xdr:to>
    <xdr:cxnSp macro="">
      <xdr:nvCxnSpPr>
        <xdr:cNvPr id="190" name="直線コネクタ 189"/>
        <xdr:cNvCxnSpPr/>
      </xdr:nvCxnSpPr>
      <xdr:spPr>
        <a:xfrm flipV="1">
          <a:off x="3987800" y="9601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101600</xdr:rowOff>
    </xdr:to>
    <xdr:cxnSp macro="">
      <xdr:nvCxnSpPr>
        <xdr:cNvPr id="193" name="直線コネクタ 192"/>
        <xdr:cNvCxnSpPr/>
      </xdr:nvCxnSpPr>
      <xdr:spPr>
        <a:xfrm>
          <a:off x="3098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38100</xdr:rowOff>
    </xdr:to>
    <xdr:cxnSp macro="">
      <xdr:nvCxnSpPr>
        <xdr:cNvPr id="196" name="直線コネクタ 195"/>
        <xdr:cNvCxnSpPr/>
      </xdr:nvCxnSpPr>
      <xdr:spPr>
        <a:xfrm>
          <a:off x="2209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146050</xdr:rowOff>
    </xdr:to>
    <xdr:cxnSp macro="">
      <xdr:nvCxnSpPr>
        <xdr:cNvPr id="199" name="直線コネクタ 198"/>
        <xdr:cNvCxnSpPr/>
      </xdr:nvCxnSpPr>
      <xdr:spPr>
        <a:xfrm>
          <a:off x="1320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12" name="テキスト ボックス 21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4" name="テキスト ボックス 21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7" name="楕円 216"/>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その他にかかる経常収支比率は、</a:t>
          </a:r>
          <a:r>
            <a:rPr kumimoji="1" lang="ja-JP" altLang="en-US" sz="1100">
              <a:solidFill>
                <a:schemeClr val="dk1"/>
              </a:solidFill>
              <a:effectLst/>
              <a:latin typeface="+mn-lt"/>
              <a:ea typeface="+mn-ea"/>
              <a:cs typeface="+mn-cs"/>
            </a:rPr>
            <a:t>前年同様</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繰出金</a:t>
          </a:r>
          <a:r>
            <a:rPr kumimoji="1" lang="ja-JP" altLang="en-US" sz="1100">
              <a:solidFill>
                <a:schemeClr val="dk1"/>
              </a:solidFill>
              <a:effectLst/>
              <a:latin typeface="+mn-lt"/>
              <a:ea typeface="+mn-ea"/>
              <a:cs typeface="+mn-cs"/>
            </a:rPr>
            <a:t>等の経費が前年度と同水準となっていることが</a:t>
          </a:r>
          <a:r>
            <a:rPr kumimoji="1" lang="ja-JP" altLang="ja-JP" sz="1100">
              <a:solidFill>
                <a:schemeClr val="dk1"/>
              </a:solidFill>
              <a:effectLst/>
              <a:latin typeface="+mn-lt"/>
              <a:ea typeface="+mn-ea"/>
              <a:cs typeface="+mn-cs"/>
            </a:rPr>
            <a:t>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6350</xdr:rowOff>
    </xdr:to>
    <xdr:cxnSp macro="">
      <xdr:nvCxnSpPr>
        <xdr:cNvPr id="251" name="直線コネクタ 250"/>
        <xdr:cNvCxnSpPr/>
      </xdr:nvCxnSpPr>
      <xdr:spPr>
        <a:xfrm>
          <a:off x="15671800" y="943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114300</xdr:rowOff>
    </xdr:from>
    <xdr:to>
      <xdr:col>78</xdr:col>
      <xdr:colOff>69850</xdr:colOff>
      <xdr:row>55</xdr:row>
      <xdr:rowOff>6350</xdr:rowOff>
    </xdr:to>
    <xdr:cxnSp macro="">
      <xdr:nvCxnSpPr>
        <xdr:cNvPr id="254" name="直線コネクタ 253"/>
        <xdr:cNvCxnSpPr/>
      </xdr:nvCxnSpPr>
      <xdr:spPr>
        <a:xfrm>
          <a:off x="14782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54</xdr:row>
      <xdr:rowOff>127000</xdr:rowOff>
    </xdr:to>
    <xdr:cxnSp macro="">
      <xdr:nvCxnSpPr>
        <xdr:cNvPr id="257" name="直線コネクタ 256"/>
        <xdr:cNvCxnSpPr/>
      </xdr:nvCxnSpPr>
      <xdr:spPr>
        <a:xfrm flipV="1">
          <a:off x="13893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63500</xdr:rowOff>
    </xdr:from>
    <xdr:to>
      <xdr:col>69</xdr:col>
      <xdr:colOff>92075</xdr:colOff>
      <xdr:row>54</xdr:row>
      <xdr:rowOff>127000</xdr:rowOff>
    </xdr:to>
    <xdr:cxnSp macro="">
      <xdr:nvCxnSpPr>
        <xdr:cNvPr id="260" name="直線コネクタ 259"/>
        <xdr:cNvCxnSpPr/>
      </xdr:nvCxnSpPr>
      <xdr:spPr>
        <a:xfrm>
          <a:off x="13004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0" name="楕円 269"/>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1"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72" name="楕円 271"/>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73" name="テキスト ボックス 272"/>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4" name="楕円 273"/>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5" name="テキスト ボックス 274"/>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xdr:rowOff>
    </xdr:from>
    <xdr:to>
      <xdr:col>65</xdr:col>
      <xdr:colOff>53975</xdr:colOff>
      <xdr:row>54</xdr:row>
      <xdr:rowOff>114300</xdr:rowOff>
    </xdr:to>
    <xdr:sp macro="" textlink="">
      <xdr:nvSpPr>
        <xdr:cNvPr id="278" name="楕円 277"/>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124477</xdr:rowOff>
    </xdr:from>
    <xdr:ext cx="762000" cy="259045"/>
    <xdr:sp macro="" textlink="">
      <xdr:nvSpPr>
        <xdr:cNvPr id="279" name="テキスト ボックス 278"/>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補助費等にかかる経常収支比率は、前年度と比べ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、類似団体平均値と比べ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前年度比減となった</a:t>
          </a:r>
          <a:r>
            <a:rPr kumimoji="1" lang="ja-JP" altLang="ja-JP" sz="1100">
              <a:solidFill>
                <a:schemeClr val="dk1"/>
              </a:solidFill>
              <a:effectLst/>
              <a:latin typeface="+mn-lt"/>
              <a:ea typeface="+mn-ea"/>
              <a:cs typeface="+mn-cs"/>
            </a:rPr>
            <a:t>としては、</a:t>
          </a:r>
          <a:r>
            <a:rPr kumimoji="1" lang="ja-JP" altLang="en-US" sz="1100">
              <a:solidFill>
                <a:schemeClr val="dk1"/>
              </a:solidFill>
              <a:effectLst/>
              <a:latin typeface="+mn-lt"/>
              <a:ea typeface="+mn-ea"/>
              <a:cs typeface="+mn-cs"/>
            </a:rPr>
            <a:t>焼却炉の修繕経費の減などがあ</a:t>
          </a:r>
          <a:r>
            <a:rPr kumimoji="1" lang="ja-JP" altLang="ja-JP"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各補助金についても、公共性、公益性、有効性を精査し、過去に見直しを行ったが、今後も補助金の必要性を検証していく。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124714</xdr:rowOff>
    </xdr:to>
    <xdr:cxnSp macro="">
      <xdr:nvCxnSpPr>
        <xdr:cNvPr id="310" name="直線コネクタ 309"/>
        <xdr:cNvCxnSpPr/>
      </xdr:nvCxnSpPr>
      <xdr:spPr>
        <a:xfrm flipV="1">
          <a:off x="15671800" y="6413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124714</xdr:rowOff>
    </xdr:to>
    <xdr:cxnSp macro="">
      <xdr:nvCxnSpPr>
        <xdr:cNvPr id="313" name="直線コネクタ 312"/>
        <xdr:cNvCxnSpPr/>
      </xdr:nvCxnSpPr>
      <xdr:spPr>
        <a:xfrm>
          <a:off x="14782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106426</xdr:rowOff>
    </xdr:to>
    <xdr:cxnSp macro="">
      <xdr:nvCxnSpPr>
        <xdr:cNvPr id="316" name="直線コネクタ 315"/>
        <xdr:cNvCxnSpPr/>
      </xdr:nvCxnSpPr>
      <xdr:spPr>
        <a:xfrm>
          <a:off x="13893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97282</xdr:rowOff>
    </xdr:to>
    <xdr:cxnSp macro="">
      <xdr:nvCxnSpPr>
        <xdr:cNvPr id="319" name="直線コネクタ 318"/>
        <xdr:cNvCxnSpPr/>
      </xdr:nvCxnSpPr>
      <xdr:spPr>
        <a:xfrm>
          <a:off x="13004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9" name="楕円 32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0"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5" name="楕円 334"/>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6" name="テキスト ボックス 33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7" name="楕円 336"/>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8" name="テキスト ボックス 337"/>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公債費にかかる経常収支比率は、臨時財政対策債の減により、前年度と</a:t>
          </a:r>
          <a:r>
            <a:rPr kumimoji="1" lang="ja-JP" altLang="en-US" sz="1100">
              <a:solidFill>
                <a:schemeClr val="dk1"/>
              </a:solidFill>
              <a:effectLst/>
              <a:latin typeface="+mn-lt"/>
              <a:ea typeface="+mn-ea"/>
              <a:cs typeface="+mn-cs"/>
            </a:rPr>
            <a:t>同水準の</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、類似団体平均値と比べ</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今後は、老朽化する公共施設の整備・再編等により、地方債の発行が一時的に増加するため、財政の健全化を保ちながら、計画的な地方債の発行に努める。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62230</xdr:rowOff>
    </xdr:to>
    <xdr:cxnSp macro="">
      <xdr:nvCxnSpPr>
        <xdr:cNvPr id="371" name="直線コネクタ 370"/>
        <xdr:cNvCxnSpPr/>
      </xdr:nvCxnSpPr>
      <xdr:spPr>
        <a:xfrm>
          <a:off x="3987800" y="12920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4" name="直線コネクタ 373"/>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161289</xdr:rowOff>
    </xdr:to>
    <xdr:cxnSp macro="">
      <xdr:nvCxnSpPr>
        <xdr:cNvPr id="377" name="直線コネクタ 376"/>
        <xdr:cNvCxnSpPr/>
      </xdr:nvCxnSpPr>
      <xdr:spPr>
        <a:xfrm flipV="1">
          <a:off x="2209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161289</xdr:rowOff>
    </xdr:to>
    <xdr:cxnSp macro="">
      <xdr:nvCxnSpPr>
        <xdr:cNvPr id="380" name="直線コネクタ 379"/>
        <xdr:cNvCxnSpPr/>
      </xdr:nvCxnSpPr>
      <xdr:spPr>
        <a:xfrm>
          <a:off x="1320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0" name="楕円 389"/>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1"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2" name="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3" name="テキスト ボックス 392"/>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4" name="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5" name="テキスト ボックス 394"/>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6" name="楕円 395"/>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7" name="テキスト ボックス 396"/>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8" name="楕円 397"/>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9" name="テキスト ボックス 398"/>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公債費以外にかかる経常収支比率は、前年度と比べ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今後も扶助費等における資格審査等の適正化や自立を促すための支援事業などの充実を図り、財政の健全化に努めていく。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145287</xdr:rowOff>
    </xdr:to>
    <xdr:cxnSp macro="">
      <xdr:nvCxnSpPr>
        <xdr:cNvPr id="430" name="直線コネクタ 429"/>
        <xdr:cNvCxnSpPr/>
      </xdr:nvCxnSpPr>
      <xdr:spPr>
        <a:xfrm flipV="1">
          <a:off x="15671800" y="138018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108713</xdr:rowOff>
    </xdr:from>
    <xdr:to>
      <xdr:col>78</xdr:col>
      <xdr:colOff>69850</xdr:colOff>
      <xdr:row>80</xdr:row>
      <xdr:rowOff>145287</xdr:rowOff>
    </xdr:to>
    <xdr:cxnSp macro="">
      <xdr:nvCxnSpPr>
        <xdr:cNvPr id="433" name="直線コネクタ 432"/>
        <xdr:cNvCxnSpPr/>
      </xdr:nvCxnSpPr>
      <xdr:spPr>
        <a:xfrm>
          <a:off x="14782800" y="13824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108713</xdr:rowOff>
    </xdr:to>
    <xdr:cxnSp macro="">
      <xdr:nvCxnSpPr>
        <xdr:cNvPr id="436" name="直線コネクタ 435"/>
        <xdr:cNvCxnSpPr/>
      </xdr:nvCxnSpPr>
      <xdr:spPr>
        <a:xfrm>
          <a:off x="13893800" y="138064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90424</xdr:rowOff>
    </xdr:to>
    <xdr:cxnSp macro="">
      <xdr:nvCxnSpPr>
        <xdr:cNvPr id="439" name="直線コネクタ 438"/>
        <xdr:cNvCxnSpPr/>
      </xdr:nvCxnSpPr>
      <xdr:spPr>
        <a:xfrm>
          <a:off x="13004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9" name="楕円 448"/>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115079</xdr:rowOff>
    </xdr:from>
    <xdr:ext cx="762000" cy="259045"/>
    <xdr:sp macro="" textlink="">
      <xdr:nvSpPr>
        <xdr:cNvPr id="450" name="公債費以外該当値テキスト"/>
        <xdr:cNvSpPr txBox="1"/>
      </xdr:nvSpPr>
      <xdr:spPr>
        <a:xfrm>
          <a:off x="16598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51" name="楕円 450"/>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52" name="テキスト ボックス 451"/>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53" name="楕円 452"/>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4" name="テキスト ボックス 453"/>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5" name="楕円 454"/>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6" name="テキスト ボックス 455"/>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7" name="楕円 456"/>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8" name="テキスト ボックス 457"/>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97511</xdr:rowOff>
    </xdr:from>
    <xdr:to>
      <xdr:col>29</xdr:col>
      <xdr:colOff>127000</xdr:colOff>
      <xdr:row>17</xdr:row>
      <xdr:rowOff>103416</xdr:rowOff>
    </xdr:to>
    <xdr:cxnSp macro="">
      <xdr:nvCxnSpPr>
        <xdr:cNvPr id="50" name="直線コネクタ 49"/>
        <xdr:cNvCxnSpPr/>
      </xdr:nvCxnSpPr>
      <xdr:spPr bwMode="auto">
        <a:xfrm flipV="1">
          <a:off x="5003800" y="3059786"/>
          <a:ext cx="6477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82288</xdr:rowOff>
    </xdr:from>
    <xdr:ext cx="762000" cy="259045"/>
    <xdr:sp macro="" textlink="">
      <xdr:nvSpPr>
        <xdr:cNvPr id="51" name="人口1人当たり決算額の推移平均値テキスト130"/>
        <xdr:cNvSpPr txBox="1"/>
      </xdr:nvSpPr>
      <xdr:spPr>
        <a:xfrm>
          <a:off x="5740400" y="304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103416</xdr:rowOff>
    </xdr:from>
    <xdr:to>
      <xdr:col>26</xdr:col>
      <xdr:colOff>50800</xdr:colOff>
      <xdr:row>17</xdr:row>
      <xdr:rowOff>137439</xdr:rowOff>
    </xdr:to>
    <xdr:cxnSp macro="">
      <xdr:nvCxnSpPr>
        <xdr:cNvPr id="53" name="直線コネクタ 52"/>
        <xdr:cNvCxnSpPr/>
      </xdr:nvCxnSpPr>
      <xdr:spPr bwMode="auto">
        <a:xfrm flipV="1">
          <a:off x="4305300" y="3065691"/>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137439</xdr:rowOff>
    </xdr:from>
    <xdr:to>
      <xdr:col>22</xdr:col>
      <xdr:colOff>114300</xdr:colOff>
      <xdr:row>18</xdr:row>
      <xdr:rowOff>95301</xdr:rowOff>
    </xdr:to>
    <xdr:cxnSp macro="">
      <xdr:nvCxnSpPr>
        <xdr:cNvPr id="56" name="直線コネクタ 55"/>
        <xdr:cNvCxnSpPr/>
      </xdr:nvCxnSpPr>
      <xdr:spPr bwMode="auto">
        <a:xfrm flipV="1">
          <a:off x="3606800" y="3099714"/>
          <a:ext cx="698500" cy="12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95301</xdr:rowOff>
    </xdr:from>
    <xdr:to>
      <xdr:col>18</xdr:col>
      <xdr:colOff>177800</xdr:colOff>
      <xdr:row>19</xdr:row>
      <xdr:rowOff>39103</xdr:rowOff>
    </xdr:to>
    <xdr:cxnSp macro="">
      <xdr:nvCxnSpPr>
        <xdr:cNvPr id="59" name="直線コネクタ 58"/>
        <xdr:cNvCxnSpPr/>
      </xdr:nvCxnSpPr>
      <xdr:spPr bwMode="auto">
        <a:xfrm flipV="1">
          <a:off x="2908300" y="3229026"/>
          <a:ext cx="698500" cy="115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46711</xdr:rowOff>
    </xdr:from>
    <xdr:to>
      <xdr:col>29</xdr:col>
      <xdr:colOff>177800</xdr:colOff>
      <xdr:row>17</xdr:row>
      <xdr:rowOff>148311</xdr:rowOff>
    </xdr:to>
    <xdr:sp macro="" textlink="">
      <xdr:nvSpPr>
        <xdr:cNvPr id="69" name="楕円 68"/>
        <xdr:cNvSpPr/>
      </xdr:nvSpPr>
      <xdr:spPr bwMode="auto">
        <a:xfrm>
          <a:off x="56007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63238</xdr:rowOff>
    </xdr:from>
    <xdr:ext cx="762000" cy="259045"/>
    <xdr:sp macro="" textlink="">
      <xdr:nvSpPr>
        <xdr:cNvPr id="70" name="人口1人当たり決算額の推移該当値テキスト130"/>
        <xdr:cNvSpPr txBox="1"/>
      </xdr:nvSpPr>
      <xdr:spPr>
        <a:xfrm>
          <a:off x="5740400" y="285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52616</xdr:rowOff>
    </xdr:from>
    <xdr:to>
      <xdr:col>26</xdr:col>
      <xdr:colOff>101600</xdr:colOff>
      <xdr:row>17</xdr:row>
      <xdr:rowOff>154216</xdr:rowOff>
    </xdr:to>
    <xdr:sp macro="" textlink="">
      <xdr:nvSpPr>
        <xdr:cNvPr id="71" name="楕円 70"/>
        <xdr:cNvSpPr/>
      </xdr:nvSpPr>
      <xdr:spPr bwMode="auto">
        <a:xfrm>
          <a:off x="4953000" y="30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164393</xdr:rowOff>
    </xdr:from>
    <xdr:ext cx="736600" cy="259045"/>
    <xdr:sp macro="" textlink="">
      <xdr:nvSpPr>
        <xdr:cNvPr id="72" name="テキスト ボックス 71"/>
        <xdr:cNvSpPr txBox="1"/>
      </xdr:nvSpPr>
      <xdr:spPr>
        <a:xfrm>
          <a:off x="4622800" y="278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86639</xdr:rowOff>
    </xdr:from>
    <xdr:to>
      <xdr:col>22</xdr:col>
      <xdr:colOff>165100</xdr:colOff>
      <xdr:row>18</xdr:row>
      <xdr:rowOff>16789</xdr:rowOff>
    </xdr:to>
    <xdr:sp macro="" textlink="">
      <xdr:nvSpPr>
        <xdr:cNvPr id="73" name="楕円 72"/>
        <xdr:cNvSpPr/>
      </xdr:nvSpPr>
      <xdr:spPr bwMode="auto">
        <a:xfrm>
          <a:off x="4254500" y="30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xdr:rowOff>
    </xdr:from>
    <xdr:ext cx="762000" cy="259045"/>
    <xdr:sp macro="" textlink="">
      <xdr:nvSpPr>
        <xdr:cNvPr id="74" name="テキスト ボックス 73"/>
        <xdr:cNvSpPr txBox="1"/>
      </xdr:nvSpPr>
      <xdr:spPr>
        <a:xfrm>
          <a:off x="39243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44501</xdr:rowOff>
    </xdr:from>
    <xdr:to>
      <xdr:col>19</xdr:col>
      <xdr:colOff>38100</xdr:colOff>
      <xdr:row>18</xdr:row>
      <xdr:rowOff>146101</xdr:rowOff>
    </xdr:to>
    <xdr:sp macro="" textlink="">
      <xdr:nvSpPr>
        <xdr:cNvPr id="75" name="楕円 74"/>
        <xdr:cNvSpPr/>
      </xdr:nvSpPr>
      <xdr:spPr bwMode="auto">
        <a:xfrm>
          <a:off x="3556000" y="31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130878</xdr:rowOff>
    </xdr:from>
    <xdr:ext cx="762000" cy="259045"/>
    <xdr:sp macro="" textlink="">
      <xdr:nvSpPr>
        <xdr:cNvPr id="76" name="テキスト ボックス 75"/>
        <xdr:cNvSpPr txBox="1"/>
      </xdr:nvSpPr>
      <xdr:spPr>
        <a:xfrm>
          <a:off x="3225800" y="32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159753</xdr:rowOff>
    </xdr:from>
    <xdr:to>
      <xdr:col>15</xdr:col>
      <xdr:colOff>101600</xdr:colOff>
      <xdr:row>19</xdr:row>
      <xdr:rowOff>89903</xdr:rowOff>
    </xdr:to>
    <xdr:sp macro="" textlink="">
      <xdr:nvSpPr>
        <xdr:cNvPr id="77" name="楕円 76"/>
        <xdr:cNvSpPr/>
      </xdr:nvSpPr>
      <xdr:spPr bwMode="auto">
        <a:xfrm>
          <a:off x="2857500" y="329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74680</xdr:rowOff>
    </xdr:from>
    <xdr:ext cx="762000" cy="259045"/>
    <xdr:sp macro="" textlink="">
      <xdr:nvSpPr>
        <xdr:cNvPr id="78" name="テキスト ボックス 77"/>
        <xdr:cNvSpPr txBox="1"/>
      </xdr:nvSpPr>
      <xdr:spPr>
        <a:xfrm>
          <a:off x="2527300" y="337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169938</xdr:rowOff>
    </xdr:from>
    <xdr:to>
      <xdr:col>29</xdr:col>
      <xdr:colOff>127000</xdr:colOff>
      <xdr:row>37</xdr:row>
      <xdr:rowOff>32131</xdr:rowOff>
    </xdr:to>
    <xdr:cxnSp macro="">
      <xdr:nvCxnSpPr>
        <xdr:cNvPr id="111" name="直線コネクタ 110"/>
        <xdr:cNvCxnSpPr/>
      </xdr:nvCxnSpPr>
      <xdr:spPr bwMode="auto">
        <a:xfrm>
          <a:off x="5003800" y="7123188"/>
          <a:ext cx="647700" cy="3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169938</xdr:rowOff>
    </xdr:from>
    <xdr:to>
      <xdr:col>26</xdr:col>
      <xdr:colOff>50800</xdr:colOff>
      <xdr:row>37</xdr:row>
      <xdr:rowOff>31559</xdr:rowOff>
    </xdr:to>
    <xdr:cxnSp macro="">
      <xdr:nvCxnSpPr>
        <xdr:cNvPr id="114" name="直線コネクタ 113"/>
        <xdr:cNvCxnSpPr/>
      </xdr:nvCxnSpPr>
      <xdr:spPr bwMode="auto">
        <a:xfrm flipV="1">
          <a:off x="4305300" y="7123188"/>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31559</xdr:rowOff>
    </xdr:from>
    <xdr:to>
      <xdr:col>22</xdr:col>
      <xdr:colOff>114300</xdr:colOff>
      <xdr:row>37</xdr:row>
      <xdr:rowOff>37922</xdr:rowOff>
    </xdr:to>
    <xdr:cxnSp macro="">
      <xdr:nvCxnSpPr>
        <xdr:cNvPr id="117" name="直線コネクタ 116"/>
        <xdr:cNvCxnSpPr/>
      </xdr:nvCxnSpPr>
      <xdr:spPr bwMode="auto">
        <a:xfrm flipV="1">
          <a:off x="3606800" y="7156259"/>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29464</xdr:rowOff>
    </xdr:from>
    <xdr:to>
      <xdr:col>18</xdr:col>
      <xdr:colOff>177800</xdr:colOff>
      <xdr:row>37</xdr:row>
      <xdr:rowOff>37922</xdr:rowOff>
    </xdr:to>
    <xdr:cxnSp macro="">
      <xdr:nvCxnSpPr>
        <xdr:cNvPr id="120" name="直線コネクタ 119"/>
        <xdr:cNvCxnSpPr/>
      </xdr:nvCxnSpPr>
      <xdr:spPr bwMode="auto">
        <a:xfrm>
          <a:off x="2908300" y="715416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152781</xdr:rowOff>
    </xdr:from>
    <xdr:to>
      <xdr:col>29</xdr:col>
      <xdr:colOff>177800</xdr:colOff>
      <xdr:row>37</xdr:row>
      <xdr:rowOff>82931</xdr:rowOff>
    </xdr:to>
    <xdr:sp macro="" textlink="">
      <xdr:nvSpPr>
        <xdr:cNvPr id="130" name="楕円 129"/>
        <xdr:cNvSpPr/>
      </xdr:nvSpPr>
      <xdr:spPr bwMode="auto">
        <a:xfrm>
          <a:off x="56007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124858</xdr:rowOff>
    </xdr:from>
    <xdr:ext cx="762000" cy="259045"/>
    <xdr:sp macro="" textlink="">
      <xdr:nvSpPr>
        <xdr:cNvPr id="131" name="人口1人当たり決算額の推移該当値テキスト445"/>
        <xdr:cNvSpPr txBox="1"/>
      </xdr:nvSpPr>
      <xdr:spPr>
        <a:xfrm>
          <a:off x="5740400" y="70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119138</xdr:rowOff>
    </xdr:from>
    <xdr:to>
      <xdr:col>26</xdr:col>
      <xdr:colOff>101600</xdr:colOff>
      <xdr:row>37</xdr:row>
      <xdr:rowOff>49288</xdr:rowOff>
    </xdr:to>
    <xdr:sp macro="" textlink="">
      <xdr:nvSpPr>
        <xdr:cNvPr id="132" name="楕円 131"/>
        <xdr:cNvSpPr/>
      </xdr:nvSpPr>
      <xdr:spPr bwMode="auto">
        <a:xfrm>
          <a:off x="49530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34065</xdr:rowOff>
    </xdr:from>
    <xdr:ext cx="736600" cy="259045"/>
    <xdr:sp macro="" textlink="">
      <xdr:nvSpPr>
        <xdr:cNvPr id="133" name="テキスト ボックス 132"/>
        <xdr:cNvSpPr txBox="1"/>
      </xdr:nvSpPr>
      <xdr:spPr>
        <a:xfrm>
          <a:off x="4622800" y="715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152209</xdr:rowOff>
    </xdr:from>
    <xdr:to>
      <xdr:col>22</xdr:col>
      <xdr:colOff>165100</xdr:colOff>
      <xdr:row>37</xdr:row>
      <xdr:rowOff>82359</xdr:rowOff>
    </xdr:to>
    <xdr:sp macro="" textlink="">
      <xdr:nvSpPr>
        <xdr:cNvPr id="134" name="楕円 133"/>
        <xdr:cNvSpPr/>
      </xdr:nvSpPr>
      <xdr:spPr bwMode="auto">
        <a:xfrm>
          <a:off x="42545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67136</xdr:rowOff>
    </xdr:from>
    <xdr:ext cx="762000" cy="259045"/>
    <xdr:sp macro="" textlink="">
      <xdr:nvSpPr>
        <xdr:cNvPr id="135" name="テキスト ボックス 134"/>
        <xdr:cNvSpPr txBox="1"/>
      </xdr:nvSpPr>
      <xdr:spPr>
        <a:xfrm>
          <a:off x="3924300" y="719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158572</xdr:rowOff>
    </xdr:from>
    <xdr:to>
      <xdr:col>19</xdr:col>
      <xdr:colOff>38100</xdr:colOff>
      <xdr:row>37</xdr:row>
      <xdr:rowOff>88722</xdr:rowOff>
    </xdr:to>
    <xdr:sp macro="" textlink="">
      <xdr:nvSpPr>
        <xdr:cNvPr id="136" name="楕円 135"/>
        <xdr:cNvSpPr/>
      </xdr:nvSpPr>
      <xdr:spPr bwMode="auto">
        <a:xfrm>
          <a:off x="35560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73499</xdr:rowOff>
    </xdr:from>
    <xdr:ext cx="762000" cy="259045"/>
    <xdr:sp macro="" textlink="">
      <xdr:nvSpPr>
        <xdr:cNvPr id="137" name="テキスト ボックス 136"/>
        <xdr:cNvSpPr txBox="1"/>
      </xdr:nvSpPr>
      <xdr:spPr>
        <a:xfrm>
          <a:off x="3225800" y="71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150114</xdr:rowOff>
    </xdr:from>
    <xdr:to>
      <xdr:col>15</xdr:col>
      <xdr:colOff>101600</xdr:colOff>
      <xdr:row>37</xdr:row>
      <xdr:rowOff>80264</xdr:rowOff>
    </xdr:to>
    <xdr:sp macro="" textlink="">
      <xdr:nvSpPr>
        <xdr:cNvPr id="138" name="楕円 137"/>
        <xdr:cNvSpPr/>
      </xdr:nvSpPr>
      <xdr:spPr bwMode="auto">
        <a:xfrm>
          <a:off x="2857500" y="710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65041</xdr:rowOff>
    </xdr:from>
    <xdr:ext cx="762000" cy="259045"/>
    <xdr:sp macro="" textlink="">
      <xdr:nvSpPr>
        <xdr:cNvPr id="139" name="テキスト ボックス 138"/>
        <xdr:cNvSpPr txBox="1"/>
      </xdr:nvSpPr>
      <xdr:spPr>
        <a:xfrm>
          <a:off x="25273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91077</xdr:rowOff>
    </xdr:from>
    <xdr:to>
      <xdr:col>24</xdr:col>
      <xdr:colOff>63500</xdr:colOff>
      <xdr:row>33</xdr:row>
      <xdr:rowOff>91191</xdr:rowOff>
    </xdr:to>
    <xdr:cxnSp macro="">
      <xdr:nvCxnSpPr>
        <xdr:cNvPr id="59" name="直線コネクタ 58"/>
        <xdr:cNvCxnSpPr/>
      </xdr:nvCxnSpPr>
      <xdr:spPr>
        <a:xfrm flipV="1">
          <a:off x="3797300" y="574892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91191</xdr:rowOff>
    </xdr:from>
    <xdr:to>
      <xdr:col>19</xdr:col>
      <xdr:colOff>177800</xdr:colOff>
      <xdr:row>33</xdr:row>
      <xdr:rowOff>126533</xdr:rowOff>
    </xdr:to>
    <xdr:cxnSp macro="">
      <xdr:nvCxnSpPr>
        <xdr:cNvPr id="62" name="直線コネクタ 61"/>
        <xdr:cNvCxnSpPr/>
      </xdr:nvCxnSpPr>
      <xdr:spPr>
        <a:xfrm flipV="1">
          <a:off x="2908300" y="5749041"/>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126533</xdr:rowOff>
    </xdr:from>
    <xdr:to>
      <xdr:col>15</xdr:col>
      <xdr:colOff>50800</xdr:colOff>
      <xdr:row>34</xdr:row>
      <xdr:rowOff>30269</xdr:rowOff>
    </xdr:to>
    <xdr:cxnSp macro="">
      <xdr:nvCxnSpPr>
        <xdr:cNvPr id="65" name="直線コネクタ 64"/>
        <xdr:cNvCxnSpPr/>
      </xdr:nvCxnSpPr>
      <xdr:spPr>
        <a:xfrm flipV="1">
          <a:off x="2019300" y="5784383"/>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30269</xdr:rowOff>
    </xdr:from>
    <xdr:to>
      <xdr:col>10</xdr:col>
      <xdr:colOff>114300</xdr:colOff>
      <xdr:row>34</xdr:row>
      <xdr:rowOff>94392</xdr:rowOff>
    </xdr:to>
    <xdr:cxnSp macro="">
      <xdr:nvCxnSpPr>
        <xdr:cNvPr id="68" name="直線コネクタ 67"/>
        <xdr:cNvCxnSpPr/>
      </xdr:nvCxnSpPr>
      <xdr:spPr>
        <a:xfrm flipV="1">
          <a:off x="1130300" y="5859569"/>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40277</xdr:rowOff>
    </xdr:from>
    <xdr:to>
      <xdr:col>24</xdr:col>
      <xdr:colOff>114300</xdr:colOff>
      <xdr:row>33</xdr:row>
      <xdr:rowOff>141877</xdr:rowOff>
    </xdr:to>
    <xdr:sp macro="" textlink="">
      <xdr:nvSpPr>
        <xdr:cNvPr id="78" name="楕円 77"/>
        <xdr:cNvSpPr/>
      </xdr:nvSpPr>
      <xdr:spPr>
        <a:xfrm>
          <a:off x="4584700" y="56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63154</xdr:rowOff>
    </xdr:from>
    <xdr:ext cx="534377" cy="259045"/>
    <xdr:sp macro="" textlink="">
      <xdr:nvSpPr>
        <xdr:cNvPr id="79" name="人件費該当値テキスト"/>
        <xdr:cNvSpPr txBox="1"/>
      </xdr:nvSpPr>
      <xdr:spPr>
        <a:xfrm>
          <a:off x="4686300" y="55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40391</xdr:rowOff>
    </xdr:from>
    <xdr:to>
      <xdr:col>20</xdr:col>
      <xdr:colOff>38100</xdr:colOff>
      <xdr:row>33</xdr:row>
      <xdr:rowOff>141991</xdr:rowOff>
    </xdr:to>
    <xdr:sp macro="" textlink="">
      <xdr:nvSpPr>
        <xdr:cNvPr id="80" name="楕円 79"/>
        <xdr:cNvSpPr/>
      </xdr:nvSpPr>
      <xdr:spPr>
        <a:xfrm>
          <a:off x="37465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158518</xdr:rowOff>
    </xdr:from>
    <xdr:ext cx="534377" cy="259045"/>
    <xdr:sp macro="" textlink="">
      <xdr:nvSpPr>
        <xdr:cNvPr id="81" name="テキスト ボックス 80"/>
        <xdr:cNvSpPr txBox="1"/>
      </xdr:nvSpPr>
      <xdr:spPr>
        <a:xfrm>
          <a:off x="3530111" y="54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75733</xdr:rowOff>
    </xdr:from>
    <xdr:to>
      <xdr:col>15</xdr:col>
      <xdr:colOff>101600</xdr:colOff>
      <xdr:row>34</xdr:row>
      <xdr:rowOff>5883</xdr:rowOff>
    </xdr:to>
    <xdr:sp macro="" textlink="">
      <xdr:nvSpPr>
        <xdr:cNvPr id="82" name="楕円 81"/>
        <xdr:cNvSpPr/>
      </xdr:nvSpPr>
      <xdr:spPr>
        <a:xfrm>
          <a:off x="2857500" y="5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22410</xdr:rowOff>
    </xdr:from>
    <xdr:ext cx="534377" cy="259045"/>
    <xdr:sp macro="" textlink="">
      <xdr:nvSpPr>
        <xdr:cNvPr id="83" name="テキスト ボックス 82"/>
        <xdr:cNvSpPr txBox="1"/>
      </xdr:nvSpPr>
      <xdr:spPr>
        <a:xfrm>
          <a:off x="2641111" y="5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150919</xdr:rowOff>
    </xdr:from>
    <xdr:to>
      <xdr:col>10</xdr:col>
      <xdr:colOff>165100</xdr:colOff>
      <xdr:row>34</xdr:row>
      <xdr:rowOff>81069</xdr:rowOff>
    </xdr:to>
    <xdr:sp macro="" textlink="">
      <xdr:nvSpPr>
        <xdr:cNvPr id="84" name="楕円 83"/>
        <xdr:cNvSpPr/>
      </xdr:nvSpPr>
      <xdr:spPr>
        <a:xfrm>
          <a:off x="1968500" y="5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72196</xdr:rowOff>
    </xdr:from>
    <xdr:ext cx="534377" cy="259045"/>
    <xdr:sp macro="" textlink="">
      <xdr:nvSpPr>
        <xdr:cNvPr id="85" name="テキスト ボックス 84"/>
        <xdr:cNvSpPr txBox="1"/>
      </xdr:nvSpPr>
      <xdr:spPr>
        <a:xfrm>
          <a:off x="1752111" y="59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43592</xdr:rowOff>
    </xdr:from>
    <xdr:to>
      <xdr:col>6</xdr:col>
      <xdr:colOff>38100</xdr:colOff>
      <xdr:row>34</xdr:row>
      <xdr:rowOff>145192</xdr:rowOff>
    </xdr:to>
    <xdr:sp macro="" textlink="">
      <xdr:nvSpPr>
        <xdr:cNvPr id="86" name="楕円 85"/>
        <xdr:cNvSpPr/>
      </xdr:nvSpPr>
      <xdr:spPr>
        <a:xfrm>
          <a:off x="1079500" y="58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136319</xdr:rowOff>
    </xdr:from>
    <xdr:ext cx="534377" cy="259045"/>
    <xdr:sp macro="" textlink="">
      <xdr:nvSpPr>
        <xdr:cNvPr id="87" name="テキスト ボックス 86"/>
        <xdr:cNvSpPr txBox="1"/>
      </xdr:nvSpPr>
      <xdr:spPr>
        <a:xfrm>
          <a:off x="863111" y="59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144653</xdr:rowOff>
    </xdr:from>
    <xdr:to>
      <xdr:col>24</xdr:col>
      <xdr:colOff>63500</xdr:colOff>
      <xdr:row>57</xdr:row>
      <xdr:rowOff>10198</xdr:rowOff>
    </xdr:to>
    <xdr:cxnSp macro="">
      <xdr:nvCxnSpPr>
        <xdr:cNvPr id="117" name="直線コネクタ 116"/>
        <xdr:cNvCxnSpPr/>
      </xdr:nvCxnSpPr>
      <xdr:spPr>
        <a:xfrm>
          <a:off x="3797300" y="9745853"/>
          <a:ext cx="8382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164922</xdr:rowOff>
    </xdr:from>
    <xdr:to>
      <xdr:col>19</xdr:col>
      <xdr:colOff>177800</xdr:colOff>
      <xdr:row>56</xdr:row>
      <xdr:rowOff>144653</xdr:rowOff>
    </xdr:to>
    <xdr:cxnSp macro="">
      <xdr:nvCxnSpPr>
        <xdr:cNvPr id="120" name="直線コネクタ 119"/>
        <xdr:cNvCxnSpPr/>
      </xdr:nvCxnSpPr>
      <xdr:spPr>
        <a:xfrm>
          <a:off x="2908300" y="9594672"/>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164922</xdr:rowOff>
    </xdr:from>
    <xdr:to>
      <xdr:col>15</xdr:col>
      <xdr:colOff>50800</xdr:colOff>
      <xdr:row>56</xdr:row>
      <xdr:rowOff>116725</xdr:rowOff>
    </xdr:to>
    <xdr:cxnSp macro="">
      <xdr:nvCxnSpPr>
        <xdr:cNvPr id="123" name="直線コネクタ 122"/>
        <xdr:cNvCxnSpPr/>
      </xdr:nvCxnSpPr>
      <xdr:spPr>
        <a:xfrm flipV="1">
          <a:off x="2019300" y="95946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116725</xdr:rowOff>
    </xdr:from>
    <xdr:to>
      <xdr:col>10</xdr:col>
      <xdr:colOff>114300</xdr:colOff>
      <xdr:row>57</xdr:row>
      <xdr:rowOff>42735</xdr:rowOff>
    </xdr:to>
    <xdr:cxnSp macro="">
      <xdr:nvCxnSpPr>
        <xdr:cNvPr id="126" name="直線コネクタ 125"/>
        <xdr:cNvCxnSpPr/>
      </xdr:nvCxnSpPr>
      <xdr:spPr>
        <a:xfrm flipV="1">
          <a:off x="1130300" y="9717925"/>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130848</xdr:rowOff>
    </xdr:from>
    <xdr:to>
      <xdr:col>24</xdr:col>
      <xdr:colOff>114300</xdr:colOff>
      <xdr:row>57</xdr:row>
      <xdr:rowOff>60998</xdr:rowOff>
    </xdr:to>
    <xdr:sp macro="" textlink="">
      <xdr:nvSpPr>
        <xdr:cNvPr id="136" name="楕円 135"/>
        <xdr:cNvSpPr/>
      </xdr:nvSpPr>
      <xdr:spPr>
        <a:xfrm>
          <a:off x="4584700" y="97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109275</xdr:rowOff>
    </xdr:from>
    <xdr:ext cx="534377" cy="259045"/>
    <xdr:sp macro="" textlink="">
      <xdr:nvSpPr>
        <xdr:cNvPr id="137" name="物件費該当値テキスト"/>
        <xdr:cNvSpPr txBox="1"/>
      </xdr:nvSpPr>
      <xdr:spPr>
        <a:xfrm>
          <a:off x="4686300" y="9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93853</xdr:rowOff>
    </xdr:from>
    <xdr:to>
      <xdr:col>20</xdr:col>
      <xdr:colOff>38100</xdr:colOff>
      <xdr:row>57</xdr:row>
      <xdr:rowOff>24003</xdr:rowOff>
    </xdr:to>
    <xdr:sp macro="" textlink="">
      <xdr:nvSpPr>
        <xdr:cNvPr id="138" name="楕円 137"/>
        <xdr:cNvSpPr/>
      </xdr:nvSpPr>
      <xdr:spPr>
        <a:xfrm>
          <a:off x="3746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15130</xdr:rowOff>
    </xdr:from>
    <xdr:ext cx="534377" cy="259045"/>
    <xdr:sp macro="" textlink="">
      <xdr:nvSpPr>
        <xdr:cNvPr id="139" name="テキスト ボックス 138"/>
        <xdr:cNvSpPr txBox="1"/>
      </xdr:nvSpPr>
      <xdr:spPr>
        <a:xfrm>
          <a:off x="3530111" y="97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114122</xdr:rowOff>
    </xdr:from>
    <xdr:to>
      <xdr:col>15</xdr:col>
      <xdr:colOff>101600</xdr:colOff>
      <xdr:row>56</xdr:row>
      <xdr:rowOff>44272</xdr:rowOff>
    </xdr:to>
    <xdr:sp macro="" textlink="">
      <xdr:nvSpPr>
        <xdr:cNvPr id="140" name="楕円 139"/>
        <xdr:cNvSpPr/>
      </xdr:nvSpPr>
      <xdr:spPr>
        <a:xfrm>
          <a:off x="28575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35399</xdr:rowOff>
    </xdr:from>
    <xdr:ext cx="534377" cy="259045"/>
    <xdr:sp macro="" textlink="">
      <xdr:nvSpPr>
        <xdr:cNvPr id="141" name="テキスト ボックス 140"/>
        <xdr:cNvSpPr txBox="1"/>
      </xdr:nvSpPr>
      <xdr:spPr>
        <a:xfrm>
          <a:off x="2641111" y="96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65925</xdr:rowOff>
    </xdr:from>
    <xdr:to>
      <xdr:col>10</xdr:col>
      <xdr:colOff>165100</xdr:colOff>
      <xdr:row>56</xdr:row>
      <xdr:rowOff>167525</xdr:rowOff>
    </xdr:to>
    <xdr:sp macro="" textlink="">
      <xdr:nvSpPr>
        <xdr:cNvPr id="142" name="楕円 141"/>
        <xdr:cNvSpPr/>
      </xdr:nvSpPr>
      <xdr:spPr>
        <a:xfrm>
          <a:off x="1968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158652</xdr:rowOff>
    </xdr:from>
    <xdr:ext cx="534377" cy="259045"/>
    <xdr:sp macro="" textlink="">
      <xdr:nvSpPr>
        <xdr:cNvPr id="143" name="テキスト ボックス 142"/>
        <xdr:cNvSpPr txBox="1"/>
      </xdr:nvSpPr>
      <xdr:spPr>
        <a:xfrm>
          <a:off x="1752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163385</xdr:rowOff>
    </xdr:from>
    <xdr:to>
      <xdr:col>6</xdr:col>
      <xdr:colOff>38100</xdr:colOff>
      <xdr:row>57</xdr:row>
      <xdr:rowOff>93535</xdr:rowOff>
    </xdr:to>
    <xdr:sp macro="" textlink="">
      <xdr:nvSpPr>
        <xdr:cNvPr id="144" name="楕円 143"/>
        <xdr:cNvSpPr/>
      </xdr:nvSpPr>
      <xdr:spPr>
        <a:xfrm>
          <a:off x="1079500" y="97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84662</xdr:rowOff>
    </xdr:from>
    <xdr:ext cx="534377" cy="259045"/>
    <xdr:sp macro="" textlink="">
      <xdr:nvSpPr>
        <xdr:cNvPr id="145" name="テキスト ボックス 144"/>
        <xdr:cNvSpPr txBox="1"/>
      </xdr:nvSpPr>
      <xdr:spPr>
        <a:xfrm>
          <a:off x="863111" y="98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74549</xdr:rowOff>
    </xdr:from>
    <xdr:to>
      <xdr:col>24</xdr:col>
      <xdr:colOff>63500</xdr:colOff>
      <xdr:row>78</xdr:row>
      <xdr:rowOff>75692</xdr:rowOff>
    </xdr:to>
    <xdr:cxnSp macro="">
      <xdr:nvCxnSpPr>
        <xdr:cNvPr id="172" name="直線コネクタ 171"/>
        <xdr:cNvCxnSpPr/>
      </xdr:nvCxnSpPr>
      <xdr:spPr>
        <a:xfrm>
          <a:off x="3797300" y="134476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67645</xdr:rowOff>
    </xdr:from>
    <xdr:to>
      <xdr:col>19</xdr:col>
      <xdr:colOff>177800</xdr:colOff>
      <xdr:row>78</xdr:row>
      <xdr:rowOff>74549</xdr:rowOff>
    </xdr:to>
    <xdr:cxnSp macro="">
      <xdr:nvCxnSpPr>
        <xdr:cNvPr id="175" name="直線コネクタ 174"/>
        <xdr:cNvCxnSpPr/>
      </xdr:nvCxnSpPr>
      <xdr:spPr>
        <a:xfrm>
          <a:off x="2908300" y="1344074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32167</xdr:rowOff>
    </xdr:from>
    <xdr:to>
      <xdr:col>15</xdr:col>
      <xdr:colOff>50800</xdr:colOff>
      <xdr:row>78</xdr:row>
      <xdr:rowOff>67645</xdr:rowOff>
    </xdr:to>
    <xdr:cxnSp macro="">
      <xdr:nvCxnSpPr>
        <xdr:cNvPr id="178" name="直線コネクタ 177"/>
        <xdr:cNvCxnSpPr/>
      </xdr:nvCxnSpPr>
      <xdr:spPr>
        <a:xfrm>
          <a:off x="2019300" y="13405267"/>
          <a:ext cx="8890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32167</xdr:rowOff>
    </xdr:from>
    <xdr:to>
      <xdr:col>10</xdr:col>
      <xdr:colOff>114300</xdr:colOff>
      <xdr:row>78</xdr:row>
      <xdr:rowOff>34818</xdr:rowOff>
    </xdr:to>
    <xdr:cxnSp macro="">
      <xdr:nvCxnSpPr>
        <xdr:cNvPr id="181" name="直線コネクタ 180"/>
        <xdr:cNvCxnSpPr/>
      </xdr:nvCxnSpPr>
      <xdr:spPr>
        <a:xfrm flipV="1">
          <a:off x="1130300" y="1340526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24892</xdr:rowOff>
    </xdr:from>
    <xdr:to>
      <xdr:col>24</xdr:col>
      <xdr:colOff>114300</xdr:colOff>
      <xdr:row>78</xdr:row>
      <xdr:rowOff>126492</xdr:rowOff>
    </xdr:to>
    <xdr:sp macro="" textlink="">
      <xdr:nvSpPr>
        <xdr:cNvPr id="191" name="楕円 190"/>
        <xdr:cNvSpPr/>
      </xdr:nvSpPr>
      <xdr:spPr>
        <a:xfrm>
          <a:off x="45847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111269</xdr:rowOff>
    </xdr:from>
    <xdr:ext cx="469744" cy="259045"/>
    <xdr:sp macro="" textlink="">
      <xdr:nvSpPr>
        <xdr:cNvPr id="192" name="維持補修費該当値テキスト"/>
        <xdr:cNvSpPr txBox="1"/>
      </xdr:nvSpPr>
      <xdr:spPr>
        <a:xfrm>
          <a:off x="4686300"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23749</xdr:rowOff>
    </xdr:from>
    <xdr:to>
      <xdr:col>20</xdr:col>
      <xdr:colOff>38100</xdr:colOff>
      <xdr:row>78</xdr:row>
      <xdr:rowOff>125349</xdr:rowOff>
    </xdr:to>
    <xdr:sp macro="" textlink="">
      <xdr:nvSpPr>
        <xdr:cNvPr id="193" name="楕円 192"/>
        <xdr:cNvSpPr/>
      </xdr:nvSpPr>
      <xdr:spPr>
        <a:xfrm>
          <a:off x="3746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116476</xdr:rowOff>
    </xdr:from>
    <xdr:ext cx="469744" cy="259045"/>
    <xdr:sp macro="" textlink="">
      <xdr:nvSpPr>
        <xdr:cNvPr id="194" name="テキスト ボックス 193"/>
        <xdr:cNvSpPr txBox="1"/>
      </xdr:nvSpPr>
      <xdr:spPr>
        <a:xfrm>
          <a:off x="3562428"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16845</xdr:rowOff>
    </xdr:from>
    <xdr:to>
      <xdr:col>15</xdr:col>
      <xdr:colOff>101600</xdr:colOff>
      <xdr:row>78</xdr:row>
      <xdr:rowOff>118445</xdr:rowOff>
    </xdr:to>
    <xdr:sp macro="" textlink="">
      <xdr:nvSpPr>
        <xdr:cNvPr id="195" name="楕円 194"/>
        <xdr:cNvSpPr/>
      </xdr:nvSpPr>
      <xdr:spPr>
        <a:xfrm>
          <a:off x="2857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109572</xdr:rowOff>
    </xdr:from>
    <xdr:ext cx="469744" cy="259045"/>
    <xdr:sp macro="" textlink="">
      <xdr:nvSpPr>
        <xdr:cNvPr id="196" name="テキスト ボックス 195"/>
        <xdr:cNvSpPr txBox="1"/>
      </xdr:nvSpPr>
      <xdr:spPr>
        <a:xfrm>
          <a:off x="2673428" y="134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152817</xdr:rowOff>
    </xdr:from>
    <xdr:to>
      <xdr:col>10</xdr:col>
      <xdr:colOff>165100</xdr:colOff>
      <xdr:row>78</xdr:row>
      <xdr:rowOff>82967</xdr:rowOff>
    </xdr:to>
    <xdr:sp macro="" textlink="">
      <xdr:nvSpPr>
        <xdr:cNvPr id="197" name="楕円 196"/>
        <xdr:cNvSpPr/>
      </xdr:nvSpPr>
      <xdr:spPr>
        <a:xfrm>
          <a:off x="1968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74094</xdr:rowOff>
    </xdr:from>
    <xdr:ext cx="469744" cy="259045"/>
    <xdr:sp macro="" textlink="">
      <xdr:nvSpPr>
        <xdr:cNvPr id="198" name="テキスト ボックス 197"/>
        <xdr:cNvSpPr txBox="1"/>
      </xdr:nvSpPr>
      <xdr:spPr>
        <a:xfrm>
          <a:off x="1784428" y="134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155468</xdr:rowOff>
    </xdr:from>
    <xdr:to>
      <xdr:col>6</xdr:col>
      <xdr:colOff>38100</xdr:colOff>
      <xdr:row>78</xdr:row>
      <xdr:rowOff>85618</xdr:rowOff>
    </xdr:to>
    <xdr:sp macro="" textlink="">
      <xdr:nvSpPr>
        <xdr:cNvPr id="199" name="楕円 198"/>
        <xdr:cNvSpPr/>
      </xdr:nvSpPr>
      <xdr:spPr>
        <a:xfrm>
          <a:off x="1079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76745</xdr:rowOff>
    </xdr:from>
    <xdr:ext cx="469744" cy="259045"/>
    <xdr:sp macro="" textlink="">
      <xdr:nvSpPr>
        <xdr:cNvPr id="200" name="テキスト ボックス 199"/>
        <xdr:cNvSpPr txBox="1"/>
      </xdr:nvSpPr>
      <xdr:spPr>
        <a:xfrm>
          <a:off x="895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50185</xdr:rowOff>
    </xdr:from>
    <xdr:to>
      <xdr:col>24</xdr:col>
      <xdr:colOff>63500</xdr:colOff>
      <xdr:row>97</xdr:row>
      <xdr:rowOff>52718</xdr:rowOff>
    </xdr:to>
    <xdr:cxnSp macro="">
      <xdr:nvCxnSpPr>
        <xdr:cNvPr id="230" name="直線コネクタ 229"/>
        <xdr:cNvCxnSpPr/>
      </xdr:nvCxnSpPr>
      <xdr:spPr>
        <a:xfrm>
          <a:off x="3797300" y="16680835"/>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50185</xdr:rowOff>
    </xdr:from>
    <xdr:to>
      <xdr:col>19</xdr:col>
      <xdr:colOff>177800</xdr:colOff>
      <xdr:row>97</xdr:row>
      <xdr:rowOff>141415</xdr:rowOff>
    </xdr:to>
    <xdr:cxnSp macro="">
      <xdr:nvCxnSpPr>
        <xdr:cNvPr id="233" name="直線コネクタ 232"/>
        <xdr:cNvCxnSpPr/>
      </xdr:nvCxnSpPr>
      <xdr:spPr>
        <a:xfrm flipV="1">
          <a:off x="2908300" y="16680835"/>
          <a:ext cx="8890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141415</xdr:rowOff>
    </xdr:from>
    <xdr:to>
      <xdr:col>15</xdr:col>
      <xdr:colOff>50800</xdr:colOff>
      <xdr:row>98</xdr:row>
      <xdr:rowOff>958</xdr:rowOff>
    </xdr:to>
    <xdr:cxnSp macro="">
      <xdr:nvCxnSpPr>
        <xdr:cNvPr id="236" name="直線コネクタ 235"/>
        <xdr:cNvCxnSpPr/>
      </xdr:nvCxnSpPr>
      <xdr:spPr>
        <a:xfrm flipV="1">
          <a:off x="2019300" y="16772065"/>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958</xdr:rowOff>
    </xdr:from>
    <xdr:to>
      <xdr:col>10</xdr:col>
      <xdr:colOff>114300</xdr:colOff>
      <xdr:row>98</xdr:row>
      <xdr:rowOff>113049</xdr:rowOff>
    </xdr:to>
    <xdr:cxnSp macro="">
      <xdr:nvCxnSpPr>
        <xdr:cNvPr id="239" name="直線コネクタ 238"/>
        <xdr:cNvCxnSpPr/>
      </xdr:nvCxnSpPr>
      <xdr:spPr>
        <a:xfrm flipV="1">
          <a:off x="1130300" y="16803058"/>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1918</xdr:rowOff>
    </xdr:from>
    <xdr:to>
      <xdr:col>24</xdr:col>
      <xdr:colOff>114300</xdr:colOff>
      <xdr:row>97</xdr:row>
      <xdr:rowOff>103518</xdr:rowOff>
    </xdr:to>
    <xdr:sp macro="" textlink="">
      <xdr:nvSpPr>
        <xdr:cNvPr id="249" name="楕円 248"/>
        <xdr:cNvSpPr/>
      </xdr:nvSpPr>
      <xdr:spPr>
        <a:xfrm>
          <a:off x="4584700" y="166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151795</xdr:rowOff>
    </xdr:from>
    <xdr:ext cx="534377" cy="259045"/>
    <xdr:sp macro="" textlink="">
      <xdr:nvSpPr>
        <xdr:cNvPr id="250" name="扶助費該当値テキスト"/>
        <xdr:cNvSpPr txBox="1"/>
      </xdr:nvSpPr>
      <xdr:spPr>
        <a:xfrm>
          <a:off x="4686300" y="16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170835</xdr:rowOff>
    </xdr:from>
    <xdr:to>
      <xdr:col>20</xdr:col>
      <xdr:colOff>38100</xdr:colOff>
      <xdr:row>97</xdr:row>
      <xdr:rowOff>100985</xdr:rowOff>
    </xdr:to>
    <xdr:sp macro="" textlink="">
      <xdr:nvSpPr>
        <xdr:cNvPr id="251" name="楕円 250"/>
        <xdr:cNvSpPr/>
      </xdr:nvSpPr>
      <xdr:spPr>
        <a:xfrm>
          <a:off x="37465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92112</xdr:rowOff>
    </xdr:from>
    <xdr:ext cx="534377" cy="259045"/>
    <xdr:sp macro="" textlink="">
      <xdr:nvSpPr>
        <xdr:cNvPr id="252" name="テキスト ボックス 251"/>
        <xdr:cNvSpPr txBox="1"/>
      </xdr:nvSpPr>
      <xdr:spPr>
        <a:xfrm>
          <a:off x="3530111" y="1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90615</xdr:rowOff>
    </xdr:from>
    <xdr:to>
      <xdr:col>15</xdr:col>
      <xdr:colOff>101600</xdr:colOff>
      <xdr:row>98</xdr:row>
      <xdr:rowOff>20765</xdr:rowOff>
    </xdr:to>
    <xdr:sp macro="" textlink="">
      <xdr:nvSpPr>
        <xdr:cNvPr id="253" name="楕円 252"/>
        <xdr:cNvSpPr/>
      </xdr:nvSpPr>
      <xdr:spPr>
        <a:xfrm>
          <a:off x="2857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11892</xdr:rowOff>
    </xdr:from>
    <xdr:ext cx="534377" cy="259045"/>
    <xdr:sp macro="" textlink="">
      <xdr:nvSpPr>
        <xdr:cNvPr id="254" name="テキスト ボックス 253"/>
        <xdr:cNvSpPr txBox="1"/>
      </xdr:nvSpPr>
      <xdr:spPr>
        <a:xfrm>
          <a:off x="2641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121608</xdr:rowOff>
    </xdr:from>
    <xdr:to>
      <xdr:col>10</xdr:col>
      <xdr:colOff>165100</xdr:colOff>
      <xdr:row>98</xdr:row>
      <xdr:rowOff>51758</xdr:rowOff>
    </xdr:to>
    <xdr:sp macro="" textlink="">
      <xdr:nvSpPr>
        <xdr:cNvPr id="255" name="楕円 254"/>
        <xdr:cNvSpPr/>
      </xdr:nvSpPr>
      <xdr:spPr>
        <a:xfrm>
          <a:off x="1968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42885</xdr:rowOff>
    </xdr:from>
    <xdr:ext cx="534377" cy="259045"/>
    <xdr:sp macro="" textlink="">
      <xdr:nvSpPr>
        <xdr:cNvPr id="256" name="テキスト ボックス 255"/>
        <xdr:cNvSpPr txBox="1"/>
      </xdr:nvSpPr>
      <xdr:spPr>
        <a:xfrm>
          <a:off x="1752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62249</xdr:rowOff>
    </xdr:from>
    <xdr:to>
      <xdr:col>6</xdr:col>
      <xdr:colOff>38100</xdr:colOff>
      <xdr:row>98</xdr:row>
      <xdr:rowOff>163849</xdr:rowOff>
    </xdr:to>
    <xdr:sp macro="" textlink="">
      <xdr:nvSpPr>
        <xdr:cNvPr id="257" name="楕円 256"/>
        <xdr:cNvSpPr/>
      </xdr:nvSpPr>
      <xdr:spPr>
        <a:xfrm>
          <a:off x="1079500" y="168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154976</xdr:rowOff>
    </xdr:from>
    <xdr:ext cx="534377" cy="259045"/>
    <xdr:sp macro="" textlink="">
      <xdr:nvSpPr>
        <xdr:cNvPr id="258" name="テキスト ボックス 257"/>
        <xdr:cNvSpPr txBox="1"/>
      </xdr:nvSpPr>
      <xdr:spPr>
        <a:xfrm>
          <a:off x="863111" y="169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165894</xdr:rowOff>
    </xdr:from>
    <xdr:to>
      <xdr:col>55</xdr:col>
      <xdr:colOff>0</xdr:colOff>
      <xdr:row>35</xdr:row>
      <xdr:rowOff>170504</xdr:rowOff>
    </xdr:to>
    <xdr:cxnSp macro="">
      <xdr:nvCxnSpPr>
        <xdr:cNvPr id="287" name="直線コネクタ 286"/>
        <xdr:cNvCxnSpPr/>
      </xdr:nvCxnSpPr>
      <xdr:spPr>
        <a:xfrm flipV="1">
          <a:off x="9639300" y="6166644"/>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170504</xdr:rowOff>
    </xdr:from>
    <xdr:to>
      <xdr:col>50</xdr:col>
      <xdr:colOff>114300</xdr:colOff>
      <xdr:row>36</xdr:row>
      <xdr:rowOff>34296</xdr:rowOff>
    </xdr:to>
    <xdr:cxnSp macro="">
      <xdr:nvCxnSpPr>
        <xdr:cNvPr id="290" name="直線コネクタ 289"/>
        <xdr:cNvCxnSpPr/>
      </xdr:nvCxnSpPr>
      <xdr:spPr>
        <a:xfrm flipV="1">
          <a:off x="8750300" y="6171254"/>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34296</xdr:rowOff>
    </xdr:from>
    <xdr:to>
      <xdr:col>45</xdr:col>
      <xdr:colOff>177800</xdr:colOff>
      <xdr:row>36</xdr:row>
      <xdr:rowOff>67938</xdr:rowOff>
    </xdr:to>
    <xdr:cxnSp macro="">
      <xdr:nvCxnSpPr>
        <xdr:cNvPr id="293" name="直線コネクタ 292"/>
        <xdr:cNvCxnSpPr/>
      </xdr:nvCxnSpPr>
      <xdr:spPr>
        <a:xfrm flipV="1">
          <a:off x="7861300" y="6206496"/>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67938</xdr:rowOff>
    </xdr:from>
    <xdr:to>
      <xdr:col>41</xdr:col>
      <xdr:colOff>50800</xdr:colOff>
      <xdr:row>36</xdr:row>
      <xdr:rowOff>110744</xdr:rowOff>
    </xdr:to>
    <xdr:cxnSp macro="">
      <xdr:nvCxnSpPr>
        <xdr:cNvPr id="296" name="直線コネクタ 295"/>
        <xdr:cNvCxnSpPr/>
      </xdr:nvCxnSpPr>
      <xdr:spPr>
        <a:xfrm flipV="1">
          <a:off x="6972300" y="6240138"/>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115094</xdr:rowOff>
    </xdr:from>
    <xdr:to>
      <xdr:col>55</xdr:col>
      <xdr:colOff>50800</xdr:colOff>
      <xdr:row>36</xdr:row>
      <xdr:rowOff>45244</xdr:rowOff>
    </xdr:to>
    <xdr:sp macro="" textlink="">
      <xdr:nvSpPr>
        <xdr:cNvPr id="306" name="楕円 305"/>
        <xdr:cNvSpPr/>
      </xdr:nvSpPr>
      <xdr:spPr>
        <a:xfrm>
          <a:off x="10426700" y="6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93521</xdr:rowOff>
    </xdr:from>
    <xdr:ext cx="534377" cy="259045"/>
    <xdr:sp macro="" textlink="">
      <xdr:nvSpPr>
        <xdr:cNvPr id="307" name="補助費等該当値テキスト"/>
        <xdr:cNvSpPr txBox="1"/>
      </xdr:nvSpPr>
      <xdr:spPr>
        <a:xfrm>
          <a:off x="10528300" y="60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119704</xdr:rowOff>
    </xdr:from>
    <xdr:to>
      <xdr:col>50</xdr:col>
      <xdr:colOff>165100</xdr:colOff>
      <xdr:row>36</xdr:row>
      <xdr:rowOff>49854</xdr:rowOff>
    </xdr:to>
    <xdr:sp macro="" textlink="">
      <xdr:nvSpPr>
        <xdr:cNvPr id="308" name="楕円 307"/>
        <xdr:cNvSpPr/>
      </xdr:nvSpPr>
      <xdr:spPr>
        <a:xfrm>
          <a:off x="9588500" y="61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40981</xdr:rowOff>
    </xdr:from>
    <xdr:ext cx="534377" cy="259045"/>
    <xdr:sp macro="" textlink="">
      <xdr:nvSpPr>
        <xdr:cNvPr id="309" name="テキスト ボックス 308"/>
        <xdr:cNvSpPr txBox="1"/>
      </xdr:nvSpPr>
      <xdr:spPr>
        <a:xfrm>
          <a:off x="9372111" y="62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154946</xdr:rowOff>
    </xdr:from>
    <xdr:to>
      <xdr:col>46</xdr:col>
      <xdr:colOff>38100</xdr:colOff>
      <xdr:row>36</xdr:row>
      <xdr:rowOff>85096</xdr:rowOff>
    </xdr:to>
    <xdr:sp macro="" textlink="">
      <xdr:nvSpPr>
        <xdr:cNvPr id="310" name="楕円 309"/>
        <xdr:cNvSpPr/>
      </xdr:nvSpPr>
      <xdr:spPr>
        <a:xfrm>
          <a:off x="8699500" y="6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11" name="テキスト ボックス 310"/>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17138</xdr:rowOff>
    </xdr:from>
    <xdr:to>
      <xdr:col>41</xdr:col>
      <xdr:colOff>101600</xdr:colOff>
      <xdr:row>36</xdr:row>
      <xdr:rowOff>118738</xdr:rowOff>
    </xdr:to>
    <xdr:sp macro="" textlink="">
      <xdr:nvSpPr>
        <xdr:cNvPr id="312" name="楕円 311"/>
        <xdr:cNvSpPr/>
      </xdr:nvSpPr>
      <xdr:spPr>
        <a:xfrm>
          <a:off x="7810500" y="6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109865</xdr:rowOff>
    </xdr:from>
    <xdr:ext cx="534377" cy="259045"/>
    <xdr:sp macro="" textlink="">
      <xdr:nvSpPr>
        <xdr:cNvPr id="313" name="テキスト ボックス 312"/>
        <xdr:cNvSpPr txBox="1"/>
      </xdr:nvSpPr>
      <xdr:spPr>
        <a:xfrm>
          <a:off x="7594111" y="6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59944</xdr:rowOff>
    </xdr:from>
    <xdr:to>
      <xdr:col>36</xdr:col>
      <xdr:colOff>165100</xdr:colOff>
      <xdr:row>36</xdr:row>
      <xdr:rowOff>161544</xdr:rowOff>
    </xdr:to>
    <xdr:sp macro="" textlink="">
      <xdr:nvSpPr>
        <xdr:cNvPr id="314" name="楕円 313"/>
        <xdr:cNvSpPr/>
      </xdr:nvSpPr>
      <xdr:spPr>
        <a:xfrm>
          <a:off x="6921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152671</xdr:rowOff>
    </xdr:from>
    <xdr:ext cx="534377" cy="259045"/>
    <xdr:sp macro="" textlink="">
      <xdr:nvSpPr>
        <xdr:cNvPr id="315" name="テキスト ボックス 314"/>
        <xdr:cNvSpPr txBox="1"/>
      </xdr:nvSpPr>
      <xdr:spPr>
        <a:xfrm>
          <a:off x="6705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112306</xdr:rowOff>
    </xdr:from>
    <xdr:to>
      <xdr:col>55</xdr:col>
      <xdr:colOff>0</xdr:colOff>
      <xdr:row>56</xdr:row>
      <xdr:rowOff>161658</xdr:rowOff>
    </xdr:to>
    <xdr:cxnSp macro="">
      <xdr:nvCxnSpPr>
        <xdr:cNvPr id="344" name="直線コネクタ 343"/>
        <xdr:cNvCxnSpPr/>
      </xdr:nvCxnSpPr>
      <xdr:spPr>
        <a:xfrm flipV="1">
          <a:off x="9639300" y="9713506"/>
          <a:ext cx="8382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13005</xdr:rowOff>
    </xdr:from>
    <xdr:to>
      <xdr:col>50</xdr:col>
      <xdr:colOff>114300</xdr:colOff>
      <xdr:row>56</xdr:row>
      <xdr:rowOff>161658</xdr:rowOff>
    </xdr:to>
    <xdr:cxnSp macro="">
      <xdr:nvCxnSpPr>
        <xdr:cNvPr id="347" name="直線コネクタ 346"/>
        <xdr:cNvCxnSpPr/>
      </xdr:nvCxnSpPr>
      <xdr:spPr>
        <a:xfrm>
          <a:off x="8750300" y="9614205"/>
          <a:ext cx="8890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13005</xdr:rowOff>
    </xdr:from>
    <xdr:to>
      <xdr:col>45</xdr:col>
      <xdr:colOff>177800</xdr:colOff>
      <xdr:row>56</xdr:row>
      <xdr:rowOff>155359</xdr:rowOff>
    </xdr:to>
    <xdr:cxnSp macro="">
      <xdr:nvCxnSpPr>
        <xdr:cNvPr id="350" name="直線コネクタ 349"/>
        <xdr:cNvCxnSpPr/>
      </xdr:nvCxnSpPr>
      <xdr:spPr>
        <a:xfrm flipV="1">
          <a:off x="7861300" y="9614205"/>
          <a:ext cx="889000" cy="1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155359</xdr:rowOff>
    </xdr:from>
    <xdr:to>
      <xdr:col>41</xdr:col>
      <xdr:colOff>50800</xdr:colOff>
      <xdr:row>57</xdr:row>
      <xdr:rowOff>118796</xdr:rowOff>
    </xdr:to>
    <xdr:cxnSp macro="">
      <xdr:nvCxnSpPr>
        <xdr:cNvPr id="353" name="直線コネクタ 352"/>
        <xdr:cNvCxnSpPr/>
      </xdr:nvCxnSpPr>
      <xdr:spPr>
        <a:xfrm flipV="1">
          <a:off x="6972300" y="9756559"/>
          <a:ext cx="889000" cy="1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61506</xdr:rowOff>
    </xdr:from>
    <xdr:to>
      <xdr:col>55</xdr:col>
      <xdr:colOff>50800</xdr:colOff>
      <xdr:row>56</xdr:row>
      <xdr:rowOff>163106</xdr:rowOff>
    </xdr:to>
    <xdr:sp macro="" textlink="">
      <xdr:nvSpPr>
        <xdr:cNvPr id="363" name="楕円 362"/>
        <xdr:cNvSpPr/>
      </xdr:nvSpPr>
      <xdr:spPr>
        <a:xfrm>
          <a:off x="10426700" y="96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39933</xdr:rowOff>
    </xdr:from>
    <xdr:ext cx="534377" cy="259045"/>
    <xdr:sp macro="" textlink="">
      <xdr:nvSpPr>
        <xdr:cNvPr id="364" name="普通建設事業費該当値テキスト"/>
        <xdr:cNvSpPr txBox="1"/>
      </xdr:nvSpPr>
      <xdr:spPr>
        <a:xfrm>
          <a:off x="10528300" y="96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110858</xdr:rowOff>
    </xdr:from>
    <xdr:to>
      <xdr:col>50</xdr:col>
      <xdr:colOff>165100</xdr:colOff>
      <xdr:row>57</xdr:row>
      <xdr:rowOff>41008</xdr:rowOff>
    </xdr:to>
    <xdr:sp macro="" textlink="">
      <xdr:nvSpPr>
        <xdr:cNvPr id="365" name="楕円 364"/>
        <xdr:cNvSpPr/>
      </xdr:nvSpPr>
      <xdr:spPr>
        <a:xfrm>
          <a:off x="9588500" y="97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32135</xdr:rowOff>
    </xdr:from>
    <xdr:ext cx="534377" cy="259045"/>
    <xdr:sp macro="" textlink="">
      <xdr:nvSpPr>
        <xdr:cNvPr id="366" name="テキスト ボックス 365"/>
        <xdr:cNvSpPr txBox="1"/>
      </xdr:nvSpPr>
      <xdr:spPr>
        <a:xfrm>
          <a:off x="9372111" y="98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133655</xdr:rowOff>
    </xdr:from>
    <xdr:to>
      <xdr:col>46</xdr:col>
      <xdr:colOff>38100</xdr:colOff>
      <xdr:row>56</xdr:row>
      <xdr:rowOff>63805</xdr:rowOff>
    </xdr:to>
    <xdr:sp macro="" textlink="">
      <xdr:nvSpPr>
        <xdr:cNvPr id="367" name="楕円 366"/>
        <xdr:cNvSpPr/>
      </xdr:nvSpPr>
      <xdr:spPr>
        <a:xfrm>
          <a:off x="8699500" y="95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54932</xdr:rowOff>
    </xdr:from>
    <xdr:ext cx="534377" cy="259045"/>
    <xdr:sp macro="" textlink="">
      <xdr:nvSpPr>
        <xdr:cNvPr id="368" name="テキスト ボックス 367"/>
        <xdr:cNvSpPr txBox="1"/>
      </xdr:nvSpPr>
      <xdr:spPr>
        <a:xfrm>
          <a:off x="8483111" y="96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104559</xdr:rowOff>
    </xdr:from>
    <xdr:to>
      <xdr:col>41</xdr:col>
      <xdr:colOff>101600</xdr:colOff>
      <xdr:row>57</xdr:row>
      <xdr:rowOff>34709</xdr:rowOff>
    </xdr:to>
    <xdr:sp macro="" textlink="">
      <xdr:nvSpPr>
        <xdr:cNvPr id="369" name="楕円 368"/>
        <xdr:cNvSpPr/>
      </xdr:nvSpPr>
      <xdr:spPr>
        <a:xfrm>
          <a:off x="7810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25836</xdr:rowOff>
    </xdr:from>
    <xdr:ext cx="534377" cy="259045"/>
    <xdr:sp macro="" textlink="">
      <xdr:nvSpPr>
        <xdr:cNvPr id="370" name="テキスト ボックス 369"/>
        <xdr:cNvSpPr txBox="1"/>
      </xdr:nvSpPr>
      <xdr:spPr>
        <a:xfrm>
          <a:off x="7594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67996</xdr:rowOff>
    </xdr:from>
    <xdr:to>
      <xdr:col>36</xdr:col>
      <xdr:colOff>165100</xdr:colOff>
      <xdr:row>57</xdr:row>
      <xdr:rowOff>169596</xdr:rowOff>
    </xdr:to>
    <xdr:sp macro="" textlink="">
      <xdr:nvSpPr>
        <xdr:cNvPr id="371" name="楕円 370"/>
        <xdr:cNvSpPr/>
      </xdr:nvSpPr>
      <xdr:spPr>
        <a:xfrm>
          <a:off x="6921500" y="98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160723</xdr:rowOff>
    </xdr:from>
    <xdr:ext cx="534377" cy="259045"/>
    <xdr:sp macro="" textlink="">
      <xdr:nvSpPr>
        <xdr:cNvPr id="372" name="テキスト ボックス 371"/>
        <xdr:cNvSpPr txBox="1"/>
      </xdr:nvSpPr>
      <xdr:spPr>
        <a:xfrm>
          <a:off x="6705111" y="99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130214</xdr:rowOff>
    </xdr:from>
    <xdr:to>
      <xdr:col>55</xdr:col>
      <xdr:colOff>0</xdr:colOff>
      <xdr:row>78</xdr:row>
      <xdr:rowOff>3318</xdr:rowOff>
    </xdr:to>
    <xdr:cxnSp macro="">
      <xdr:nvCxnSpPr>
        <xdr:cNvPr id="399" name="直線コネクタ 398"/>
        <xdr:cNvCxnSpPr/>
      </xdr:nvCxnSpPr>
      <xdr:spPr>
        <a:xfrm flipV="1">
          <a:off x="9639300" y="13331864"/>
          <a:ext cx="8382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3318</xdr:rowOff>
    </xdr:from>
    <xdr:to>
      <xdr:col>50</xdr:col>
      <xdr:colOff>114300</xdr:colOff>
      <xdr:row>78</xdr:row>
      <xdr:rowOff>95397</xdr:rowOff>
    </xdr:to>
    <xdr:cxnSp macro="">
      <xdr:nvCxnSpPr>
        <xdr:cNvPr id="402" name="直線コネクタ 401"/>
        <xdr:cNvCxnSpPr/>
      </xdr:nvCxnSpPr>
      <xdr:spPr>
        <a:xfrm flipV="1">
          <a:off x="8750300" y="13376418"/>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95397</xdr:rowOff>
    </xdr:from>
    <xdr:to>
      <xdr:col>45</xdr:col>
      <xdr:colOff>177800</xdr:colOff>
      <xdr:row>78</xdr:row>
      <xdr:rowOff>134533</xdr:rowOff>
    </xdr:to>
    <xdr:cxnSp macro="">
      <xdr:nvCxnSpPr>
        <xdr:cNvPr id="405" name="直線コネクタ 404"/>
        <xdr:cNvCxnSpPr/>
      </xdr:nvCxnSpPr>
      <xdr:spPr>
        <a:xfrm flipV="1">
          <a:off x="7861300" y="13468497"/>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79414</xdr:rowOff>
    </xdr:from>
    <xdr:to>
      <xdr:col>55</xdr:col>
      <xdr:colOff>50800</xdr:colOff>
      <xdr:row>78</xdr:row>
      <xdr:rowOff>9564</xdr:rowOff>
    </xdr:to>
    <xdr:sp macro="" textlink="">
      <xdr:nvSpPr>
        <xdr:cNvPr id="415" name="楕円 414"/>
        <xdr:cNvSpPr/>
      </xdr:nvSpPr>
      <xdr:spPr>
        <a:xfrm>
          <a:off x="104267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57841</xdr:rowOff>
    </xdr:from>
    <xdr:ext cx="469744" cy="259045"/>
    <xdr:sp macro="" textlink="">
      <xdr:nvSpPr>
        <xdr:cNvPr id="416" name="普通建設事業費 （ うち新規整備　）該当値テキスト"/>
        <xdr:cNvSpPr txBox="1"/>
      </xdr:nvSpPr>
      <xdr:spPr>
        <a:xfrm>
          <a:off x="10528300"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123968</xdr:rowOff>
    </xdr:from>
    <xdr:to>
      <xdr:col>50</xdr:col>
      <xdr:colOff>165100</xdr:colOff>
      <xdr:row>78</xdr:row>
      <xdr:rowOff>54118</xdr:rowOff>
    </xdr:to>
    <xdr:sp macro="" textlink="">
      <xdr:nvSpPr>
        <xdr:cNvPr id="417" name="楕円 416"/>
        <xdr:cNvSpPr/>
      </xdr:nvSpPr>
      <xdr:spPr>
        <a:xfrm>
          <a:off x="9588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45245</xdr:rowOff>
    </xdr:from>
    <xdr:ext cx="469744" cy="259045"/>
    <xdr:sp macro="" textlink="">
      <xdr:nvSpPr>
        <xdr:cNvPr id="418" name="テキスト ボックス 417"/>
        <xdr:cNvSpPr txBox="1"/>
      </xdr:nvSpPr>
      <xdr:spPr>
        <a:xfrm>
          <a:off x="9404428" y="13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44597</xdr:rowOff>
    </xdr:from>
    <xdr:to>
      <xdr:col>46</xdr:col>
      <xdr:colOff>38100</xdr:colOff>
      <xdr:row>78</xdr:row>
      <xdr:rowOff>146197</xdr:rowOff>
    </xdr:to>
    <xdr:sp macro="" textlink="">
      <xdr:nvSpPr>
        <xdr:cNvPr id="419" name="楕円 418"/>
        <xdr:cNvSpPr/>
      </xdr:nvSpPr>
      <xdr:spPr>
        <a:xfrm>
          <a:off x="8699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137324</xdr:rowOff>
    </xdr:from>
    <xdr:ext cx="469744" cy="259045"/>
    <xdr:sp macro="" textlink="">
      <xdr:nvSpPr>
        <xdr:cNvPr id="420" name="テキスト ボックス 419"/>
        <xdr:cNvSpPr txBox="1"/>
      </xdr:nvSpPr>
      <xdr:spPr>
        <a:xfrm>
          <a:off x="8515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83733</xdr:rowOff>
    </xdr:from>
    <xdr:to>
      <xdr:col>41</xdr:col>
      <xdr:colOff>101600</xdr:colOff>
      <xdr:row>79</xdr:row>
      <xdr:rowOff>13883</xdr:rowOff>
    </xdr:to>
    <xdr:sp macro="" textlink="">
      <xdr:nvSpPr>
        <xdr:cNvPr id="421" name="楕円 420"/>
        <xdr:cNvSpPr/>
      </xdr:nvSpPr>
      <xdr:spPr>
        <a:xfrm>
          <a:off x="7810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5010</xdr:rowOff>
    </xdr:from>
    <xdr:ext cx="378565" cy="259045"/>
    <xdr:sp macro="" textlink="">
      <xdr:nvSpPr>
        <xdr:cNvPr id="422" name="テキスト ボックス 421"/>
        <xdr:cNvSpPr txBox="1"/>
      </xdr:nvSpPr>
      <xdr:spPr>
        <a:xfrm>
          <a:off x="7672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143632</xdr:rowOff>
    </xdr:from>
    <xdr:to>
      <xdr:col>55</xdr:col>
      <xdr:colOff>0</xdr:colOff>
      <xdr:row>95</xdr:row>
      <xdr:rowOff>166949</xdr:rowOff>
    </xdr:to>
    <xdr:cxnSp macro="">
      <xdr:nvCxnSpPr>
        <xdr:cNvPr id="449" name="直線コネクタ 448"/>
        <xdr:cNvCxnSpPr/>
      </xdr:nvCxnSpPr>
      <xdr:spPr>
        <a:xfrm flipV="1">
          <a:off x="9639300" y="16431382"/>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10221</xdr:rowOff>
    </xdr:from>
    <xdr:to>
      <xdr:col>50</xdr:col>
      <xdr:colOff>114300</xdr:colOff>
      <xdr:row>95</xdr:row>
      <xdr:rowOff>166949</xdr:rowOff>
    </xdr:to>
    <xdr:cxnSp macro="">
      <xdr:nvCxnSpPr>
        <xdr:cNvPr id="452" name="直線コネクタ 451"/>
        <xdr:cNvCxnSpPr/>
      </xdr:nvCxnSpPr>
      <xdr:spPr>
        <a:xfrm>
          <a:off x="8750300" y="16126521"/>
          <a:ext cx="889000" cy="3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10221</xdr:rowOff>
    </xdr:from>
    <xdr:to>
      <xdr:col>45</xdr:col>
      <xdr:colOff>177800</xdr:colOff>
      <xdr:row>95</xdr:row>
      <xdr:rowOff>22611</xdr:rowOff>
    </xdr:to>
    <xdr:cxnSp macro="">
      <xdr:nvCxnSpPr>
        <xdr:cNvPr id="455" name="直線コネクタ 454"/>
        <xdr:cNvCxnSpPr/>
      </xdr:nvCxnSpPr>
      <xdr:spPr>
        <a:xfrm flipV="1">
          <a:off x="7861300" y="16126521"/>
          <a:ext cx="889000" cy="1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92832</xdr:rowOff>
    </xdr:from>
    <xdr:to>
      <xdr:col>55</xdr:col>
      <xdr:colOff>50800</xdr:colOff>
      <xdr:row>96</xdr:row>
      <xdr:rowOff>22982</xdr:rowOff>
    </xdr:to>
    <xdr:sp macro="" textlink="">
      <xdr:nvSpPr>
        <xdr:cNvPr id="465" name="楕円 464"/>
        <xdr:cNvSpPr/>
      </xdr:nvSpPr>
      <xdr:spPr>
        <a:xfrm>
          <a:off x="10426700" y="163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71259</xdr:rowOff>
    </xdr:from>
    <xdr:ext cx="534377" cy="259045"/>
    <xdr:sp macro="" textlink="">
      <xdr:nvSpPr>
        <xdr:cNvPr id="466" name="普通建設事業費 （ うち更新整備　）該当値テキスト"/>
        <xdr:cNvSpPr txBox="1"/>
      </xdr:nvSpPr>
      <xdr:spPr>
        <a:xfrm>
          <a:off x="10528300" y="163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116149</xdr:rowOff>
    </xdr:from>
    <xdr:to>
      <xdr:col>50</xdr:col>
      <xdr:colOff>165100</xdr:colOff>
      <xdr:row>96</xdr:row>
      <xdr:rowOff>46299</xdr:rowOff>
    </xdr:to>
    <xdr:sp macro="" textlink="">
      <xdr:nvSpPr>
        <xdr:cNvPr id="467" name="楕円 466"/>
        <xdr:cNvSpPr/>
      </xdr:nvSpPr>
      <xdr:spPr>
        <a:xfrm>
          <a:off x="9588500" y="1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62826</xdr:rowOff>
    </xdr:from>
    <xdr:ext cx="534377" cy="259045"/>
    <xdr:sp macro="" textlink="">
      <xdr:nvSpPr>
        <xdr:cNvPr id="468" name="テキスト ボックス 467"/>
        <xdr:cNvSpPr txBox="1"/>
      </xdr:nvSpPr>
      <xdr:spPr>
        <a:xfrm>
          <a:off x="9372111" y="1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130871</xdr:rowOff>
    </xdr:from>
    <xdr:to>
      <xdr:col>46</xdr:col>
      <xdr:colOff>38100</xdr:colOff>
      <xdr:row>94</xdr:row>
      <xdr:rowOff>61021</xdr:rowOff>
    </xdr:to>
    <xdr:sp macro="" textlink="">
      <xdr:nvSpPr>
        <xdr:cNvPr id="469" name="楕円 468"/>
        <xdr:cNvSpPr/>
      </xdr:nvSpPr>
      <xdr:spPr>
        <a:xfrm>
          <a:off x="8699500" y="160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77548</xdr:rowOff>
    </xdr:from>
    <xdr:ext cx="534377" cy="259045"/>
    <xdr:sp macro="" textlink="">
      <xdr:nvSpPr>
        <xdr:cNvPr id="470" name="テキスト ボックス 469"/>
        <xdr:cNvSpPr txBox="1"/>
      </xdr:nvSpPr>
      <xdr:spPr>
        <a:xfrm>
          <a:off x="8483111" y="158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143261</xdr:rowOff>
    </xdr:from>
    <xdr:to>
      <xdr:col>41</xdr:col>
      <xdr:colOff>101600</xdr:colOff>
      <xdr:row>95</xdr:row>
      <xdr:rowOff>73411</xdr:rowOff>
    </xdr:to>
    <xdr:sp macro="" textlink="">
      <xdr:nvSpPr>
        <xdr:cNvPr id="471" name="楕円 470"/>
        <xdr:cNvSpPr/>
      </xdr:nvSpPr>
      <xdr:spPr>
        <a:xfrm>
          <a:off x="7810500" y="1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89938</xdr:rowOff>
    </xdr:from>
    <xdr:ext cx="534377" cy="259045"/>
    <xdr:sp macro="" textlink="">
      <xdr:nvSpPr>
        <xdr:cNvPr id="472" name="テキスト ボックス 471"/>
        <xdr:cNvSpPr txBox="1"/>
      </xdr:nvSpPr>
      <xdr:spPr>
        <a:xfrm>
          <a:off x="7594111" y="160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136042</xdr:rowOff>
    </xdr:from>
    <xdr:to>
      <xdr:col>85</xdr:col>
      <xdr:colOff>127000</xdr:colOff>
      <xdr:row>38</xdr:row>
      <xdr:rowOff>137871</xdr:rowOff>
    </xdr:to>
    <xdr:cxnSp macro="">
      <xdr:nvCxnSpPr>
        <xdr:cNvPr id="499" name="直線コネクタ 498"/>
        <xdr:cNvCxnSpPr/>
      </xdr:nvCxnSpPr>
      <xdr:spPr>
        <a:xfrm flipV="1">
          <a:off x="15481300" y="66511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128727</xdr:rowOff>
    </xdr:from>
    <xdr:to>
      <xdr:col>81</xdr:col>
      <xdr:colOff>50800</xdr:colOff>
      <xdr:row>38</xdr:row>
      <xdr:rowOff>137871</xdr:rowOff>
    </xdr:to>
    <xdr:cxnSp macro="">
      <xdr:nvCxnSpPr>
        <xdr:cNvPr id="502" name="直線コネクタ 501"/>
        <xdr:cNvCxnSpPr/>
      </xdr:nvCxnSpPr>
      <xdr:spPr>
        <a:xfrm>
          <a:off x="14592300" y="66438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128727</xdr:rowOff>
    </xdr:from>
    <xdr:to>
      <xdr:col>76</xdr:col>
      <xdr:colOff>114300</xdr:colOff>
      <xdr:row>38</xdr:row>
      <xdr:rowOff>139700</xdr:rowOff>
    </xdr:to>
    <xdr:cxnSp macro="">
      <xdr:nvCxnSpPr>
        <xdr:cNvPr id="505" name="直線コネクタ 504"/>
        <xdr:cNvCxnSpPr/>
      </xdr:nvCxnSpPr>
      <xdr:spPr>
        <a:xfrm flipV="1">
          <a:off x="13703300" y="6643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134214</xdr:rowOff>
    </xdr:from>
    <xdr:to>
      <xdr:col>71</xdr:col>
      <xdr:colOff>177800</xdr:colOff>
      <xdr:row>38</xdr:row>
      <xdr:rowOff>139700</xdr:rowOff>
    </xdr:to>
    <xdr:cxnSp macro="">
      <xdr:nvCxnSpPr>
        <xdr:cNvPr id="508" name="直線コネクタ 507"/>
        <xdr:cNvCxnSpPr/>
      </xdr:nvCxnSpPr>
      <xdr:spPr>
        <a:xfrm>
          <a:off x="1281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85242</xdr:rowOff>
    </xdr:from>
    <xdr:to>
      <xdr:col>85</xdr:col>
      <xdr:colOff>177800</xdr:colOff>
      <xdr:row>39</xdr:row>
      <xdr:rowOff>15392</xdr:rowOff>
    </xdr:to>
    <xdr:sp macro="" textlink="">
      <xdr:nvSpPr>
        <xdr:cNvPr id="518" name="楕円 517"/>
        <xdr:cNvSpPr/>
      </xdr:nvSpPr>
      <xdr:spPr>
        <a:xfrm>
          <a:off x="16268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xdr:rowOff>
    </xdr:from>
    <xdr:ext cx="249299" cy="259045"/>
    <xdr:sp macro="" textlink="">
      <xdr:nvSpPr>
        <xdr:cNvPr id="519" name="災害復旧事業費該当値テキスト"/>
        <xdr:cNvSpPr txBox="1"/>
      </xdr:nvSpPr>
      <xdr:spPr>
        <a:xfrm>
          <a:off x="16370300" y="6515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87071</xdr:rowOff>
    </xdr:from>
    <xdr:to>
      <xdr:col>81</xdr:col>
      <xdr:colOff>101600</xdr:colOff>
      <xdr:row>39</xdr:row>
      <xdr:rowOff>17221</xdr:rowOff>
    </xdr:to>
    <xdr:sp macro="" textlink="">
      <xdr:nvSpPr>
        <xdr:cNvPr id="520" name="楕円 519"/>
        <xdr:cNvSpPr/>
      </xdr:nvSpPr>
      <xdr:spPr>
        <a:xfrm>
          <a:off x="1543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8348</xdr:rowOff>
    </xdr:from>
    <xdr:ext cx="249299" cy="259045"/>
    <xdr:sp macro="" textlink="">
      <xdr:nvSpPr>
        <xdr:cNvPr id="521" name="テキスト ボックス 520"/>
        <xdr:cNvSpPr txBox="1"/>
      </xdr:nvSpPr>
      <xdr:spPr>
        <a:xfrm>
          <a:off x="15356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77927</xdr:rowOff>
    </xdr:from>
    <xdr:to>
      <xdr:col>76</xdr:col>
      <xdr:colOff>165100</xdr:colOff>
      <xdr:row>39</xdr:row>
      <xdr:rowOff>8077</xdr:rowOff>
    </xdr:to>
    <xdr:sp macro="" textlink="">
      <xdr:nvSpPr>
        <xdr:cNvPr id="522" name="楕円 521"/>
        <xdr:cNvSpPr/>
      </xdr:nvSpPr>
      <xdr:spPr>
        <a:xfrm>
          <a:off x="1454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170654</xdr:rowOff>
    </xdr:from>
    <xdr:ext cx="313932" cy="259045"/>
    <xdr:sp macro="" textlink="">
      <xdr:nvSpPr>
        <xdr:cNvPr id="523" name="テキスト ボックス 522"/>
        <xdr:cNvSpPr txBox="1"/>
      </xdr:nvSpPr>
      <xdr:spPr>
        <a:xfrm>
          <a:off x="14435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83414</xdr:rowOff>
    </xdr:from>
    <xdr:to>
      <xdr:col>67</xdr:col>
      <xdr:colOff>101600</xdr:colOff>
      <xdr:row>39</xdr:row>
      <xdr:rowOff>13564</xdr:rowOff>
    </xdr:to>
    <xdr:sp macro="" textlink="">
      <xdr:nvSpPr>
        <xdr:cNvPr id="526" name="楕円 525"/>
        <xdr:cNvSpPr/>
      </xdr:nvSpPr>
      <xdr:spPr>
        <a:xfrm>
          <a:off x="1276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4691</xdr:rowOff>
    </xdr:from>
    <xdr:ext cx="313932" cy="259045"/>
    <xdr:sp macro="" textlink="">
      <xdr:nvSpPr>
        <xdr:cNvPr id="527" name="テキスト ボックス 526"/>
        <xdr:cNvSpPr txBox="1"/>
      </xdr:nvSpPr>
      <xdr:spPr>
        <a:xfrm>
          <a:off x="1265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41060</xdr:rowOff>
    </xdr:from>
    <xdr:to>
      <xdr:col>85</xdr:col>
      <xdr:colOff>127000</xdr:colOff>
      <xdr:row>77</xdr:row>
      <xdr:rowOff>45193</xdr:rowOff>
    </xdr:to>
    <xdr:cxnSp macro="">
      <xdr:nvCxnSpPr>
        <xdr:cNvPr id="605" name="直線コネクタ 604"/>
        <xdr:cNvCxnSpPr/>
      </xdr:nvCxnSpPr>
      <xdr:spPr>
        <a:xfrm flipV="1">
          <a:off x="15481300" y="13242710"/>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44278</xdr:rowOff>
    </xdr:from>
    <xdr:to>
      <xdr:col>81</xdr:col>
      <xdr:colOff>50800</xdr:colOff>
      <xdr:row>77</xdr:row>
      <xdr:rowOff>45193</xdr:rowOff>
    </xdr:to>
    <xdr:cxnSp macro="">
      <xdr:nvCxnSpPr>
        <xdr:cNvPr id="608" name="直線コネクタ 607"/>
        <xdr:cNvCxnSpPr/>
      </xdr:nvCxnSpPr>
      <xdr:spPr>
        <a:xfrm>
          <a:off x="14592300" y="132459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171095</xdr:rowOff>
    </xdr:from>
    <xdr:to>
      <xdr:col>76</xdr:col>
      <xdr:colOff>114300</xdr:colOff>
      <xdr:row>77</xdr:row>
      <xdr:rowOff>44278</xdr:rowOff>
    </xdr:to>
    <xdr:cxnSp macro="">
      <xdr:nvCxnSpPr>
        <xdr:cNvPr id="611" name="直線コネクタ 610"/>
        <xdr:cNvCxnSpPr/>
      </xdr:nvCxnSpPr>
      <xdr:spPr>
        <a:xfrm>
          <a:off x="13703300" y="13201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171095</xdr:rowOff>
    </xdr:from>
    <xdr:to>
      <xdr:col>71</xdr:col>
      <xdr:colOff>177800</xdr:colOff>
      <xdr:row>77</xdr:row>
      <xdr:rowOff>18751</xdr:rowOff>
    </xdr:to>
    <xdr:cxnSp macro="">
      <xdr:nvCxnSpPr>
        <xdr:cNvPr id="614" name="直線コネクタ 613"/>
        <xdr:cNvCxnSpPr/>
      </xdr:nvCxnSpPr>
      <xdr:spPr>
        <a:xfrm flipV="1">
          <a:off x="12814300" y="13201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161710</xdr:rowOff>
    </xdr:from>
    <xdr:to>
      <xdr:col>85</xdr:col>
      <xdr:colOff>177800</xdr:colOff>
      <xdr:row>77</xdr:row>
      <xdr:rowOff>91860</xdr:rowOff>
    </xdr:to>
    <xdr:sp macro="" textlink="">
      <xdr:nvSpPr>
        <xdr:cNvPr id="624" name="楕円 623"/>
        <xdr:cNvSpPr/>
      </xdr:nvSpPr>
      <xdr:spPr>
        <a:xfrm>
          <a:off x="162687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76637</xdr:rowOff>
    </xdr:from>
    <xdr:ext cx="534377" cy="259045"/>
    <xdr:sp macro="" textlink="">
      <xdr:nvSpPr>
        <xdr:cNvPr id="625" name="公債費該当値テキスト"/>
        <xdr:cNvSpPr txBox="1"/>
      </xdr:nvSpPr>
      <xdr:spPr>
        <a:xfrm>
          <a:off x="16370300" y="131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165843</xdr:rowOff>
    </xdr:from>
    <xdr:to>
      <xdr:col>81</xdr:col>
      <xdr:colOff>101600</xdr:colOff>
      <xdr:row>77</xdr:row>
      <xdr:rowOff>95993</xdr:rowOff>
    </xdr:to>
    <xdr:sp macro="" textlink="">
      <xdr:nvSpPr>
        <xdr:cNvPr id="626" name="楕円 625"/>
        <xdr:cNvSpPr/>
      </xdr:nvSpPr>
      <xdr:spPr>
        <a:xfrm>
          <a:off x="15430500" y="131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87120</xdr:rowOff>
    </xdr:from>
    <xdr:ext cx="534377" cy="259045"/>
    <xdr:sp macro="" textlink="">
      <xdr:nvSpPr>
        <xdr:cNvPr id="627" name="テキスト ボックス 626"/>
        <xdr:cNvSpPr txBox="1"/>
      </xdr:nvSpPr>
      <xdr:spPr>
        <a:xfrm>
          <a:off x="15214111" y="132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164928</xdr:rowOff>
    </xdr:from>
    <xdr:to>
      <xdr:col>76</xdr:col>
      <xdr:colOff>165100</xdr:colOff>
      <xdr:row>77</xdr:row>
      <xdr:rowOff>95078</xdr:rowOff>
    </xdr:to>
    <xdr:sp macro="" textlink="">
      <xdr:nvSpPr>
        <xdr:cNvPr id="628" name="楕円 627"/>
        <xdr:cNvSpPr/>
      </xdr:nvSpPr>
      <xdr:spPr>
        <a:xfrm>
          <a:off x="14541500" y="131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86205</xdr:rowOff>
    </xdr:from>
    <xdr:ext cx="534377" cy="259045"/>
    <xdr:sp macro="" textlink="">
      <xdr:nvSpPr>
        <xdr:cNvPr id="629" name="テキスト ボックス 628"/>
        <xdr:cNvSpPr txBox="1"/>
      </xdr:nvSpPr>
      <xdr:spPr>
        <a:xfrm>
          <a:off x="14325111" y="132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120295</xdr:rowOff>
    </xdr:from>
    <xdr:to>
      <xdr:col>72</xdr:col>
      <xdr:colOff>38100</xdr:colOff>
      <xdr:row>77</xdr:row>
      <xdr:rowOff>50445</xdr:rowOff>
    </xdr:to>
    <xdr:sp macro="" textlink="">
      <xdr:nvSpPr>
        <xdr:cNvPr id="630" name="楕円 629"/>
        <xdr:cNvSpPr/>
      </xdr:nvSpPr>
      <xdr:spPr>
        <a:xfrm>
          <a:off x="13652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41572</xdr:rowOff>
    </xdr:from>
    <xdr:ext cx="534377" cy="259045"/>
    <xdr:sp macro="" textlink="">
      <xdr:nvSpPr>
        <xdr:cNvPr id="631" name="テキスト ボックス 630"/>
        <xdr:cNvSpPr txBox="1"/>
      </xdr:nvSpPr>
      <xdr:spPr>
        <a:xfrm>
          <a:off x="13436111" y="132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139401</xdr:rowOff>
    </xdr:from>
    <xdr:to>
      <xdr:col>67</xdr:col>
      <xdr:colOff>101600</xdr:colOff>
      <xdr:row>77</xdr:row>
      <xdr:rowOff>69551</xdr:rowOff>
    </xdr:to>
    <xdr:sp macro="" textlink="">
      <xdr:nvSpPr>
        <xdr:cNvPr id="632" name="楕円 631"/>
        <xdr:cNvSpPr/>
      </xdr:nvSpPr>
      <xdr:spPr>
        <a:xfrm>
          <a:off x="12763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60678</xdr:rowOff>
    </xdr:from>
    <xdr:ext cx="534377" cy="259045"/>
    <xdr:sp macro="" textlink="">
      <xdr:nvSpPr>
        <xdr:cNvPr id="633" name="テキスト ボックス 632"/>
        <xdr:cNvSpPr txBox="1"/>
      </xdr:nvSpPr>
      <xdr:spPr>
        <a:xfrm>
          <a:off x="12547111" y="132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26681</xdr:rowOff>
    </xdr:from>
    <xdr:to>
      <xdr:col>85</xdr:col>
      <xdr:colOff>127000</xdr:colOff>
      <xdr:row>98</xdr:row>
      <xdr:rowOff>129459</xdr:rowOff>
    </xdr:to>
    <xdr:cxnSp macro="">
      <xdr:nvCxnSpPr>
        <xdr:cNvPr id="660" name="直線コネクタ 659"/>
        <xdr:cNvCxnSpPr/>
      </xdr:nvCxnSpPr>
      <xdr:spPr>
        <a:xfrm flipV="1">
          <a:off x="15481300" y="16828781"/>
          <a:ext cx="8382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129093</xdr:rowOff>
    </xdr:from>
    <xdr:to>
      <xdr:col>81</xdr:col>
      <xdr:colOff>50800</xdr:colOff>
      <xdr:row>98</xdr:row>
      <xdr:rowOff>129459</xdr:rowOff>
    </xdr:to>
    <xdr:cxnSp macro="">
      <xdr:nvCxnSpPr>
        <xdr:cNvPr id="663" name="直線コネクタ 662"/>
        <xdr:cNvCxnSpPr/>
      </xdr:nvCxnSpPr>
      <xdr:spPr>
        <a:xfrm>
          <a:off x="14592300" y="169311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118669</xdr:rowOff>
    </xdr:from>
    <xdr:to>
      <xdr:col>76</xdr:col>
      <xdr:colOff>114300</xdr:colOff>
      <xdr:row>98</xdr:row>
      <xdr:rowOff>129093</xdr:rowOff>
    </xdr:to>
    <xdr:cxnSp macro="">
      <xdr:nvCxnSpPr>
        <xdr:cNvPr id="666" name="直線コネクタ 665"/>
        <xdr:cNvCxnSpPr/>
      </xdr:nvCxnSpPr>
      <xdr:spPr>
        <a:xfrm>
          <a:off x="13703300" y="1692076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157942</xdr:rowOff>
    </xdr:from>
    <xdr:to>
      <xdr:col>71</xdr:col>
      <xdr:colOff>177800</xdr:colOff>
      <xdr:row>98</xdr:row>
      <xdr:rowOff>118669</xdr:rowOff>
    </xdr:to>
    <xdr:cxnSp macro="">
      <xdr:nvCxnSpPr>
        <xdr:cNvPr id="669" name="直線コネクタ 668"/>
        <xdr:cNvCxnSpPr/>
      </xdr:nvCxnSpPr>
      <xdr:spPr>
        <a:xfrm>
          <a:off x="12814300" y="16788592"/>
          <a:ext cx="8890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147331</xdr:rowOff>
    </xdr:from>
    <xdr:to>
      <xdr:col>85</xdr:col>
      <xdr:colOff>177800</xdr:colOff>
      <xdr:row>98</xdr:row>
      <xdr:rowOff>77481</xdr:rowOff>
    </xdr:to>
    <xdr:sp macro="" textlink="">
      <xdr:nvSpPr>
        <xdr:cNvPr id="679" name="楕円 678"/>
        <xdr:cNvSpPr/>
      </xdr:nvSpPr>
      <xdr:spPr>
        <a:xfrm>
          <a:off x="16268700" y="167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62258</xdr:rowOff>
    </xdr:from>
    <xdr:ext cx="469744" cy="259045"/>
    <xdr:sp macro="" textlink="">
      <xdr:nvSpPr>
        <xdr:cNvPr id="680" name="積立金該当値テキスト"/>
        <xdr:cNvSpPr txBox="1"/>
      </xdr:nvSpPr>
      <xdr:spPr>
        <a:xfrm>
          <a:off x="16370300" y="1669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78659</xdr:rowOff>
    </xdr:from>
    <xdr:to>
      <xdr:col>81</xdr:col>
      <xdr:colOff>101600</xdr:colOff>
      <xdr:row>99</xdr:row>
      <xdr:rowOff>8809</xdr:rowOff>
    </xdr:to>
    <xdr:sp macro="" textlink="">
      <xdr:nvSpPr>
        <xdr:cNvPr id="681" name="楕円 680"/>
        <xdr:cNvSpPr/>
      </xdr:nvSpPr>
      <xdr:spPr>
        <a:xfrm>
          <a:off x="15430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171386</xdr:rowOff>
    </xdr:from>
    <xdr:ext cx="378565" cy="259045"/>
    <xdr:sp macro="" textlink="">
      <xdr:nvSpPr>
        <xdr:cNvPr id="682" name="テキスト ボックス 681"/>
        <xdr:cNvSpPr txBox="1"/>
      </xdr:nvSpPr>
      <xdr:spPr>
        <a:xfrm>
          <a:off x="15292017" y="169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78293</xdr:rowOff>
    </xdr:from>
    <xdr:to>
      <xdr:col>76</xdr:col>
      <xdr:colOff>165100</xdr:colOff>
      <xdr:row>99</xdr:row>
      <xdr:rowOff>8443</xdr:rowOff>
    </xdr:to>
    <xdr:sp macro="" textlink="">
      <xdr:nvSpPr>
        <xdr:cNvPr id="683" name="楕円 682"/>
        <xdr:cNvSpPr/>
      </xdr:nvSpPr>
      <xdr:spPr>
        <a:xfrm>
          <a:off x="14541500" y="16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171020</xdr:rowOff>
    </xdr:from>
    <xdr:ext cx="378565" cy="259045"/>
    <xdr:sp macro="" textlink="">
      <xdr:nvSpPr>
        <xdr:cNvPr id="684" name="テキスト ボックス 683"/>
        <xdr:cNvSpPr txBox="1"/>
      </xdr:nvSpPr>
      <xdr:spPr>
        <a:xfrm>
          <a:off x="14403017" y="1697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67869</xdr:rowOff>
    </xdr:from>
    <xdr:to>
      <xdr:col>72</xdr:col>
      <xdr:colOff>38100</xdr:colOff>
      <xdr:row>98</xdr:row>
      <xdr:rowOff>169469</xdr:rowOff>
    </xdr:to>
    <xdr:sp macro="" textlink="">
      <xdr:nvSpPr>
        <xdr:cNvPr id="685" name="楕円 684"/>
        <xdr:cNvSpPr/>
      </xdr:nvSpPr>
      <xdr:spPr>
        <a:xfrm>
          <a:off x="13652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160596</xdr:rowOff>
    </xdr:from>
    <xdr:ext cx="378565" cy="259045"/>
    <xdr:sp macro="" textlink="">
      <xdr:nvSpPr>
        <xdr:cNvPr id="686" name="テキスト ボックス 685"/>
        <xdr:cNvSpPr txBox="1"/>
      </xdr:nvSpPr>
      <xdr:spPr>
        <a:xfrm>
          <a:off x="13514017" y="1696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107142</xdr:rowOff>
    </xdr:from>
    <xdr:to>
      <xdr:col>67</xdr:col>
      <xdr:colOff>101600</xdr:colOff>
      <xdr:row>98</xdr:row>
      <xdr:rowOff>37292</xdr:rowOff>
    </xdr:to>
    <xdr:sp macro="" textlink="">
      <xdr:nvSpPr>
        <xdr:cNvPr id="687" name="楕円 686"/>
        <xdr:cNvSpPr/>
      </xdr:nvSpPr>
      <xdr:spPr>
        <a:xfrm>
          <a:off x="12763500" y="16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28419</xdr:rowOff>
    </xdr:from>
    <xdr:ext cx="469744" cy="259045"/>
    <xdr:sp macro="" textlink="">
      <xdr:nvSpPr>
        <xdr:cNvPr id="688" name="テキスト ボックス 687"/>
        <xdr:cNvSpPr txBox="1"/>
      </xdr:nvSpPr>
      <xdr:spPr>
        <a:xfrm>
          <a:off x="12579428" y="1683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148355</xdr:rowOff>
    </xdr:to>
    <xdr:cxnSp macro="">
      <xdr:nvCxnSpPr>
        <xdr:cNvPr id="719" name="直線コネクタ 718"/>
        <xdr:cNvCxnSpPr/>
      </xdr:nvCxnSpPr>
      <xdr:spPr>
        <a:xfrm flipV="1">
          <a:off x="21323300" y="6618224"/>
          <a:ext cx="8382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145578</xdr:rowOff>
    </xdr:from>
    <xdr:to>
      <xdr:col>111</xdr:col>
      <xdr:colOff>177800</xdr:colOff>
      <xdr:row>38</xdr:row>
      <xdr:rowOff>148355</xdr:rowOff>
    </xdr:to>
    <xdr:cxnSp macro="">
      <xdr:nvCxnSpPr>
        <xdr:cNvPr id="722" name="直線コネクタ 721"/>
        <xdr:cNvCxnSpPr/>
      </xdr:nvCxnSpPr>
      <xdr:spPr>
        <a:xfrm>
          <a:off x="20434300" y="666067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88591</xdr:rowOff>
    </xdr:from>
    <xdr:to>
      <xdr:col>107</xdr:col>
      <xdr:colOff>50800</xdr:colOff>
      <xdr:row>38</xdr:row>
      <xdr:rowOff>145578</xdr:rowOff>
    </xdr:to>
    <xdr:cxnSp macro="">
      <xdr:nvCxnSpPr>
        <xdr:cNvPr id="725" name="直線コネクタ 724"/>
        <xdr:cNvCxnSpPr/>
      </xdr:nvCxnSpPr>
      <xdr:spPr>
        <a:xfrm>
          <a:off x="19545300" y="660369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88591</xdr:rowOff>
    </xdr:from>
    <xdr:to>
      <xdr:col>102</xdr:col>
      <xdr:colOff>114300</xdr:colOff>
      <xdr:row>38</xdr:row>
      <xdr:rowOff>142312</xdr:rowOff>
    </xdr:to>
    <xdr:cxnSp macro="">
      <xdr:nvCxnSpPr>
        <xdr:cNvPr id="728" name="直線コネクタ 727"/>
        <xdr:cNvCxnSpPr/>
      </xdr:nvCxnSpPr>
      <xdr:spPr>
        <a:xfrm flipV="1">
          <a:off x="18656300" y="660369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楕円 737"/>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469744" cy="259045"/>
    <xdr:sp macro="" textlink="">
      <xdr:nvSpPr>
        <xdr:cNvPr id="739" name="投資及び出資金該当値テキスト"/>
        <xdr:cNvSpPr txBox="1"/>
      </xdr:nvSpPr>
      <xdr:spPr>
        <a:xfrm>
          <a:off x="22212300"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97555</xdr:rowOff>
    </xdr:from>
    <xdr:to>
      <xdr:col>112</xdr:col>
      <xdr:colOff>38100</xdr:colOff>
      <xdr:row>39</xdr:row>
      <xdr:rowOff>27705</xdr:rowOff>
    </xdr:to>
    <xdr:sp macro="" textlink="">
      <xdr:nvSpPr>
        <xdr:cNvPr id="740" name="楕円 739"/>
        <xdr:cNvSpPr/>
      </xdr:nvSpPr>
      <xdr:spPr>
        <a:xfrm>
          <a:off x="21272500" y="66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18832</xdr:rowOff>
    </xdr:from>
    <xdr:ext cx="378565" cy="259045"/>
    <xdr:sp macro="" textlink="">
      <xdr:nvSpPr>
        <xdr:cNvPr id="741" name="テキスト ボックス 740"/>
        <xdr:cNvSpPr txBox="1"/>
      </xdr:nvSpPr>
      <xdr:spPr>
        <a:xfrm>
          <a:off x="21134017" y="67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94778</xdr:rowOff>
    </xdr:from>
    <xdr:to>
      <xdr:col>107</xdr:col>
      <xdr:colOff>101600</xdr:colOff>
      <xdr:row>39</xdr:row>
      <xdr:rowOff>24928</xdr:rowOff>
    </xdr:to>
    <xdr:sp macro="" textlink="">
      <xdr:nvSpPr>
        <xdr:cNvPr id="742" name="楕円 741"/>
        <xdr:cNvSpPr/>
      </xdr:nvSpPr>
      <xdr:spPr>
        <a:xfrm>
          <a:off x="20383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16055</xdr:rowOff>
    </xdr:from>
    <xdr:ext cx="378565" cy="259045"/>
    <xdr:sp macro="" textlink="">
      <xdr:nvSpPr>
        <xdr:cNvPr id="743" name="テキスト ボックス 742"/>
        <xdr:cNvSpPr txBox="1"/>
      </xdr:nvSpPr>
      <xdr:spPr>
        <a:xfrm>
          <a:off x="20245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37791</xdr:rowOff>
    </xdr:from>
    <xdr:to>
      <xdr:col>102</xdr:col>
      <xdr:colOff>165100</xdr:colOff>
      <xdr:row>38</xdr:row>
      <xdr:rowOff>139391</xdr:rowOff>
    </xdr:to>
    <xdr:sp macro="" textlink="">
      <xdr:nvSpPr>
        <xdr:cNvPr id="744" name="楕円 743"/>
        <xdr:cNvSpPr/>
      </xdr:nvSpPr>
      <xdr:spPr>
        <a:xfrm>
          <a:off x="19494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155918</xdr:rowOff>
    </xdr:from>
    <xdr:ext cx="469744" cy="259045"/>
    <xdr:sp macro="" textlink="">
      <xdr:nvSpPr>
        <xdr:cNvPr id="745" name="テキスト ボックス 744"/>
        <xdr:cNvSpPr txBox="1"/>
      </xdr:nvSpPr>
      <xdr:spPr>
        <a:xfrm>
          <a:off x="19310428" y="63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91512</xdr:rowOff>
    </xdr:from>
    <xdr:to>
      <xdr:col>98</xdr:col>
      <xdr:colOff>38100</xdr:colOff>
      <xdr:row>39</xdr:row>
      <xdr:rowOff>21662</xdr:rowOff>
    </xdr:to>
    <xdr:sp macro="" textlink="">
      <xdr:nvSpPr>
        <xdr:cNvPr id="746" name="楕円 745"/>
        <xdr:cNvSpPr/>
      </xdr:nvSpPr>
      <xdr:spPr>
        <a:xfrm>
          <a:off x="18605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12789</xdr:rowOff>
    </xdr:from>
    <xdr:ext cx="378565" cy="259045"/>
    <xdr:sp macro="" textlink="">
      <xdr:nvSpPr>
        <xdr:cNvPr id="747" name="テキスト ボックス 746"/>
        <xdr:cNvSpPr txBox="1"/>
      </xdr:nvSpPr>
      <xdr:spPr>
        <a:xfrm>
          <a:off x="18467017" y="669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140249</xdr:rowOff>
    </xdr:from>
    <xdr:to>
      <xdr:col>116</xdr:col>
      <xdr:colOff>63500</xdr:colOff>
      <xdr:row>57</xdr:row>
      <xdr:rowOff>140820</xdr:rowOff>
    </xdr:to>
    <xdr:cxnSp macro="">
      <xdr:nvCxnSpPr>
        <xdr:cNvPr id="774" name="直線コネクタ 773"/>
        <xdr:cNvCxnSpPr/>
      </xdr:nvCxnSpPr>
      <xdr:spPr>
        <a:xfrm>
          <a:off x="21323300" y="991289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139746</xdr:rowOff>
    </xdr:from>
    <xdr:to>
      <xdr:col>111</xdr:col>
      <xdr:colOff>177800</xdr:colOff>
      <xdr:row>57</xdr:row>
      <xdr:rowOff>140249</xdr:rowOff>
    </xdr:to>
    <xdr:cxnSp macro="">
      <xdr:nvCxnSpPr>
        <xdr:cNvPr id="777" name="直線コネクタ 776"/>
        <xdr:cNvCxnSpPr/>
      </xdr:nvCxnSpPr>
      <xdr:spPr>
        <a:xfrm>
          <a:off x="20434300" y="991239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139151</xdr:rowOff>
    </xdr:from>
    <xdr:to>
      <xdr:col>107</xdr:col>
      <xdr:colOff>50800</xdr:colOff>
      <xdr:row>57</xdr:row>
      <xdr:rowOff>139746</xdr:rowOff>
    </xdr:to>
    <xdr:cxnSp macro="">
      <xdr:nvCxnSpPr>
        <xdr:cNvPr id="780" name="直線コネクタ 779"/>
        <xdr:cNvCxnSpPr/>
      </xdr:nvCxnSpPr>
      <xdr:spPr>
        <a:xfrm>
          <a:off x="19545300" y="991180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139151</xdr:rowOff>
    </xdr:from>
    <xdr:to>
      <xdr:col>102</xdr:col>
      <xdr:colOff>114300</xdr:colOff>
      <xdr:row>57</xdr:row>
      <xdr:rowOff>143495</xdr:rowOff>
    </xdr:to>
    <xdr:cxnSp macro="">
      <xdr:nvCxnSpPr>
        <xdr:cNvPr id="783" name="直線コネクタ 782"/>
        <xdr:cNvCxnSpPr/>
      </xdr:nvCxnSpPr>
      <xdr:spPr>
        <a:xfrm flipV="1">
          <a:off x="18656300" y="99118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90020</xdr:rowOff>
    </xdr:from>
    <xdr:to>
      <xdr:col>116</xdr:col>
      <xdr:colOff>114300</xdr:colOff>
      <xdr:row>58</xdr:row>
      <xdr:rowOff>20170</xdr:rowOff>
    </xdr:to>
    <xdr:sp macro="" textlink="">
      <xdr:nvSpPr>
        <xdr:cNvPr id="793" name="楕円 792"/>
        <xdr:cNvSpPr/>
      </xdr:nvSpPr>
      <xdr:spPr>
        <a:xfrm>
          <a:off x="22110700" y="9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112897</xdr:rowOff>
    </xdr:from>
    <xdr:ext cx="469744" cy="259045"/>
    <xdr:sp macro="" textlink="">
      <xdr:nvSpPr>
        <xdr:cNvPr id="794" name="貸付金該当値テキスト"/>
        <xdr:cNvSpPr txBox="1"/>
      </xdr:nvSpPr>
      <xdr:spPr>
        <a:xfrm>
          <a:off x="22212300" y="97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89449</xdr:rowOff>
    </xdr:from>
    <xdr:to>
      <xdr:col>112</xdr:col>
      <xdr:colOff>38100</xdr:colOff>
      <xdr:row>58</xdr:row>
      <xdr:rowOff>19599</xdr:rowOff>
    </xdr:to>
    <xdr:sp macro="" textlink="">
      <xdr:nvSpPr>
        <xdr:cNvPr id="795" name="楕円 794"/>
        <xdr:cNvSpPr/>
      </xdr:nvSpPr>
      <xdr:spPr>
        <a:xfrm>
          <a:off x="21272500" y="98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36126</xdr:rowOff>
    </xdr:from>
    <xdr:ext cx="469744" cy="259045"/>
    <xdr:sp macro="" textlink="">
      <xdr:nvSpPr>
        <xdr:cNvPr id="796" name="テキスト ボックス 795"/>
        <xdr:cNvSpPr txBox="1"/>
      </xdr:nvSpPr>
      <xdr:spPr>
        <a:xfrm>
          <a:off x="21088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88946</xdr:rowOff>
    </xdr:from>
    <xdr:to>
      <xdr:col>107</xdr:col>
      <xdr:colOff>101600</xdr:colOff>
      <xdr:row>58</xdr:row>
      <xdr:rowOff>19096</xdr:rowOff>
    </xdr:to>
    <xdr:sp macro="" textlink="">
      <xdr:nvSpPr>
        <xdr:cNvPr id="797" name="楕円 796"/>
        <xdr:cNvSpPr/>
      </xdr:nvSpPr>
      <xdr:spPr>
        <a:xfrm>
          <a:off x="20383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10223</xdr:rowOff>
    </xdr:from>
    <xdr:ext cx="469744" cy="259045"/>
    <xdr:sp macro="" textlink="">
      <xdr:nvSpPr>
        <xdr:cNvPr id="798" name="テキスト ボックス 797"/>
        <xdr:cNvSpPr txBox="1"/>
      </xdr:nvSpPr>
      <xdr:spPr>
        <a:xfrm>
          <a:off x="20199428" y="99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88351</xdr:rowOff>
    </xdr:from>
    <xdr:to>
      <xdr:col>102</xdr:col>
      <xdr:colOff>165100</xdr:colOff>
      <xdr:row>58</xdr:row>
      <xdr:rowOff>18501</xdr:rowOff>
    </xdr:to>
    <xdr:sp macro="" textlink="">
      <xdr:nvSpPr>
        <xdr:cNvPr id="799" name="楕円 798"/>
        <xdr:cNvSpPr/>
      </xdr:nvSpPr>
      <xdr:spPr>
        <a:xfrm>
          <a:off x="19494500" y="98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9628</xdr:rowOff>
    </xdr:from>
    <xdr:ext cx="469744" cy="259045"/>
    <xdr:sp macro="" textlink="">
      <xdr:nvSpPr>
        <xdr:cNvPr id="800" name="テキスト ボックス 799"/>
        <xdr:cNvSpPr txBox="1"/>
      </xdr:nvSpPr>
      <xdr:spPr>
        <a:xfrm>
          <a:off x="19310428" y="99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92695</xdr:rowOff>
    </xdr:from>
    <xdr:to>
      <xdr:col>98</xdr:col>
      <xdr:colOff>38100</xdr:colOff>
      <xdr:row>58</xdr:row>
      <xdr:rowOff>22845</xdr:rowOff>
    </xdr:to>
    <xdr:sp macro="" textlink="">
      <xdr:nvSpPr>
        <xdr:cNvPr id="801" name="楕円 800"/>
        <xdr:cNvSpPr/>
      </xdr:nvSpPr>
      <xdr:spPr>
        <a:xfrm>
          <a:off x="18605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13972</xdr:rowOff>
    </xdr:from>
    <xdr:ext cx="469744" cy="259045"/>
    <xdr:sp macro="" textlink="">
      <xdr:nvSpPr>
        <xdr:cNvPr id="802" name="テキスト ボックス 801"/>
        <xdr:cNvSpPr txBox="1"/>
      </xdr:nvSpPr>
      <xdr:spPr>
        <a:xfrm>
          <a:off x="18421428"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13588</xdr:rowOff>
    </xdr:from>
    <xdr:to>
      <xdr:col>116</xdr:col>
      <xdr:colOff>63500</xdr:colOff>
      <xdr:row>78</xdr:row>
      <xdr:rowOff>22085</xdr:rowOff>
    </xdr:to>
    <xdr:cxnSp macro="">
      <xdr:nvCxnSpPr>
        <xdr:cNvPr id="832" name="直線コネクタ 831"/>
        <xdr:cNvCxnSpPr/>
      </xdr:nvCxnSpPr>
      <xdr:spPr>
        <a:xfrm flipV="1">
          <a:off x="21323300" y="13386688"/>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134023</xdr:rowOff>
    </xdr:from>
    <xdr:to>
      <xdr:col>111</xdr:col>
      <xdr:colOff>177800</xdr:colOff>
      <xdr:row>78</xdr:row>
      <xdr:rowOff>22085</xdr:rowOff>
    </xdr:to>
    <xdr:cxnSp macro="">
      <xdr:nvCxnSpPr>
        <xdr:cNvPr id="835" name="直線コネクタ 834"/>
        <xdr:cNvCxnSpPr/>
      </xdr:nvCxnSpPr>
      <xdr:spPr>
        <a:xfrm>
          <a:off x="20434300" y="13335673"/>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134023</xdr:rowOff>
    </xdr:from>
    <xdr:to>
      <xdr:col>107</xdr:col>
      <xdr:colOff>50800</xdr:colOff>
      <xdr:row>78</xdr:row>
      <xdr:rowOff>31153</xdr:rowOff>
    </xdr:to>
    <xdr:cxnSp macro="">
      <xdr:nvCxnSpPr>
        <xdr:cNvPr id="838" name="直線コネクタ 837"/>
        <xdr:cNvCxnSpPr/>
      </xdr:nvCxnSpPr>
      <xdr:spPr>
        <a:xfrm flipV="1">
          <a:off x="19545300" y="13335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31153</xdr:rowOff>
    </xdr:from>
    <xdr:to>
      <xdr:col>102</xdr:col>
      <xdr:colOff>114300</xdr:colOff>
      <xdr:row>78</xdr:row>
      <xdr:rowOff>65291</xdr:rowOff>
    </xdr:to>
    <xdr:cxnSp macro="">
      <xdr:nvCxnSpPr>
        <xdr:cNvPr id="841" name="直線コネクタ 840"/>
        <xdr:cNvCxnSpPr/>
      </xdr:nvCxnSpPr>
      <xdr:spPr>
        <a:xfrm flipV="1">
          <a:off x="18656300" y="13404253"/>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134238</xdr:rowOff>
    </xdr:from>
    <xdr:to>
      <xdr:col>116</xdr:col>
      <xdr:colOff>114300</xdr:colOff>
      <xdr:row>78</xdr:row>
      <xdr:rowOff>64388</xdr:rowOff>
    </xdr:to>
    <xdr:sp macro="" textlink="">
      <xdr:nvSpPr>
        <xdr:cNvPr id="851" name="楕円 850"/>
        <xdr:cNvSpPr/>
      </xdr:nvSpPr>
      <xdr:spPr>
        <a:xfrm>
          <a:off x="221107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49165</xdr:rowOff>
    </xdr:from>
    <xdr:ext cx="534377" cy="259045"/>
    <xdr:sp macro="" textlink="">
      <xdr:nvSpPr>
        <xdr:cNvPr id="852" name="繰出金該当値テキスト"/>
        <xdr:cNvSpPr txBox="1"/>
      </xdr:nvSpPr>
      <xdr:spPr>
        <a:xfrm>
          <a:off x="22212300" y="132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142735</xdr:rowOff>
    </xdr:from>
    <xdr:to>
      <xdr:col>112</xdr:col>
      <xdr:colOff>38100</xdr:colOff>
      <xdr:row>78</xdr:row>
      <xdr:rowOff>72885</xdr:rowOff>
    </xdr:to>
    <xdr:sp macro="" textlink="">
      <xdr:nvSpPr>
        <xdr:cNvPr id="853" name="楕円 852"/>
        <xdr:cNvSpPr/>
      </xdr:nvSpPr>
      <xdr:spPr>
        <a:xfrm>
          <a:off x="21272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64012</xdr:rowOff>
    </xdr:from>
    <xdr:ext cx="534377" cy="259045"/>
    <xdr:sp macro="" textlink="">
      <xdr:nvSpPr>
        <xdr:cNvPr id="854" name="テキスト ボックス 853"/>
        <xdr:cNvSpPr txBox="1"/>
      </xdr:nvSpPr>
      <xdr:spPr>
        <a:xfrm>
          <a:off x="21056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83223</xdr:rowOff>
    </xdr:from>
    <xdr:to>
      <xdr:col>107</xdr:col>
      <xdr:colOff>101600</xdr:colOff>
      <xdr:row>78</xdr:row>
      <xdr:rowOff>13373</xdr:rowOff>
    </xdr:to>
    <xdr:sp macro="" textlink="">
      <xdr:nvSpPr>
        <xdr:cNvPr id="855" name="楕円 854"/>
        <xdr:cNvSpPr/>
      </xdr:nvSpPr>
      <xdr:spPr>
        <a:xfrm>
          <a:off x="20383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4500</xdr:rowOff>
    </xdr:from>
    <xdr:ext cx="534377" cy="259045"/>
    <xdr:sp macro="" textlink="">
      <xdr:nvSpPr>
        <xdr:cNvPr id="856" name="テキスト ボックス 855"/>
        <xdr:cNvSpPr txBox="1"/>
      </xdr:nvSpPr>
      <xdr:spPr>
        <a:xfrm>
          <a:off x="20167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151803</xdr:rowOff>
    </xdr:from>
    <xdr:to>
      <xdr:col>102</xdr:col>
      <xdr:colOff>165100</xdr:colOff>
      <xdr:row>78</xdr:row>
      <xdr:rowOff>81953</xdr:rowOff>
    </xdr:to>
    <xdr:sp macro="" textlink="">
      <xdr:nvSpPr>
        <xdr:cNvPr id="857" name="楕円 856"/>
        <xdr:cNvSpPr/>
      </xdr:nvSpPr>
      <xdr:spPr>
        <a:xfrm>
          <a:off x="19494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73080</xdr:rowOff>
    </xdr:from>
    <xdr:ext cx="534377" cy="259045"/>
    <xdr:sp macro="" textlink="">
      <xdr:nvSpPr>
        <xdr:cNvPr id="858" name="テキスト ボックス 857"/>
        <xdr:cNvSpPr txBox="1"/>
      </xdr:nvSpPr>
      <xdr:spPr>
        <a:xfrm>
          <a:off x="19278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14491</xdr:rowOff>
    </xdr:from>
    <xdr:to>
      <xdr:col>98</xdr:col>
      <xdr:colOff>38100</xdr:colOff>
      <xdr:row>78</xdr:row>
      <xdr:rowOff>116091</xdr:rowOff>
    </xdr:to>
    <xdr:sp macro="" textlink="">
      <xdr:nvSpPr>
        <xdr:cNvPr id="859" name="楕円 858"/>
        <xdr:cNvSpPr/>
      </xdr:nvSpPr>
      <xdr:spPr>
        <a:xfrm>
          <a:off x="18605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107218</xdr:rowOff>
    </xdr:from>
    <xdr:ext cx="534377" cy="259045"/>
    <xdr:sp macro="" textlink="">
      <xdr:nvSpPr>
        <xdr:cNvPr id="860" name="テキスト ボックス 859"/>
        <xdr:cNvSpPr txBox="1"/>
      </xdr:nvSpPr>
      <xdr:spPr>
        <a:xfrm>
          <a:off x="18389111" y="134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性質別経費においては、扶助費が全体の</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％をしめ、ついで人件費が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％、普通建設事業費が</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扶助費については、近年大幅な増加傾向となっており、住民一人当たりのコストが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77,566</a:t>
          </a:r>
          <a:r>
            <a:rPr kumimoji="1" lang="ja-JP" altLang="ja-JP" sz="1100">
              <a:solidFill>
                <a:schemeClr val="dk1"/>
              </a:solidFill>
              <a:effectLst/>
              <a:latin typeface="+mn-lt"/>
              <a:ea typeface="+mn-ea"/>
              <a:cs typeface="+mn-cs"/>
            </a:rPr>
            <a:t>千円となっている。その主な要因としては、</a:t>
          </a:r>
          <a:r>
            <a:rPr kumimoji="1" lang="ja-JP" altLang="en-US" sz="1100">
              <a:solidFill>
                <a:schemeClr val="dk1"/>
              </a:solidFill>
              <a:effectLst/>
              <a:latin typeface="+mn-lt"/>
              <a:ea typeface="+mn-ea"/>
              <a:cs typeface="+mn-cs"/>
            </a:rPr>
            <a:t>待機児童解消対策による</a:t>
          </a:r>
          <a:r>
            <a:rPr kumimoji="1" lang="ja-JP" altLang="ja-JP" sz="1100">
              <a:solidFill>
                <a:schemeClr val="dk1"/>
              </a:solidFill>
              <a:effectLst/>
              <a:latin typeface="+mn-lt"/>
              <a:ea typeface="+mn-ea"/>
              <a:cs typeface="+mn-cs"/>
            </a:rPr>
            <a:t>民間保育所等運営事業費や</a:t>
          </a:r>
          <a:r>
            <a:rPr kumimoji="1" lang="ja-JP" altLang="en-US" sz="1100">
              <a:solidFill>
                <a:schemeClr val="dk1"/>
              </a:solidFill>
              <a:effectLst/>
              <a:latin typeface="+mn-lt"/>
              <a:ea typeface="+mn-ea"/>
              <a:cs typeface="+mn-cs"/>
            </a:rPr>
            <a:t>障害児支援事業費</a:t>
          </a:r>
          <a:r>
            <a:rPr kumimoji="1" lang="ja-JP" altLang="ja-JP" sz="1100">
              <a:solidFill>
                <a:schemeClr val="dk1"/>
              </a:solidFill>
              <a:effectLst/>
              <a:latin typeface="+mn-lt"/>
              <a:ea typeface="+mn-ea"/>
              <a:cs typeface="+mn-cs"/>
            </a:rPr>
            <a:t>などの増が挙げられる。</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前年比約</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減となるものの、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増加傾向となっている。その主な要因としては、新設施設の維持管理コストやこれまで直営で管理運営を行っていた施設に指定管理者制度を導入したことに伴い、委託料が発生したことなどが挙げられる。</a:t>
          </a:r>
          <a:endParaRPr lang="ja-JP" altLang="ja-JP" sz="1400">
            <a:effectLst/>
          </a:endParaRPr>
        </a:p>
        <a:p>
          <a:r>
            <a:rPr kumimoji="1" lang="ja-JP" altLang="ja-JP" sz="1100">
              <a:solidFill>
                <a:schemeClr val="dk1"/>
              </a:solidFill>
              <a:effectLst/>
              <a:latin typeface="+mn-lt"/>
              <a:ea typeface="+mn-ea"/>
              <a:cs typeface="+mn-cs"/>
            </a:rPr>
            <a:t>普通建設事業については、</a:t>
          </a:r>
          <a:r>
            <a:rPr kumimoji="1" lang="ja-JP" altLang="en-US" sz="1100">
              <a:solidFill>
                <a:schemeClr val="dk1"/>
              </a:solidFill>
              <a:effectLst/>
              <a:latin typeface="+mn-lt"/>
              <a:ea typeface="+mn-ea"/>
              <a:cs typeface="+mn-cs"/>
            </a:rPr>
            <a:t>市民文化会館再整備事業費や</a:t>
          </a:r>
          <a:r>
            <a:rPr kumimoji="1" lang="ja-JP" altLang="ja-JP" sz="1100">
              <a:solidFill>
                <a:schemeClr val="dk1"/>
              </a:solidFill>
              <a:effectLst/>
              <a:latin typeface="+mn-lt"/>
              <a:ea typeface="+mn-ea"/>
              <a:cs typeface="+mn-cs"/>
            </a:rPr>
            <a:t>（仮称）柳島スポーツ公園整備事業費の増により住民一人当たりのコストが前年比</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35,157</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242,792
240,999
35.70
76,560,968
72,283,128
3,922,145
41,548,339
57,622,707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23223</xdr:rowOff>
    </xdr:from>
    <xdr:to>
      <xdr:col>24</xdr:col>
      <xdr:colOff>63500</xdr:colOff>
      <xdr:row>38</xdr:row>
      <xdr:rowOff>36285</xdr:rowOff>
    </xdr:to>
    <xdr:cxnSp macro="">
      <xdr:nvCxnSpPr>
        <xdr:cNvPr id="63" name="直線コネクタ 62"/>
        <xdr:cNvCxnSpPr/>
      </xdr:nvCxnSpPr>
      <xdr:spPr>
        <a:xfrm>
          <a:off x="3797300" y="65383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50981</xdr:rowOff>
    </xdr:from>
    <xdr:to>
      <xdr:col>19</xdr:col>
      <xdr:colOff>177800</xdr:colOff>
      <xdr:row>38</xdr:row>
      <xdr:rowOff>23223</xdr:rowOff>
    </xdr:to>
    <xdr:cxnSp macro="">
      <xdr:nvCxnSpPr>
        <xdr:cNvPr id="66" name="直線コネクタ 65"/>
        <xdr:cNvCxnSpPr/>
      </xdr:nvCxnSpPr>
      <xdr:spPr>
        <a:xfrm>
          <a:off x="2908300" y="639463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50981</xdr:rowOff>
    </xdr:from>
    <xdr:to>
      <xdr:col>15</xdr:col>
      <xdr:colOff>50800</xdr:colOff>
      <xdr:row>37</xdr:row>
      <xdr:rowOff>115207</xdr:rowOff>
    </xdr:to>
    <xdr:cxnSp macro="">
      <xdr:nvCxnSpPr>
        <xdr:cNvPr id="69" name="直線コネクタ 68"/>
        <xdr:cNvCxnSpPr/>
      </xdr:nvCxnSpPr>
      <xdr:spPr>
        <a:xfrm flipV="1">
          <a:off x="2019300" y="6394631"/>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115207</xdr:rowOff>
    </xdr:from>
    <xdr:to>
      <xdr:col>10</xdr:col>
      <xdr:colOff>114300</xdr:colOff>
      <xdr:row>38</xdr:row>
      <xdr:rowOff>18869</xdr:rowOff>
    </xdr:to>
    <xdr:cxnSp macro="">
      <xdr:nvCxnSpPr>
        <xdr:cNvPr id="72" name="直線コネクタ 71"/>
        <xdr:cNvCxnSpPr/>
      </xdr:nvCxnSpPr>
      <xdr:spPr>
        <a:xfrm flipV="1">
          <a:off x="1130300" y="64588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156936</xdr:rowOff>
    </xdr:from>
    <xdr:to>
      <xdr:col>24</xdr:col>
      <xdr:colOff>114300</xdr:colOff>
      <xdr:row>38</xdr:row>
      <xdr:rowOff>87086</xdr:rowOff>
    </xdr:to>
    <xdr:sp macro="" textlink="">
      <xdr:nvSpPr>
        <xdr:cNvPr id="82" name="楕円 81"/>
        <xdr:cNvSpPr/>
      </xdr:nvSpPr>
      <xdr:spPr>
        <a:xfrm>
          <a:off x="4584700" y="65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135362</xdr:rowOff>
    </xdr:from>
    <xdr:ext cx="469744" cy="259045"/>
    <xdr:sp macro="" textlink="">
      <xdr:nvSpPr>
        <xdr:cNvPr id="83" name="議会費該当値テキスト"/>
        <xdr:cNvSpPr txBox="1"/>
      </xdr:nvSpPr>
      <xdr:spPr>
        <a:xfrm>
          <a:off x="4686300"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143873</xdr:rowOff>
    </xdr:from>
    <xdr:to>
      <xdr:col>20</xdr:col>
      <xdr:colOff>38100</xdr:colOff>
      <xdr:row>38</xdr:row>
      <xdr:rowOff>74023</xdr:rowOff>
    </xdr:to>
    <xdr:sp macro="" textlink="">
      <xdr:nvSpPr>
        <xdr:cNvPr id="84" name="楕円 83"/>
        <xdr:cNvSpPr/>
      </xdr:nvSpPr>
      <xdr:spPr>
        <a:xfrm>
          <a:off x="3746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65150</xdr:rowOff>
    </xdr:from>
    <xdr:ext cx="469744" cy="259045"/>
    <xdr:sp macro="" textlink="">
      <xdr:nvSpPr>
        <xdr:cNvPr id="85" name="テキスト ボックス 84"/>
        <xdr:cNvSpPr txBox="1"/>
      </xdr:nvSpPr>
      <xdr:spPr>
        <a:xfrm>
          <a:off x="3562428"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xdr:rowOff>
    </xdr:from>
    <xdr:to>
      <xdr:col>15</xdr:col>
      <xdr:colOff>101600</xdr:colOff>
      <xdr:row>37</xdr:row>
      <xdr:rowOff>101781</xdr:rowOff>
    </xdr:to>
    <xdr:sp macro="" textlink="">
      <xdr:nvSpPr>
        <xdr:cNvPr id="86" name="楕円 85"/>
        <xdr:cNvSpPr/>
      </xdr:nvSpPr>
      <xdr:spPr>
        <a:xfrm>
          <a:off x="2857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92908</xdr:rowOff>
    </xdr:from>
    <xdr:ext cx="469744" cy="259045"/>
    <xdr:sp macro="" textlink="">
      <xdr:nvSpPr>
        <xdr:cNvPr id="87" name="テキスト ボックス 86"/>
        <xdr:cNvSpPr txBox="1"/>
      </xdr:nvSpPr>
      <xdr:spPr>
        <a:xfrm>
          <a:off x="2673428"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64407</xdr:rowOff>
    </xdr:from>
    <xdr:to>
      <xdr:col>10</xdr:col>
      <xdr:colOff>165100</xdr:colOff>
      <xdr:row>37</xdr:row>
      <xdr:rowOff>166007</xdr:rowOff>
    </xdr:to>
    <xdr:sp macro="" textlink="">
      <xdr:nvSpPr>
        <xdr:cNvPr id="88" name="楕円 87"/>
        <xdr:cNvSpPr/>
      </xdr:nvSpPr>
      <xdr:spPr>
        <a:xfrm>
          <a:off x="1968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157134</xdr:rowOff>
    </xdr:from>
    <xdr:ext cx="469744" cy="259045"/>
    <xdr:sp macro="" textlink="">
      <xdr:nvSpPr>
        <xdr:cNvPr id="89" name="テキスト ボックス 88"/>
        <xdr:cNvSpPr txBox="1"/>
      </xdr:nvSpPr>
      <xdr:spPr>
        <a:xfrm>
          <a:off x="1784428"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139519</xdr:rowOff>
    </xdr:from>
    <xdr:to>
      <xdr:col>6</xdr:col>
      <xdr:colOff>38100</xdr:colOff>
      <xdr:row>38</xdr:row>
      <xdr:rowOff>69669</xdr:rowOff>
    </xdr:to>
    <xdr:sp macro="" textlink="">
      <xdr:nvSpPr>
        <xdr:cNvPr id="90" name="楕円 89"/>
        <xdr:cNvSpPr/>
      </xdr:nvSpPr>
      <xdr:spPr>
        <a:xfrm>
          <a:off x="1079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60796</xdr:rowOff>
    </xdr:from>
    <xdr:ext cx="469744" cy="259045"/>
    <xdr:sp macro="" textlink="">
      <xdr:nvSpPr>
        <xdr:cNvPr id="91" name="テキスト ボックス 90"/>
        <xdr:cNvSpPr txBox="1"/>
      </xdr:nvSpPr>
      <xdr:spPr>
        <a:xfrm>
          <a:off x="895428"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89903</xdr:rowOff>
    </xdr:from>
    <xdr:to>
      <xdr:col>24</xdr:col>
      <xdr:colOff>63500</xdr:colOff>
      <xdr:row>57</xdr:row>
      <xdr:rowOff>166160</xdr:rowOff>
    </xdr:to>
    <xdr:cxnSp macro="">
      <xdr:nvCxnSpPr>
        <xdr:cNvPr id="121" name="直線コネクタ 120"/>
        <xdr:cNvCxnSpPr/>
      </xdr:nvCxnSpPr>
      <xdr:spPr>
        <a:xfrm flipV="1">
          <a:off x="3797300" y="9862553"/>
          <a:ext cx="8382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43497</xdr:rowOff>
    </xdr:from>
    <xdr:to>
      <xdr:col>19</xdr:col>
      <xdr:colOff>177800</xdr:colOff>
      <xdr:row>57</xdr:row>
      <xdr:rowOff>166160</xdr:rowOff>
    </xdr:to>
    <xdr:cxnSp macro="">
      <xdr:nvCxnSpPr>
        <xdr:cNvPr id="124" name="直線コネクタ 123"/>
        <xdr:cNvCxnSpPr/>
      </xdr:nvCxnSpPr>
      <xdr:spPr>
        <a:xfrm>
          <a:off x="2908300" y="9473247"/>
          <a:ext cx="889000" cy="4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43497</xdr:rowOff>
    </xdr:from>
    <xdr:to>
      <xdr:col>15</xdr:col>
      <xdr:colOff>50800</xdr:colOff>
      <xdr:row>57</xdr:row>
      <xdr:rowOff>15284</xdr:rowOff>
    </xdr:to>
    <xdr:cxnSp macro="">
      <xdr:nvCxnSpPr>
        <xdr:cNvPr id="127" name="直線コネクタ 126"/>
        <xdr:cNvCxnSpPr/>
      </xdr:nvCxnSpPr>
      <xdr:spPr>
        <a:xfrm flipV="1">
          <a:off x="2019300" y="9473247"/>
          <a:ext cx="8890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15284</xdr:rowOff>
    </xdr:from>
    <xdr:to>
      <xdr:col>10</xdr:col>
      <xdr:colOff>114300</xdr:colOff>
      <xdr:row>58</xdr:row>
      <xdr:rowOff>27210</xdr:rowOff>
    </xdr:to>
    <xdr:cxnSp macro="">
      <xdr:nvCxnSpPr>
        <xdr:cNvPr id="130" name="直線コネクタ 129"/>
        <xdr:cNvCxnSpPr/>
      </xdr:nvCxnSpPr>
      <xdr:spPr>
        <a:xfrm flipV="1">
          <a:off x="1130300" y="9787934"/>
          <a:ext cx="889000" cy="1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39103</xdr:rowOff>
    </xdr:from>
    <xdr:to>
      <xdr:col>24</xdr:col>
      <xdr:colOff>114300</xdr:colOff>
      <xdr:row>57</xdr:row>
      <xdr:rowOff>140703</xdr:rowOff>
    </xdr:to>
    <xdr:sp macro="" textlink="">
      <xdr:nvSpPr>
        <xdr:cNvPr id="140" name="楕円 139"/>
        <xdr:cNvSpPr/>
      </xdr:nvSpPr>
      <xdr:spPr>
        <a:xfrm>
          <a:off x="4584700" y="98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17530</xdr:rowOff>
    </xdr:from>
    <xdr:ext cx="534377" cy="259045"/>
    <xdr:sp macro="" textlink="">
      <xdr:nvSpPr>
        <xdr:cNvPr id="141" name="総務費該当値テキスト"/>
        <xdr:cNvSpPr txBox="1"/>
      </xdr:nvSpPr>
      <xdr:spPr>
        <a:xfrm>
          <a:off x="4686300" y="97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115360</xdr:rowOff>
    </xdr:from>
    <xdr:to>
      <xdr:col>20</xdr:col>
      <xdr:colOff>38100</xdr:colOff>
      <xdr:row>58</xdr:row>
      <xdr:rowOff>45510</xdr:rowOff>
    </xdr:to>
    <xdr:sp macro="" textlink="">
      <xdr:nvSpPr>
        <xdr:cNvPr id="142" name="楕円 141"/>
        <xdr:cNvSpPr/>
      </xdr:nvSpPr>
      <xdr:spPr>
        <a:xfrm>
          <a:off x="37465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36637</xdr:rowOff>
    </xdr:from>
    <xdr:ext cx="534377" cy="259045"/>
    <xdr:sp macro="" textlink="">
      <xdr:nvSpPr>
        <xdr:cNvPr id="143" name="テキスト ボックス 142"/>
        <xdr:cNvSpPr txBox="1"/>
      </xdr:nvSpPr>
      <xdr:spPr>
        <a:xfrm>
          <a:off x="3530111" y="99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164147</xdr:rowOff>
    </xdr:from>
    <xdr:to>
      <xdr:col>15</xdr:col>
      <xdr:colOff>101600</xdr:colOff>
      <xdr:row>55</xdr:row>
      <xdr:rowOff>94297</xdr:rowOff>
    </xdr:to>
    <xdr:sp macro="" textlink="">
      <xdr:nvSpPr>
        <xdr:cNvPr id="144" name="楕円 143"/>
        <xdr:cNvSpPr/>
      </xdr:nvSpPr>
      <xdr:spPr>
        <a:xfrm>
          <a:off x="2857500" y="9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110824</xdr:rowOff>
    </xdr:from>
    <xdr:ext cx="534377" cy="259045"/>
    <xdr:sp macro="" textlink="">
      <xdr:nvSpPr>
        <xdr:cNvPr id="145" name="テキスト ボックス 144"/>
        <xdr:cNvSpPr txBox="1"/>
      </xdr:nvSpPr>
      <xdr:spPr>
        <a:xfrm>
          <a:off x="2641111" y="91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135934</xdr:rowOff>
    </xdr:from>
    <xdr:to>
      <xdr:col>10</xdr:col>
      <xdr:colOff>165100</xdr:colOff>
      <xdr:row>57</xdr:row>
      <xdr:rowOff>66084</xdr:rowOff>
    </xdr:to>
    <xdr:sp macro="" textlink="">
      <xdr:nvSpPr>
        <xdr:cNvPr id="146" name="楕円 145"/>
        <xdr:cNvSpPr/>
      </xdr:nvSpPr>
      <xdr:spPr>
        <a:xfrm>
          <a:off x="1968500" y="9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82611</xdr:rowOff>
    </xdr:from>
    <xdr:ext cx="534377" cy="259045"/>
    <xdr:sp macro="" textlink="">
      <xdr:nvSpPr>
        <xdr:cNvPr id="147" name="テキスト ボックス 146"/>
        <xdr:cNvSpPr txBox="1"/>
      </xdr:nvSpPr>
      <xdr:spPr>
        <a:xfrm>
          <a:off x="1752111" y="95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147860</xdr:rowOff>
    </xdr:from>
    <xdr:to>
      <xdr:col>6</xdr:col>
      <xdr:colOff>38100</xdr:colOff>
      <xdr:row>58</xdr:row>
      <xdr:rowOff>78010</xdr:rowOff>
    </xdr:to>
    <xdr:sp macro="" textlink="">
      <xdr:nvSpPr>
        <xdr:cNvPr id="148" name="楕円 147"/>
        <xdr:cNvSpPr/>
      </xdr:nvSpPr>
      <xdr:spPr>
        <a:xfrm>
          <a:off x="1079500" y="99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69137</xdr:rowOff>
    </xdr:from>
    <xdr:ext cx="534377" cy="259045"/>
    <xdr:sp macro="" textlink="">
      <xdr:nvSpPr>
        <xdr:cNvPr id="149" name="テキスト ボックス 148"/>
        <xdr:cNvSpPr txBox="1"/>
      </xdr:nvSpPr>
      <xdr:spPr>
        <a:xfrm>
          <a:off x="863111" y="10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83465</xdr:rowOff>
    </xdr:from>
    <xdr:to>
      <xdr:col>24</xdr:col>
      <xdr:colOff>63500</xdr:colOff>
      <xdr:row>77</xdr:row>
      <xdr:rowOff>115877</xdr:rowOff>
    </xdr:to>
    <xdr:cxnSp macro="">
      <xdr:nvCxnSpPr>
        <xdr:cNvPr id="181" name="直線コネクタ 180"/>
        <xdr:cNvCxnSpPr/>
      </xdr:nvCxnSpPr>
      <xdr:spPr>
        <a:xfrm flipV="1">
          <a:off x="3797300" y="13285115"/>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115877</xdr:rowOff>
    </xdr:from>
    <xdr:to>
      <xdr:col>19</xdr:col>
      <xdr:colOff>177800</xdr:colOff>
      <xdr:row>78</xdr:row>
      <xdr:rowOff>4173</xdr:rowOff>
    </xdr:to>
    <xdr:cxnSp macro="">
      <xdr:nvCxnSpPr>
        <xdr:cNvPr id="184" name="直線コネクタ 183"/>
        <xdr:cNvCxnSpPr/>
      </xdr:nvCxnSpPr>
      <xdr:spPr>
        <a:xfrm flipV="1">
          <a:off x="2908300" y="13317527"/>
          <a:ext cx="8890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4173</xdr:rowOff>
    </xdr:from>
    <xdr:to>
      <xdr:col>15</xdr:col>
      <xdr:colOff>50800</xdr:colOff>
      <xdr:row>78</xdr:row>
      <xdr:rowOff>112365</xdr:rowOff>
    </xdr:to>
    <xdr:cxnSp macro="">
      <xdr:nvCxnSpPr>
        <xdr:cNvPr id="187" name="直線コネクタ 186"/>
        <xdr:cNvCxnSpPr/>
      </xdr:nvCxnSpPr>
      <xdr:spPr>
        <a:xfrm flipV="1">
          <a:off x="2019300" y="1337727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112365</xdr:rowOff>
    </xdr:from>
    <xdr:to>
      <xdr:col>10</xdr:col>
      <xdr:colOff>114300</xdr:colOff>
      <xdr:row>79</xdr:row>
      <xdr:rowOff>81717</xdr:rowOff>
    </xdr:to>
    <xdr:cxnSp macro="">
      <xdr:nvCxnSpPr>
        <xdr:cNvPr id="190" name="直線コネクタ 189"/>
        <xdr:cNvCxnSpPr/>
      </xdr:nvCxnSpPr>
      <xdr:spPr>
        <a:xfrm flipV="1">
          <a:off x="1130300" y="13485465"/>
          <a:ext cx="889000" cy="14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32665</xdr:rowOff>
    </xdr:from>
    <xdr:to>
      <xdr:col>24</xdr:col>
      <xdr:colOff>114300</xdr:colOff>
      <xdr:row>77</xdr:row>
      <xdr:rowOff>134265</xdr:rowOff>
    </xdr:to>
    <xdr:sp macro="" textlink="">
      <xdr:nvSpPr>
        <xdr:cNvPr id="200" name="楕円 199"/>
        <xdr:cNvSpPr/>
      </xdr:nvSpPr>
      <xdr:spPr>
        <a:xfrm>
          <a:off x="45847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119042</xdr:rowOff>
    </xdr:from>
    <xdr:ext cx="599010" cy="259045"/>
    <xdr:sp macro="" textlink="">
      <xdr:nvSpPr>
        <xdr:cNvPr id="201" name="民生費該当値テキスト"/>
        <xdr:cNvSpPr txBox="1"/>
      </xdr:nvSpPr>
      <xdr:spPr>
        <a:xfrm>
          <a:off x="4686300" y="131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65077</xdr:rowOff>
    </xdr:from>
    <xdr:to>
      <xdr:col>20</xdr:col>
      <xdr:colOff>38100</xdr:colOff>
      <xdr:row>77</xdr:row>
      <xdr:rowOff>166677</xdr:rowOff>
    </xdr:to>
    <xdr:sp macro="" textlink="">
      <xdr:nvSpPr>
        <xdr:cNvPr id="202" name="楕円 201"/>
        <xdr:cNvSpPr/>
      </xdr:nvSpPr>
      <xdr:spPr>
        <a:xfrm>
          <a:off x="3746500" y="132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157804</xdr:rowOff>
    </xdr:from>
    <xdr:ext cx="599010" cy="259045"/>
    <xdr:sp macro="" textlink="">
      <xdr:nvSpPr>
        <xdr:cNvPr id="203" name="テキスト ボックス 202"/>
        <xdr:cNvSpPr txBox="1"/>
      </xdr:nvSpPr>
      <xdr:spPr>
        <a:xfrm>
          <a:off x="3497795" y="133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124823</xdr:rowOff>
    </xdr:from>
    <xdr:to>
      <xdr:col>15</xdr:col>
      <xdr:colOff>101600</xdr:colOff>
      <xdr:row>78</xdr:row>
      <xdr:rowOff>54973</xdr:rowOff>
    </xdr:to>
    <xdr:sp macro="" textlink="">
      <xdr:nvSpPr>
        <xdr:cNvPr id="204" name="楕円 203"/>
        <xdr:cNvSpPr/>
      </xdr:nvSpPr>
      <xdr:spPr>
        <a:xfrm>
          <a:off x="2857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46100</xdr:rowOff>
    </xdr:from>
    <xdr:ext cx="599010" cy="259045"/>
    <xdr:sp macro="" textlink="">
      <xdr:nvSpPr>
        <xdr:cNvPr id="205" name="テキスト ボックス 204"/>
        <xdr:cNvSpPr txBox="1"/>
      </xdr:nvSpPr>
      <xdr:spPr>
        <a:xfrm>
          <a:off x="2608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61565</xdr:rowOff>
    </xdr:from>
    <xdr:to>
      <xdr:col>10</xdr:col>
      <xdr:colOff>165100</xdr:colOff>
      <xdr:row>78</xdr:row>
      <xdr:rowOff>163165</xdr:rowOff>
    </xdr:to>
    <xdr:sp macro="" textlink="">
      <xdr:nvSpPr>
        <xdr:cNvPr id="206" name="楕円 205"/>
        <xdr:cNvSpPr/>
      </xdr:nvSpPr>
      <xdr:spPr>
        <a:xfrm>
          <a:off x="1968500" y="13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154292</xdr:rowOff>
    </xdr:from>
    <xdr:ext cx="599010" cy="259045"/>
    <xdr:sp macro="" textlink="">
      <xdr:nvSpPr>
        <xdr:cNvPr id="207" name="テキスト ボックス 206"/>
        <xdr:cNvSpPr txBox="1"/>
      </xdr:nvSpPr>
      <xdr:spPr>
        <a:xfrm>
          <a:off x="1719795" y="13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30917</xdr:rowOff>
    </xdr:from>
    <xdr:to>
      <xdr:col>6</xdr:col>
      <xdr:colOff>38100</xdr:colOff>
      <xdr:row>79</xdr:row>
      <xdr:rowOff>132517</xdr:rowOff>
    </xdr:to>
    <xdr:sp macro="" textlink="">
      <xdr:nvSpPr>
        <xdr:cNvPr id="208" name="楕円 207"/>
        <xdr:cNvSpPr/>
      </xdr:nvSpPr>
      <xdr:spPr>
        <a:xfrm>
          <a:off x="1079500" y="13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123644</xdr:rowOff>
    </xdr:from>
    <xdr:ext cx="599010" cy="259045"/>
    <xdr:sp macro="" textlink="">
      <xdr:nvSpPr>
        <xdr:cNvPr id="209" name="テキスト ボックス 208"/>
        <xdr:cNvSpPr txBox="1"/>
      </xdr:nvSpPr>
      <xdr:spPr>
        <a:xfrm>
          <a:off x="830795" y="136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95123</xdr:rowOff>
    </xdr:from>
    <xdr:to>
      <xdr:col>24</xdr:col>
      <xdr:colOff>63500</xdr:colOff>
      <xdr:row>93</xdr:row>
      <xdr:rowOff>129870</xdr:rowOff>
    </xdr:to>
    <xdr:cxnSp macro="">
      <xdr:nvCxnSpPr>
        <xdr:cNvPr id="237" name="直線コネクタ 236"/>
        <xdr:cNvCxnSpPr/>
      </xdr:nvCxnSpPr>
      <xdr:spPr>
        <a:xfrm flipV="1">
          <a:off x="3797300" y="16039973"/>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8"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129870</xdr:rowOff>
    </xdr:from>
    <xdr:to>
      <xdr:col>19</xdr:col>
      <xdr:colOff>177800</xdr:colOff>
      <xdr:row>95</xdr:row>
      <xdr:rowOff>99054</xdr:rowOff>
    </xdr:to>
    <xdr:cxnSp macro="">
      <xdr:nvCxnSpPr>
        <xdr:cNvPr id="240" name="直線コネクタ 239"/>
        <xdr:cNvCxnSpPr/>
      </xdr:nvCxnSpPr>
      <xdr:spPr>
        <a:xfrm flipV="1">
          <a:off x="2908300" y="16074720"/>
          <a:ext cx="889000" cy="3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2" name="テキスト ボックス 241"/>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99054</xdr:rowOff>
    </xdr:from>
    <xdr:to>
      <xdr:col>15</xdr:col>
      <xdr:colOff>50800</xdr:colOff>
      <xdr:row>95</xdr:row>
      <xdr:rowOff>162697</xdr:rowOff>
    </xdr:to>
    <xdr:cxnSp macro="">
      <xdr:nvCxnSpPr>
        <xdr:cNvPr id="243" name="直線コネクタ 242"/>
        <xdr:cNvCxnSpPr/>
      </xdr:nvCxnSpPr>
      <xdr:spPr>
        <a:xfrm flipV="1">
          <a:off x="2019300" y="16386804"/>
          <a:ext cx="889000" cy="6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5" name="テキスト ボックス 244"/>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162697</xdr:rowOff>
    </xdr:from>
    <xdr:to>
      <xdr:col>10</xdr:col>
      <xdr:colOff>114300</xdr:colOff>
      <xdr:row>96</xdr:row>
      <xdr:rowOff>39985</xdr:rowOff>
    </xdr:to>
    <xdr:cxnSp macro="">
      <xdr:nvCxnSpPr>
        <xdr:cNvPr id="246" name="直線コネクタ 245"/>
        <xdr:cNvCxnSpPr/>
      </xdr:nvCxnSpPr>
      <xdr:spPr>
        <a:xfrm flipV="1">
          <a:off x="1130300" y="16450447"/>
          <a:ext cx="8890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8" name="テキスト ボックス 247"/>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50" name="テキスト ボックス 249"/>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44323</xdr:rowOff>
    </xdr:from>
    <xdr:to>
      <xdr:col>24</xdr:col>
      <xdr:colOff>114300</xdr:colOff>
      <xdr:row>93</xdr:row>
      <xdr:rowOff>145923</xdr:rowOff>
    </xdr:to>
    <xdr:sp macro="" textlink="">
      <xdr:nvSpPr>
        <xdr:cNvPr id="256" name="楕円 255"/>
        <xdr:cNvSpPr/>
      </xdr:nvSpPr>
      <xdr:spPr>
        <a:xfrm>
          <a:off x="4584700" y="159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67200</xdr:rowOff>
    </xdr:from>
    <xdr:ext cx="534377" cy="259045"/>
    <xdr:sp macro="" textlink="">
      <xdr:nvSpPr>
        <xdr:cNvPr id="257" name="衛生費該当値テキスト"/>
        <xdr:cNvSpPr txBox="1"/>
      </xdr:nvSpPr>
      <xdr:spPr>
        <a:xfrm>
          <a:off x="4686300" y="158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79070</xdr:rowOff>
    </xdr:from>
    <xdr:to>
      <xdr:col>20</xdr:col>
      <xdr:colOff>38100</xdr:colOff>
      <xdr:row>94</xdr:row>
      <xdr:rowOff>9220</xdr:rowOff>
    </xdr:to>
    <xdr:sp macro="" textlink="">
      <xdr:nvSpPr>
        <xdr:cNvPr id="258" name="楕円 257"/>
        <xdr:cNvSpPr/>
      </xdr:nvSpPr>
      <xdr:spPr>
        <a:xfrm>
          <a:off x="3746500" y="160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25747</xdr:rowOff>
    </xdr:from>
    <xdr:ext cx="534377" cy="259045"/>
    <xdr:sp macro="" textlink="">
      <xdr:nvSpPr>
        <xdr:cNvPr id="259" name="テキスト ボックス 258"/>
        <xdr:cNvSpPr txBox="1"/>
      </xdr:nvSpPr>
      <xdr:spPr>
        <a:xfrm>
          <a:off x="3530111" y="157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48254</xdr:rowOff>
    </xdr:from>
    <xdr:to>
      <xdr:col>15</xdr:col>
      <xdr:colOff>101600</xdr:colOff>
      <xdr:row>95</xdr:row>
      <xdr:rowOff>149854</xdr:rowOff>
    </xdr:to>
    <xdr:sp macro="" textlink="">
      <xdr:nvSpPr>
        <xdr:cNvPr id="260" name="楕円 259"/>
        <xdr:cNvSpPr/>
      </xdr:nvSpPr>
      <xdr:spPr>
        <a:xfrm>
          <a:off x="2857500" y="163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166381</xdr:rowOff>
    </xdr:from>
    <xdr:ext cx="534377" cy="259045"/>
    <xdr:sp macro="" textlink="">
      <xdr:nvSpPr>
        <xdr:cNvPr id="261" name="テキスト ボックス 260"/>
        <xdr:cNvSpPr txBox="1"/>
      </xdr:nvSpPr>
      <xdr:spPr>
        <a:xfrm>
          <a:off x="2641111" y="161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111897</xdr:rowOff>
    </xdr:from>
    <xdr:to>
      <xdr:col>10</xdr:col>
      <xdr:colOff>165100</xdr:colOff>
      <xdr:row>96</xdr:row>
      <xdr:rowOff>42047</xdr:rowOff>
    </xdr:to>
    <xdr:sp macro="" textlink="">
      <xdr:nvSpPr>
        <xdr:cNvPr id="262" name="楕円 261"/>
        <xdr:cNvSpPr/>
      </xdr:nvSpPr>
      <xdr:spPr>
        <a:xfrm>
          <a:off x="1968500" y="16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58574</xdr:rowOff>
    </xdr:from>
    <xdr:ext cx="534377" cy="259045"/>
    <xdr:sp macro="" textlink="">
      <xdr:nvSpPr>
        <xdr:cNvPr id="263" name="テキスト ボックス 262"/>
        <xdr:cNvSpPr txBox="1"/>
      </xdr:nvSpPr>
      <xdr:spPr>
        <a:xfrm>
          <a:off x="1752111" y="161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160635</xdr:rowOff>
    </xdr:from>
    <xdr:to>
      <xdr:col>6</xdr:col>
      <xdr:colOff>38100</xdr:colOff>
      <xdr:row>96</xdr:row>
      <xdr:rowOff>90785</xdr:rowOff>
    </xdr:to>
    <xdr:sp macro="" textlink="">
      <xdr:nvSpPr>
        <xdr:cNvPr id="264" name="楕円 263"/>
        <xdr:cNvSpPr/>
      </xdr:nvSpPr>
      <xdr:spPr>
        <a:xfrm>
          <a:off x="1079500" y="164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107312</xdr:rowOff>
    </xdr:from>
    <xdr:ext cx="534377" cy="259045"/>
    <xdr:sp macro="" textlink="">
      <xdr:nvSpPr>
        <xdr:cNvPr id="265" name="テキスト ボックス 264"/>
        <xdr:cNvSpPr txBox="1"/>
      </xdr:nvSpPr>
      <xdr:spPr>
        <a:xfrm>
          <a:off x="863111" y="1622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58547</xdr:rowOff>
    </xdr:from>
    <xdr:to>
      <xdr:col>55</xdr:col>
      <xdr:colOff>0</xdr:colOff>
      <xdr:row>37</xdr:row>
      <xdr:rowOff>63119</xdr:rowOff>
    </xdr:to>
    <xdr:cxnSp macro="">
      <xdr:nvCxnSpPr>
        <xdr:cNvPr id="292" name="直線コネクタ 291"/>
        <xdr:cNvCxnSpPr/>
      </xdr:nvCxnSpPr>
      <xdr:spPr>
        <a:xfrm>
          <a:off x="9639300" y="64021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3"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58547</xdr:rowOff>
    </xdr:from>
    <xdr:to>
      <xdr:col>50</xdr:col>
      <xdr:colOff>114300</xdr:colOff>
      <xdr:row>37</xdr:row>
      <xdr:rowOff>65176</xdr:rowOff>
    </xdr:to>
    <xdr:cxnSp macro="">
      <xdr:nvCxnSpPr>
        <xdr:cNvPr id="295" name="直線コネクタ 294"/>
        <xdr:cNvCxnSpPr/>
      </xdr:nvCxnSpPr>
      <xdr:spPr>
        <a:xfrm flipV="1">
          <a:off x="8750300" y="640219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7" name="テキスト ボックス 296"/>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52603</xdr:rowOff>
    </xdr:from>
    <xdr:to>
      <xdr:col>45</xdr:col>
      <xdr:colOff>177800</xdr:colOff>
      <xdr:row>37</xdr:row>
      <xdr:rowOff>65176</xdr:rowOff>
    </xdr:to>
    <xdr:cxnSp macro="">
      <xdr:nvCxnSpPr>
        <xdr:cNvPr id="298" name="直線コネクタ 297"/>
        <xdr:cNvCxnSpPr/>
      </xdr:nvCxnSpPr>
      <xdr:spPr>
        <a:xfrm>
          <a:off x="7861300" y="63962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158902</xdr:rowOff>
    </xdr:from>
    <xdr:to>
      <xdr:col>41</xdr:col>
      <xdr:colOff>50800</xdr:colOff>
      <xdr:row>37</xdr:row>
      <xdr:rowOff>52603</xdr:rowOff>
    </xdr:to>
    <xdr:cxnSp macro="">
      <xdr:nvCxnSpPr>
        <xdr:cNvPr id="301" name="直線コネクタ 300"/>
        <xdr:cNvCxnSpPr/>
      </xdr:nvCxnSpPr>
      <xdr:spPr>
        <a:xfrm>
          <a:off x="6972300" y="633110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xdr:rowOff>
    </xdr:from>
    <xdr:to>
      <xdr:col>55</xdr:col>
      <xdr:colOff>50800</xdr:colOff>
      <xdr:row>37</xdr:row>
      <xdr:rowOff>113919</xdr:rowOff>
    </xdr:to>
    <xdr:sp macro="" textlink="">
      <xdr:nvSpPr>
        <xdr:cNvPr id="311" name="楕円 310"/>
        <xdr:cNvSpPr/>
      </xdr:nvSpPr>
      <xdr:spPr>
        <a:xfrm>
          <a:off x="10426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35196</xdr:rowOff>
    </xdr:from>
    <xdr:ext cx="469744" cy="259045"/>
    <xdr:sp macro="" textlink="">
      <xdr:nvSpPr>
        <xdr:cNvPr id="312" name="労働費該当値テキスト"/>
        <xdr:cNvSpPr txBox="1"/>
      </xdr:nvSpPr>
      <xdr:spPr>
        <a:xfrm>
          <a:off x="10528300"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7747</xdr:rowOff>
    </xdr:from>
    <xdr:to>
      <xdr:col>50</xdr:col>
      <xdr:colOff>165100</xdr:colOff>
      <xdr:row>37</xdr:row>
      <xdr:rowOff>109347</xdr:rowOff>
    </xdr:to>
    <xdr:sp macro="" textlink="">
      <xdr:nvSpPr>
        <xdr:cNvPr id="313" name="楕円 312"/>
        <xdr:cNvSpPr/>
      </xdr:nvSpPr>
      <xdr:spPr>
        <a:xfrm>
          <a:off x="9588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125874</xdr:rowOff>
    </xdr:from>
    <xdr:ext cx="469744" cy="259045"/>
    <xdr:sp macro="" textlink="">
      <xdr:nvSpPr>
        <xdr:cNvPr id="314" name="テキスト ボックス 313"/>
        <xdr:cNvSpPr txBox="1"/>
      </xdr:nvSpPr>
      <xdr:spPr>
        <a:xfrm>
          <a:off x="9404428"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xdr:rowOff>
    </xdr:from>
    <xdr:to>
      <xdr:col>46</xdr:col>
      <xdr:colOff>38100</xdr:colOff>
      <xdr:row>37</xdr:row>
      <xdr:rowOff>115976</xdr:rowOff>
    </xdr:to>
    <xdr:sp macro="" textlink="">
      <xdr:nvSpPr>
        <xdr:cNvPr id="315" name="楕円 314"/>
        <xdr:cNvSpPr/>
      </xdr:nvSpPr>
      <xdr:spPr>
        <a:xfrm>
          <a:off x="8699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107103</xdr:rowOff>
    </xdr:from>
    <xdr:ext cx="469744" cy="259045"/>
    <xdr:sp macro="" textlink="">
      <xdr:nvSpPr>
        <xdr:cNvPr id="316" name="テキスト ボックス 315"/>
        <xdr:cNvSpPr txBox="1"/>
      </xdr:nvSpPr>
      <xdr:spPr>
        <a:xfrm>
          <a:off x="8515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1803</xdr:rowOff>
    </xdr:from>
    <xdr:to>
      <xdr:col>41</xdr:col>
      <xdr:colOff>101600</xdr:colOff>
      <xdr:row>37</xdr:row>
      <xdr:rowOff>103403</xdr:rowOff>
    </xdr:to>
    <xdr:sp macro="" textlink="">
      <xdr:nvSpPr>
        <xdr:cNvPr id="317" name="楕円 316"/>
        <xdr:cNvSpPr/>
      </xdr:nvSpPr>
      <xdr:spPr>
        <a:xfrm>
          <a:off x="7810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94530</xdr:rowOff>
    </xdr:from>
    <xdr:ext cx="469744" cy="259045"/>
    <xdr:sp macro="" textlink="">
      <xdr:nvSpPr>
        <xdr:cNvPr id="318" name="テキスト ボックス 317"/>
        <xdr:cNvSpPr txBox="1"/>
      </xdr:nvSpPr>
      <xdr:spPr>
        <a:xfrm>
          <a:off x="7626428" y="64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108102</xdr:rowOff>
    </xdr:from>
    <xdr:to>
      <xdr:col>36</xdr:col>
      <xdr:colOff>165100</xdr:colOff>
      <xdr:row>37</xdr:row>
      <xdr:rowOff>38252</xdr:rowOff>
    </xdr:to>
    <xdr:sp macro="" textlink="">
      <xdr:nvSpPr>
        <xdr:cNvPr id="319" name="楕円 318"/>
        <xdr:cNvSpPr/>
      </xdr:nvSpPr>
      <xdr:spPr>
        <a:xfrm>
          <a:off x="6921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29379</xdr:rowOff>
    </xdr:from>
    <xdr:ext cx="469744" cy="259045"/>
    <xdr:sp macro="" textlink="">
      <xdr:nvSpPr>
        <xdr:cNvPr id="320" name="テキスト ボックス 319"/>
        <xdr:cNvSpPr txBox="1"/>
      </xdr:nvSpPr>
      <xdr:spPr>
        <a:xfrm>
          <a:off x="6737428"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71989</xdr:rowOff>
    </xdr:from>
    <xdr:to>
      <xdr:col>55</xdr:col>
      <xdr:colOff>0</xdr:colOff>
      <xdr:row>58</xdr:row>
      <xdr:rowOff>72354</xdr:rowOff>
    </xdr:to>
    <xdr:cxnSp macro="">
      <xdr:nvCxnSpPr>
        <xdr:cNvPr id="347" name="直線コネクタ 346"/>
        <xdr:cNvCxnSpPr/>
      </xdr:nvCxnSpPr>
      <xdr:spPr>
        <a:xfrm flipV="1">
          <a:off x="9639300" y="10016089"/>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70846</xdr:rowOff>
    </xdr:from>
    <xdr:to>
      <xdr:col>50</xdr:col>
      <xdr:colOff>114300</xdr:colOff>
      <xdr:row>58</xdr:row>
      <xdr:rowOff>72354</xdr:rowOff>
    </xdr:to>
    <xdr:cxnSp macro="">
      <xdr:nvCxnSpPr>
        <xdr:cNvPr id="350" name="直線コネクタ 349"/>
        <xdr:cNvCxnSpPr/>
      </xdr:nvCxnSpPr>
      <xdr:spPr>
        <a:xfrm>
          <a:off x="8750300" y="100149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70846</xdr:rowOff>
    </xdr:from>
    <xdr:to>
      <xdr:col>45</xdr:col>
      <xdr:colOff>177800</xdr:colOff>
      <xdr:row>58</xdr:row>
      <xdr:rowOff>82824</xdr:rowOff>
    </xdr:to>
    <xdr:cxnSp macro="">
      <xdr:nvCxnSpPr>
        <xdr:cNvPr id="353" name="直線コネクタ 352"/>
        <xdr:cNvCxnSpPr/>
      </xdr:nvCxnSpPr>
      <xdr:spPr>
        <a:xfrm flipV="1">
          <a:off x="7861300" y="1001494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82824</xdr:rowOff>
    </xdr:from>
    <xdr:to>
      <xdr:col>41</xdr:col>
      <xdr:colOff>50800</xdr:colOff>
      <xdr:row>58</xdr:row>
      <xdr:rowOff>89774</xdr:rowOff>
    </xdr:to>
    <xdr:cxnSp macro="">
      <xdr:nvCxnSpPr>
        <xdr:cNvPr id="356" name="直線コネクタ 355"/>
        <xdr:cNvCxnSpPr/>
      </xdr:nvCxnSpPr>
      <xdr:spPr>
        <a:xfrm flipV="1">
          <a:off x="6972300" y="1002692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21189</xdr:rowOff>
    </xdr:from>
    <xdr:to>
      <xdr:col>55</xdr:col>
      <xdr:colOff>50800</xdr:colOff>
      <xdr:row>58</xdr:row>
      <xdr:rowOff>122789</xdr:rowOff>
    </xdr:to>
    <xdr:sp macro="" textlink="">
      <xdr:nvSpPr>
        <xdr:cNvPr id="366" name="楕円 365"/>
        <xdr:cNvSpPr/>
      </xdr:nvSpPr>
      <xdr:spPr>
        <a:xfrm>
          <a:off x="104267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107566</xdr:rowOff>
    </xdr:from>
    <xdr:ext cx="469744" cy="259045"/>
    <xdr:sp macro="" textlink="">
      <xdr:nvSpPr>
        <xdr:cNvPr id="367" name="農林水産業費該当値テキスト"/>
        <xdr:cNvSpPr txBox="1"/>
      </xdr:nvSpPr>
      <xdr:spPr>
        <a:xfrm>
          <a:off x="10528300" y="98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21554</xdr:rowOff>
    </xdr:from>
    <xdr:to>
      <xdr:col>50</xdr:col>
      <xdr:colOff>165100</xdr:colOff>
      <xdr:row>58</xdr:row>
      <xdr:rowOff>123154</xdr:rowOff>
    </xdr:to>
    <xdr:sp macro="" textlink="">
      <xdr:nvSpPr>
        <xdr:cNvPr id="368" name="楕円 367"/>
        <xdr:cNvSpPr/>
      </xdr:nvSpPr>
      <xdr:spPr>
        <a:xfrm>
          <a:off x="9588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114281</xdr:rowOff>
    </xdr:from>
    <xdr:ext cx="469744" cy="259045"/>
    <xdr:sp macro="" textlink="">
      <xdr:nvSpPr>
        <xdr:cNvPr id="369" name="テキスト ボックス 368"/>
        <xdr:cNvSpPr txBox="1"/>
      </xdr:nvSpPr>
      <xdr:spPr>
        <a:xfrm>
          <a:off x="9404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20046</xdr:rowOff>
    </xdr:from>
    <xdr:to>
      <xdr:col>46</xdr:col>
      <xdr:colOff>38100</xdr:colOff>
      <xdr:row>58</xdr:row>
      <xdr:rowOff>121646</xdr:rowOff>
    </xdr:to>
    <xdr:sp macro="" textlink="">
      <xdr:nvSpPr>
        <xdr:cNvPr id="370" name="楕円 369"/>
        <xdr:cNvSpPr/>
      </xdr:nvSpPr>
      <xdr:spPr>
        <a:xfrm>
          <a:off x="8699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112773</xdr:rowOff>
    </xdr:from>
    <xdr:ext cx="469744" cy="259045"/>
    <xdr:sp macro="" textlink="">
      <xdr:nvSpPr>
        <xdr:cNvPr id="371" name="テキスト ボックス 370"/>
        <xdr:cNvSpPr txBox="1"/>
      </xdr:nvSpPr>
      <xdr:spPr>
        <a:xfrm>
          <a:off x="8515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32024</xdr:rowOff>
    </xdr:from>
    <xdr:to>
      <xdr:col>41</xdr:col>
      <xdr:colOff>101600</xdr:colOff>
      <xdr:row>58</xdr:row>
      <xdr:rowOff>133624</xdr:rowOff>
    </xdr:to>
    <xdr:sp macro="" textlink="">
      <xdr:nvSpPr>
        <xdr:cNvPr id="372" name="楕円 371"/>
        <xdr:cNvSpPr/>
      </xdr:nvSpPr>
      <xdr:spPr>
        <a:xfrm>
          <a:off x="7810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124751</xdr:rowOff>
    </xdr:from>
    <xdr:ext cx="469744" cy="259045"/>
    <xdr:sp macro="" textlink="">
      <xdr:nvSpPr>
        <xdr:cNvPr id="373" name="テキスト ボックス 372"/>
        <xdr:cNvSpPr txBox="1"/>
      </xdr:nvSpPr>
      <xdr:spPr>
        <a:xfrm>
          <a:off x="7626428"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38974</xdr:rowOff>
    </xdr:from>
    <xdr:to>
      <xdr:col>36</xdr:col>
      <xdr:colOff>165100</xdr:colOff>
      <xdr:row>58</xdr:row>
      <xdr:rowOff>140574</xdr:rowOff>
    </xdr:to>
    <xdr:sp macro="" textlink="">
      <xdr:nvSpPr>
        <xdr:cNvPr id="374" name="楕円 373"/>
        <xdr:cNvSpPr/>
      </xdr:nvSpPr>
      <xdr:spPr>
        <a:xfrm>
          <a:off x="6921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131701</xdr:rowOff>
    </xdr:from>
    <xdr:ext cx="469744" cy="259045"/>
    <xdr:sp macro="" textlink="">
      <xdr:nvSpPr>
        <xdr:cNvPr id="375" name="テキスト ボックス 374"/>
        <xdr:cNvSpPr txBox="1"/>
      </xdr:nvSpPr>
      <xdr:spPr>
        <a:xfrm>
          <a:off x="6737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63539</xdr:rowOff>
    </xdr:from>
    <xdr:to>
      <xdr:col>55</xdr:col>
      <xdr:colOff>0</xdr:colOff>
      <xdr:row>78</xdr:row>
      <xdr:rowOff>90742</xdr:rowOff>
    </xdr:to>
    <xdr:cxnSp macro="">
      <xdr:nvCxnSpPr>
        <xdr:cNvPr id="404" name="直線コネクタ 403"/>
        <xdr:cNvCxnSpPr/>
      </xdr:nvCxnSpPr>
      <xdr:spPr>
        <a:xfrm flipV="1">
          <a:off x="9639300" y="13436639"/>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76797</xdr:rowOff>
    </xdr:from>
    <xdr:to>
      <xdr:col>50</xdr:col>
      <xdr:colOff>114300</xdr:colOff>
      <xdr:row>78</xdr:row>
      <xdr:rowOff>90742</xdr:rowOff>
    </xdr:to>
    <xdr:cxnSp macro="">
      <xdr:nvCxnSpPr>
        <xdr:cNvPr id="407" name="直線コネクタ 406"/>
        <xdr:cNvCxnSpPr/>
      </xdr:nvCxnSpPr>
      <xdr:spPr>
        <a:xfrm>
          <a:off x="8750300" y="1344989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66167</xdr:rowOff>
    </xdr:from>
    <xdr:to>
      <xdr:col>45</xdr:col>
      <xdr:colOff>177800</xdr:colOff>
      <xdr:row>78</xdr:row>
      <xdr:rowOff>76797</xdr:rowOff>
    </xdr:to>
    <xdr:cxnSp macro="">
      <xdr:nvCxnSpPr>
        <xdr:cNvPr id="410" name="直線コネクタ 409"/>
        <xdr:cNvCxnSpPr/>
      </xdr:nvCxnSpPr>
      <xdr:spPr>
        <a:xfrm>
          <a:off x="7861300" y="1343926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66167</xdr:rowOff>
    </xdr:from>
    <xdr:to>
      <xdr:col>41</xdr:col>
      <xdr:colOff>50800</xdr:colOff>
      <xdr:row>78</xdr:row>
      <xdr:rowOff>105848</xdr:rowOff>
    </xdr:to>
    <xdr:cxnSp macro="">
      <xdr:nvCxnSpPr>
        <xdr:cNvPr id="413" name="直線コネクタ 412"/>
        <xdr:cNvCxnSpPr/>
      </xdr:nvCxnSpPr>
      <xdr:spPr>
        <a:xfrm flipV="1">
          <a:off x="6972300" y="13439267"/>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12739</xdr:rowOff>
    </xdr:from>
    <xdr:to>
      <xdr:col>55</xdr:col>
      <xdr:colOff>50800</xdr:colOff>
      <xdr:row>78</xdr:row>
      <xdr:rowOff>114339</xdr:rowOff>
    </xdr:to>
    <xdr:sp macro="" textlink="">
      <xdr:nvSpPr>
        <xdr:cNvPr id="423" name="楕円 422"/>
        <xdr:cNvSpPr/>
      </xdr:nvSpPr>
      <xdr:spPr>
        <a:xfrm>
          <a:off x="10426700" y="133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162616</xdr:rowOff>
    </xdr:from>
    <xdr:ext cx="469744" cy="259045"/>
    <xdr:sp macro="" textlink="">
      <xdr:nvSpPr>
        <xdr:cNvPr id="424" name="商工費該当値テキスト"/>
        <xdr:cNvSpPr txBox="1"/>
      </xdr:nvSpPr>
      <xdr:spPr>
        <a:xfrm>
          <a:off x="10528300" y="133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39942</xdr:rowOff>
    </xdr:from>
    <xdr:to>
      <xdr:col>50</xdr:col>
      <xdr:colOff>165100</xdr:colOff>
      <xdr:row>78</xdr:row>
      <xdr:rowOff>141542</xdr:rowOff>
    </xdr:to>
    <xdr:sp macro="" textlink="">
      <xdr:nvSpPr>
        <xdr:cNvPr id="425" name="楕円 424"/>
        <xdr:cNvSpPr/>
      </xdr:nvSpPr>
      <xdr:spPr>
        <a:xfrm>
          <a:off x="9588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132669</xdr:rowOff>
    </xdr:from>
    <xdr:ext cx="469744" cy="259045"/>
    <xdr:sp macro="" textlink="">
      <xdr:nvSpPr>
        <xdr:cNvPr id="426" name="テキスト ボックス 425"/>
        <xdr:cNvSpPr txBox="1"/>
      </xdr:nvSpPr>
      <xdr:spPr>
        <a:xfrm>
          <a:off x="9404428"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25997</xdr:rowOff>
    </xdr:from>
    <xdr:to>
      <xdr:col>46</xdr:col>
      <xdr:colOff>38100</xdr:colOff>
      <xdr:row>78</xdr:row>
      <xdr:rowOff>127597</xdr:rowOff>
    </xdr:to>
    <xdr:sp macro="" textlink="">
      <xdr:nvSpPr>
        <xdr:cNvPr id="427" name="楕円 426"/>
        <xdr:cNvSpPr/>
      </xdr:nvSpPr>
      <xdr:spPr>
        <a:xfrm>
          <a:off x="8699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118724</xdr:rowOff>
    </xdr:from>
    <xdr:ext cx="469744" cy="259045"/>
    <xdr:sp macro="" textlink="">
      <xdr:nvSpPr>
        <xdr:cNvPr id="428" name="テキスト ボックス 427"/>
        <xdr:cNvSpPr txBox="1"/>
      </xdr:nvSpPr>
      <xdr:spPr>
        <a:xfrm>
          <a:off x="8515428" y="134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15367</xdr:rowOff>
    </xdr:from>
    <xdr:to>
      <xdr:col>41</xdr:col>
      <xdr:colOff>101600</xdr:colOff>
      <xdr:row>78</xdr:row>
      <xdr:rowOff>116967</xdr:rowOff>
    </xdr:to>
    <xdr:sp macro="" textlink="">
      <xdr:nvSpPr>
        <xdr:cNvPr id="429" name="楕円 428"/>
        <xdr:cNvSpPr/>
      </xdr:nvSpPr>
      <xdr:spPr>
        <a:xfrm>
          <a:off x="7810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108094</xdr:rowOff>
    </xdr:from>
    <xdr:ext cx="469744" cy="259045"/>
    <xdr:sp macro="" textlink="">
      <xdr:nvSpPr>
        <xdr:cNvPr id="430" name="テキスト ボックス 429"/>
        <xdr:cNvSpPr txBox="1"/>
      </xdr:nvSpPr>
      <xdr:spPr>
        <a:xfrm>
          <a:off x="7626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55048</xdr:rowOff>
    </xdr:from>
    <xdr:to>
      <xdr:col>36</xdr:col>
      <xdr:colOff>165100</xdr:colOff>
      <xdr:row>78</xdr:row>
      <xdr:rowOff>156648</xdr:rowOff>
    </xdr:to>
    <xdr:sp macro="" textlink="">
      <xdr:nvSpPr>
        <xdr:cNvPr id="431" name="楕円 430"/>
        <xdr:cNvSpPr/>
      </xdr:nvSpPr>
      <xdr:spPr>
        <a:xfrm>
          <a:off x="6921500" y="134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147775</xdr:rowOff>
    </xdr:from>
    <xdr:ext cx="469744" cy="259045"/>
    <xdr:sp macro="" textlink="">
      <xdr:nvSpPr>
        <xdr:cNvPr id="432" name="テキスト ボックス 431"/>
        <xdr:cNvSpPr txBox="1"/>
      </xdr:nvSpPr>
      <xdr:spPr>
        <a:xfrm>
          <a:off x="6737428" y="135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53060</xdr:rowOff>
    </xdr:from>
    <xdr:to>
      <xdr:col>55</xdr:col>
      <xdr:colOff>0</xdr:colOff>
      <xdr:row>98</xdr:row>
      <xdr:rowOff>70186</xdr:rowOff>
    </xdr:to>
    <xdr:cxnSp macro="">
      <xdr:nvCxnSpPr>
        <xdr:cNvPr id="462" name="直線コネクタ 461"/>
        <xdr:cNvCxnSpPr/>
      </xdr:nvCxnSpPr>
      <xdr:spPr>
        <a:xfrm>
          <a:off x="9639300" y="16855160"/>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53060</xdr:rowOff>
    </xdr:from>
    <xdr:to>
      <xdr:col>50</xdr:col>
      <xdr:colOff>114300</xdr:colOff>
      <xdr:row>98</xdr:row>
      <xdr:rowOff>74206</xdr:rowOff>
    </xdr:to>
    <xdr:cxnSp macro="">
      <xdr:nvCxnSpPr>
        <xdr:cNvPr id="465" name="直線コネクタ 464"/>
        <xdr:cNvCxnSpPr/>
      </xdr:nvCxnSpPr>
      <xdr:spPr>
        <a:xfrm flipV="1">
          <a:off x="8750300" y="1685516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55175</xdr:rowOff>
    </xdr:from>
    <xdr:to>
      <xdr:col>45</xdr:col>
      <xdr:colOff>177800</xdr:colOff>
      <xdr:row>98</xdr:row>
      <xdr:rowOff>74206</xdr:rowOff>
    </xdr:to>
    <xdr:cxnSp macro="">
      <xdr:nvCxnSpPr>
        <xdr:cNvPr id="468" name="直線コネクタ 467"/>
        <xdr:cNvCxnSpPr/>
      </xdr:nvCxnSpPr>
      <xdr:spPr>
        <a:xfrm>
          <a:off x="7861300" y="1685727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54984</xdr:rowOff>
    </xdr:from>
    <xdr:to>
      <xdr:col>41</xdr:col>
      <xdr:colOff>50800</xdr:colOff>
      <xdr:row>98</xdr:row>
      <xdr:rowOff>55175</xdr:rowOff>
    </xdr:to>
    <xdr:cxnSp macro="">
      <xdr:nvCxnSpPr>
        <xdr:cNvPr id="471" name="直線コネクタ 470"/>
        <xdr:cNvCxnSpPr/>
      </xdr:nvCxnSpPr>
      <xdr:spPr>
        <a:xfrm>
          <a:off x="6972300" y="168570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19386</xdr:rowOff>
    </xdr:from>
    <xdr:to>
      <xdr:col>55</xdr:col>
      <xdr:colOff>50800</xdr:colOff>
      <xdr:row>98</xdr:row>
      <xdr:rowOff>120986</xdr:rowOff>
    </xdr:to>
    <xdr:sp macro="" textlink="">
      <xdr:nvSpPr>
        <xdr:cNvPr id="481" name="楕円 480"/>
        <xdr:cNvSpPr/>
      </xdr:nvSpPr>
      <xdr:spPr>
        <a:xfrm>
          <a:off x="104267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105763</xdr:rowOff>
    </xdr:from>
    <xdr:ext cx="534377" cy="259045"/>
    <xdr:sp macro="" textlink="">
      <xdr:nvSpPr>
        <xdr:cNvPr id="482" name="土木費該当値テキスト"/>
        <xdr:cNvSpPr txBox="1"/>
      </xdr:nvSpPr>
      <xdr:spPr>
        <a:xfrm>
          <a:off x="10528300" y="167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2260</xdr:rowOff>
    </xdr:from>
    <xdr:to>
      <xdr:col>50</xdr:col>
      <xdr:colOff>165100</xdr:colOff>
      <xdr:row>98</xdr:row>
      <xdr:rowOff>103860</xdr:rowOff>
    </xdr:to>
    <xdr:sp macro="" textlink="">
      <xdr:nvSpPr>
        <xdr:cNvPr id="483" name="楕円 482"/>
        <xdr:cNvSpPr/>
      </xdr:nvSpPr>
      <xdr:spPr>
        <a:xfrm>
          <a:off x="9588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94987</xdr:rowOff>
    </xdr:from>
    <xdr:ext cx="534377" cy="259045"/>
    <xdr:sp macro="" textlink="">
      <xdr:nvSpPr>
        <xdr:cNvPr id="484" name="テキスト ボックス 483"/>
        <xdr:cNvSpPr txBox="1"/>
      </xdr:nvSpPr>
      <xdr:spPr>
        <a:xfrm>
          <a:off x="9372111" y="16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23406</xdr:rowOff>
    </xdr:from>
    <xdr:to>
      <xdr:col>46</xdr:col>
      <xdr:colOff>38100</xdr:colOff>
      <xdr:row>98</xdr:row>
      <xdr:rowOff>125006</xdr:rowOff>
    </xdr:to>
    <xdr:sp macro="" textlink="">
      <xdr:nvSpPr>
        <xdr:cNvPr id="485" name="楕円 484"/>
        <xdr:cNvSpPr/>
      </xdr:nvSpPr>
      <xdr:spPr>
        <a:xfrm>
          <a:off x="8699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116133</xdr:rowOff>
    </xdr:from>
    <xdr:ext cx="534377" cy="259045"/>
    <xdr:sp macro="" textlink="">
      <xdr:nvSpPr>
        <xdr:cNvPr id="486" name="テキスト ボックス 485"/>
        <xdr:cNvSpPr txBox="1"/>
      </xdr:nvSpPr>
      <xdr:spPr>
        <a:xfrm>
          <a:off x="8483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4375</xdr:rowOff>
    </xdr:from>
    <xdr:to>
      <xdr:col>41</xdr:col>
      <xdr:colOff>101600</xdr:colOff>
      <xdr:row>98</xdr:row>
      <xdr:rowOff>105975</xdr:rowOff>
    </xdr:to>
    <xdr:sp macro="" textlink="">
      <xdr:nvSpPr>
        <xdr:cNvPr id="487" name="楕円 486"/>
        <xdr:cNvSpPr/>
      </xdr:nvSpPr>
      <xdr:spPr>
        <a:xfrm>
          <a:off x="7810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97102</xdr:rowOff>
    </xdr:from>
    <xdr:ext cx="534377" cy="259045"/>
    <xdr:sp macro="" textlink="">
      <xdr:nvSpPr>
        <xdr:cNvPr id="488" name="テキスト ボックス 487"/>
        <xdr:cNvSpPr txBox="1"/>
      </xdr:nvSpPr>
      <xdr:spPr>
        <a:xfrm>
          <a:off x="7594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4184</xdr:rowOff>
    </xdr:from>
    <xdr:to>
      <xdr:col>36</xdr:col>
      <xdr:colOff>165100</xdr:colOff>
      <xdr:row>98</xdr:row>
      <xdr:rowOff>105784</xdr:rowOff>
    </xdr:to>
    <xdr:sp macro="" textlink="">
      <xdr:nvSpPr>
        <xdr:cNvPr id="489" name="楕円 488"/>
        <xdr:cNvSpPr/>
      </xdr:nvSpPr>
      <xdr:spPr>
        <a:xfrm>
          <a:off x="6921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96911</xdr:rowOff>
    </xdr:from>
    <xdr:ext cx="534377" cy="259045"/>
    <xdr:sp macro="" textlink="">
      <xdr:nvSpPr>
        <xdr:cNvPr id="490" name="テキスト ボックス 489"/>
        <xdr:cNvSpPr txBox="1"/>
      </xdr:nvSpPr>
      <xdr:spPr>
        <a:xfrm>
          <a:off x="6705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147574</xdr:rowOff>
    </xdr:from>
    <xdr:to>
      <xdr:col>85</xdr:col>
      <xdr:colOff>127000</xdr:colOff>
      <xdr:row>37</xdr:row>
      <xdr:rowOff>13208</xdr:rowOff>
    </xdr:to>
    <xdr:cxnSp macro="">
      <xdr:nvCxnSpPr>
        <xdr:cNvPr id="520" name="直線コネクタ 519"/>
        <xdr:cNvCxnSpPr/>
      </xdr:nvCxnSpPr>
      <xdr:spPr>
        <a:xfrm>
          <a:off x="15481300" y="6319774"/>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21"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35306</xdr:rowOff>
    </xdr:from>
    <xdr:to>
      <xdr:col>81</xdr:col>
      <xdr:colOff>50800</xdr:colOff>
      <xdr:row>36</xdr:row>
      <xdr:rowOff>147574</xdr:rowOff>
    </xdr:to>
    <xdr:cxnSp macro="">
      <xdr:nvCxnSpPr>
        <xdr:cNvPr id="523" name="直線コネクタ 522"/>
        <xdr:cNvCxnSpPr/>
      </xdr:nvCxnSpPr>
      <xdr:spPr>
        <a:xfrm>
          <a:off x="14592300" y="6207506"/>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5" name="テキスト ボックス 524"/>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7493</xdr:rowOff>
    </xdr:from>
    <xdr:to>
      <xdr:col>76</xdr:col>
      <xdr:colOff>114300</xdr:colOff>
      <xdr:row>36</xdr:row>
      <xdr:rowOff>35306</xdr:rowOff>
    </xdr:to>
    <xdr:cxnSp macro="">
      <xdr:nvCxnSpPr>
        <xdr:cNvPr id="526" name="直線コネクタ 525"/>
        <xdr:cNvCxnSpPr/>
      </xdr:nvCxnSpPr>
      <xdr:spPr>
        <a:xfrm>
          <a:off x="13703300" y="61796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8" name="テキスト ボックス 527"/>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7493</xdr:rowOff>
    </xdr:from>
    <xdr:to>
      <xdr:col>71</xdr:col>
      <xdr:colOff>177800</xdr:colOff>
      <xdr:row>37</xdr:row>
      <xdr:rowOff>21590</xdr:rowOff>
    </xdr:to>
    <xdr:cxnSp macro="">
      <xdr:nvCxnSpPr>
        <xdr:cNvPr id="529" name="直線コネクタ 528"/>
        <xdr:cNvCxnSpPr/>
      </xdr:nvCxnSpPr>
      <xdr:spPr>
        <a:xfrm flipV="1">
          <a:off x="12814300" y="617969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3" name="テキスト ボックス 532"/>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133858</xdr:rowOff>
    </xdr:from>
    <xdr:to>
      <xdr:col>85</xdr:col>
      <xdr:colOff>177800</xdr:colOff>
      <xdr:row>37</xdr:row>
      <xdr:rowOff>64008</xdr:rowOff>
    </xdr:to>
    <xdr:sp macro="" textlink="">
      <xdr:nvSpPr>
        <xdr:cNvPr id="539" name="楕円 538"/>
        <xdr:cNvSpPr/>
      </xdr:nvSpPr>
      <xdr:spPr>
        <a:xfrm>
          <a:off x="16268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112285</xdr:rowOff>
    </xdr:from>
    <xdr:ext cx="534377" cy="259045"/>
    <xdr:sp macro="" textlink="">
      <xdr:nvSpPr>
        <xdr:cNvPr id="540" name="消防費該当値テキスト"/>
        <xdr:cNvSpPr txBox="1"/>
      </xdr:nvSpPr>
      <xdr:spPr>
        <a:xfrm>
          <a:off x="16370300" y="6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96774</xdr:rowOff>
    </xdr:from>
    <xdr:to>
      <xdr:col>81</xdr:col>
      <xdr:colOff>101600</xdr:colOff>
      <xdr:row>37</xdr:row>
      <xdr:rowOff>26924</xdr:rowOff>
    </xdr:to>
    <xdr:sp macro="" textlink="">
      <xdr:nvSpPr>
        <xdr:cNvPr id="541" name="楕円 540"/>
        <xdr:cNvSpPr/>
      </xdr:nvSpPr>
      <xdr:spPr>
        <a:xfrm>
          <a:off x="15430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43451</xdr:rowOff>
    </xdr:from>
    <xdr:ext cx="534377" cy="259045"/>
    <xdr:sp macro="" textlink="">
      <xdr:nvSpPr>
        <xdr:cNvPr id="542" name="テキスト ボックス 541"/>
        <xdr:cNvSpPr txBox="1"/>
      </xdr:nvSpPr>
      <xdr:spPr>
        <a:xfrm>
          <a:off x="15214111" y="60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155956</xdr:rowOff>
    </xdr:from>
    <xdr:to>
      <xdr:col>76</xdr:col>
      <xdr:colOff>165100</xdr:colOff>
      <xdr:row>36</xdr:row>
      <xdr:rowOff>86106</xdr:rowOff>
    </xdr:to>
    <xdr:sp macro="" textlink="">
      <xdr:nvSpPr>
        <xdr:cNvPr id="543" name="楕円 542"/>
        <xdr:cNvSpPr/>
      </xdr:nvSpPr>
      <xdr:spPr>
        <a:xfrm>
          <a:off x="14541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102633</xdr:rowOff>
    </xdr:from>
    <xdr:ext cx="534377" cy="259045"/>
    <xdr:sp macro="" textlink="">
      <xdr:nvSpPr>
        <xdr:cNvPr id="544" name="テキスト ボックス 543"/>
        <xdr:cNvSpPr txBox="1"/>
      </xdr:nvSpPr>
      <xdr:spPr>
        <a:xfrm>
          <a:off x="14325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128143</xdr:rowOff>
    </xdr:from>
    <xdr:to>
      <xdr:col>72</xdr:col>
      <xdr:colOff>38100</xdr:colOff>
      <xdr:row>36</xdr:row>
      <xdr:rowOff>58293</xdr:rowOff>
    </xdr:to>
    <xdr:sp macro="" textlink="">
      <xdr:nvSpPr>
        <xdr:cNvPr id="545" name="楕円 544"/>
        <xdr:cNvSpPr/>
      </xdr:nvSpPr>
      <xdr:spPr>
        <a:xfrm>
          <a:off x="13652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74820</xdr:rowOff>
    </xdr:from>
    <xdr:ext cx="534377" cy="259045"/>
    <xdr:sp macro="" textlink="">
      <xdr:nvSpPr>
        <xdr:cNvPr id="546" name="テキスト ボックス 545"/>
        <xdr:cNvSpPr txBox="1"/>
      </xdr:nvSpPr>
      <xdr:spPr>
        <a:xfrm>
          <a:off x="13436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47" name="楕円 546"/>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63517</xdr:rowOff>
    </xdr:from>
    <xdr:ext cx="534377" cy="259045"/>
    <xdr:sp macro="" textlink="">
      <xdr:nvSpPr>
        <xdr:cNvPr id="548" name="テキスト ボックス 547"/>
        <xdr:cNvSpPr txBox="1"/>
      </xdr:nvSpPr>
      <xdr:spPr>
        <a:xfrm>
          <a:off x="12547111"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45769</xdr:rowOff>
    </xdr:from>
    <xdr:to>
      <xdr:col>85</xdr:col>
      <xdr:colOff>127000</xdr:colOff>
      <xdr:row>57</xdr:row>
      <xdr:rowOff>74046</xdr:rowOff>
    </xdr:to>
    <xdr:cxnSp macro="">
      <xdr:nvCxnSpPr>
        <xdr:cNvPr id="576" name="直線コネクタ 575"/>
        <xdr:cNvCxnSpPr/>
      </xdr:nvCxnSpPr>
      <xdr:spPr>
        <a:xfrm>
          <a:off x="15481300" y="9818419"/>
          <a:ext cx="8382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45769</xdr:rowOff>
    </xdr:from>
    <xdr:to>
      <xdr:col>81</xdr:col>
      <xdr:colOff>50800</xdr:colOff>
      <xdr:row>57</xdr:row>
      <xdr:rowOff>168024</xdr:rowOff>
    </xdr:to>
    <xdr:cxnSp macro="">
      <xdr:nvCxnSpPr>
        <xdr:cNvPr id="579" name="直線コネクタ 578"/>
        <xdr:cNvCxnSpPr/>
      </xdr:nvCxnSpPr>
      <xdr:spPr>
        <a:xfrm flipV="1">
          <a:off x="14592300" y="9818419"/>
          <a:ext cx="889000" cy="1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134214</xdr:rowOff>
    </xdr:from>
    <xdr:to>
      <xdr:col>76</xdr:col>
      <xdr:colOff>114300</xdr:colOff>
      <xdr:row>57</xdr:row>
      <xdr:rowOff>168024</xdr:rowOff>
    </xdr:to>
    <xdr:cxnSp macro="">
      <xdr:nvCxnSpPr>
        <xdr:cNvPr id="582" name="直線コネクタ 581"/>
        <xdr:cNvCxnSpPr/>
      </xdr:nvCxnSpPr>
      <xdr:spPr>
        <a:xfrm>
          <a:off x="13703300" y="9906864"/>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132202</xdr:rowOff>
    </xdr:from>
    <xdr:to>
      <xdr:col>71</xdr:col>
      <xdr:colOff>177800</xdr:colOff>
      <xdr:row>57</xdr:row>
      <xdr:rowOff>134214</xdr:rowOff>
    </xdr:to>
    <xdr:cxnSp macro="">
      <xdr:nvCxnSpPr>
        <xdr:cNvPr id="585" name="直線コネクタ 584"/>
        <xdr:cNvCxnSpPr/>
      </xdr:nvCxnSpPr>
      <xdr:spPr>
        <a:xfrm>
          <a:off x="12814300" y="990485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9" name="テキスト ボックス 588"/>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23246</xdr:rowOff>
    </xdr:from>
    <xdr:to>
      <xdr:col>85</xdr:col>
      <xdr:colOff>177800</xdr:colOff>
      <xdr:row>57</xdr:row>
      <xdr:rowOff>124846</xdr:rowOff>
    </xdr:to>
    <xdr:sp macro="" textlink="">
      <xdr:nvSpPr>
        <xdr:cNvPr id="595" name="楕円 594"/>
        <xdr:cNvSpPr/>
      </xdr:nvSpPr>
      <xdr:spPr>
        <a:xfrm>
          <a:off x="162687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1673</xdr:rowOff>
    </xdr:from>
    <xdr:ext cx="534377" cy="259045"/>
    <xdr:sp macro="" textlink="">
      <xdr:nvSpPr>
        <xdr:cNvPr id="596" name="教育費該当値テキスト"/>
        <xdr:cNvSpPr txBox="1"/>
      </xdr:nvSpPr>
      <xdr:spPr>
        <a:xfrm>
          <a:off x="16370300" y="97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166419</xdr:rowOff>
    </xdr:from>
    <xdr:to>
      <xdr:col>81</xdr:col>
      <xdr:colOff>101600</xdr:colOff>
      <xdr:row>57</xdr:row>
      <xdr:rowOff>96569</xdr:rowOff>
    </xdr:to>
    <xdr:sp macro="" textlink="">
      <xdr:nvSpPr>
        <xdr:cNvPr id="597" name="楕円 596"/>
        <xdr:cNvSpPr/>
      </xdr:nvSpPr>
      <xdr:spPr>
        <a:xfrm>
          <a:off x="15430500" y="97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87696</xdr:rowOff>
    </xdr:from>
    <xdr:ext cx="534377" cy="259045"/>
    <xdr:sp macro="" textlink="">
      <xdr:nvSpPr>
        <xdr:cNvPr id="598" name="テキスト ボックス 597"/>
        <xdr:cNvSpPr txBox="1"/>
      </xdr:nvSpPr>
      <xdr:spPr>
        <a:xfrm>
          <a:off x="15214111" y="9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117224</xdr:rowOff>
    </xdr:from>
    <xdr:to>
      <xdr:col>76</xdr:col>
      <xdr:colOff>165100</xdr:colOff>
      <xdr:row>58</xdr:row>
      <xdr:rowOff>47374</xdr:rowOff>
    </xdr:to>
    <xdr:sp macro="" textlink="">
      <xdr:nvSpPr>
        <xdr:cNvPr id="599" name="楕円 598"/>
        <xdr:cNvSpPr/>
      </xdr:nvSpPr>
      <xdr:spPr>
        <a:xfrm>
          <a:off x="14541500" y="98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38501</xdr:rowOff>
    </xdr:from>
    <xdr:ext cx="534377" cy="259045"/>
    <xdr:sp macro="" textlink="">
      <xdr:nvSpPr>
        <xdr:cNvPr id="600" name="テキスト ボックス 599"/>
        <xdr:cNvSpPr txBox="1"/>
      </xdr:nvSpPr>
      <xdr:spPr>
        <a:xfrm>
          <a:off x="14325111" y="99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83414</xdr:rowOff>
    </xdr:from>
    <xdr:to>
      <xdr:col>72</xdr:col>
      <xdr:colOff>38100</xdr:colOff>
      <xdr:row>58</xdr:row>
      <xdr:rowOff>13564</xdr:rowOff>
    </xdr:to>
    <xdr:sp macro="" textlink="">
      <xdr:nvSpPr>
        <xdr:cNvPr id="601" name="楕円 600"/>
        <xdr:cNvSpPr/>
      </xdr:nvSpPr>
      <xdr:spPr>
        <a:xfrm>
          <a:off x="13652500" y="9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4691</xdr:rowOff>
    </xdr:from>
    <xdr:ext cx="534377" cy="259045"/>
    <xdr:sp macro="" textlink="">
      <xdr:nvSpPr>
        <xdr:cNvPr id="602" name="テキスト ボックス 601"/>
        <xdr:cNvSpPr txBox="1"/>
      </xdr:nvSpPr>
      <xdr:spPr>
        <a:xfrm>
          <a:off x="13436111" y="99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81402</xdr:rowOff>
    </xdr:from>
    <xdr:to>
      <xdr:col>67</xdr:col>
      <xdr:colOff>101600</xdr:colOff>
      <xdr:row>58</xdr:row>
      <xdr:rowOff>11552</xdr:rowOff>
    </xdr:to>
    <xdr:sp macro="" textlink="">
      <xdr:nvSpPr>
        <xdr:cNvPr id="603" name="楕円 602"/>
        <xdr:cNvSpPr/>
      </xdr:nvSpPr>
      <xdr:spPr>
        <a:xfrm>
          <a:off x="12763500" y="98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2679</xdr:rowOff>
    </xdr:from>
    <xdr:ext cx="534377" cy="259045"/>
    <xdr:sp macro="" textlink="">
      <xdr:nvSpPr>
        <xdr:cNvPr id="604" name="テキスト ボックス 603"/>
        <xdr:cNvSpPr txBox="1"/>
      </xdr:nvSpPr>
      <xdr:spPr>
        <a:xfrm>
          <a:off x="12547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136043</xdr:rowOff>
    </xdr:from>
    <xdr:to>
      <xdr:col>85</xdr:col>
      <xdr:colOff>127000</xdr:colOff>
      <xdr:row>78</xdr:row>
      <xdr:rowOff>137871</xdr:rowOff>
    </xdr:to>
    <xdr:cxnSp macro="">
      <xdr:nvCxnSpPr>
        <xdr:cNvPr id="631" name="直線コネクタ 630"/>
        <xdr:cNvCxnSpPr/>
      </xdr:nvCxnSpPr>
      <xdr:spPr>
        <a:xfrm flipV="1">
          <a:off x="15481300" y="1350914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128727</xdr:rowOff>
    </xdr:from>
    <xdr:to>
      <xdr:col>81</xdr:col>
      <xdr:colOff>50800</xdr:colOff>
      <xdr:row>78</xdr:row>
      <xdr:rowOff>137871</xdr:rowOff>
    </xdr:to>
    <xdr:cxnSp macro="">
      <xdr:nvCxnSpPr>
        <xdr:cNvPr id="634" name="直線コネクタ 633"/>
        <xdr:cNvCxnSpPr/>
      </xdr:nvCxnSpPr>
      <xdr:spPr>
        <a:xfrm>
          <a:off x="14592300" y="135018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128727</xdr:rowOff>
    </xdr:from>
    <xdr:to>
      <xdr:col>76</xdr:col>
      <xdr:colOff>114300</xdr:colOff>
      <xdr:row>78</xdr:row>
      <xdr:rowOff>139700</xdr:rowOff>
    </xdr:to>
    <xdr:cxnSp macro="">
      <xdr:nvCxnSpPr>
        <xdr:cNvPr id="637" name="直線コネクタ 636"/>
        <xdr:cNvCxnSpPr/>
      </xdr:nvCxnSpPr>
      <xdr:spPr>
        <a:xfrm flipV="1">
          <a:off x="13703300" y="13501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134214</xdr:rowOff>
    </xdr:from>
    <xdr:to>
      <xdr:col>71</xdr:col>
      <xdr:colOff>177800</xdr:colOff>
      <xdr:row>78</xdr:row>
      <xdr:rowOff>139700</xdr:rowOff>
    </xdr:to>
    <xdr:cxnSp macro="">
      <xdr:nvCxnSpPr>
        <xdr:cNvPr id="640" name="直線コネクタ 639"/>
        <xdr:cNvCxnSpPr/>
      </xdr:nvCxnSpPr>
      <xdr:spPr>
        <a:xfrm>
          <a:off x="12814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85243</xdr:rowOff>
    </xdr:from>
    <xdr:to>
      <xdr:col>85</xdr:col>
      <xdr:colOff>177800</xdr:colOff>
      <xdr:row>79</xdr:row>
      <xdr:rowOff>15393</xdr:rowOff>
    </xdr:to>
    <xdr:sp macro="" textlink="">
      <xdr:nvSpPr>
        <xdr:cNvPr id="650" name="楕円 649"/>
        <xdr:cNvSpPr/>
      </xdr:nvSpPr>
      <xdr:spPr>
        <a:xfrm>
          <a:off x="162687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170</xdr:rowOff>
    </xdr:from>
    <xdr:ext cx="249299" cy="259045"/>
    <xdr:sp macro="" textlink="">
      <xdr:nvSpPr>
        <xdr:cNvPr id="651" name="災害復旧費該当値テキスト"/>
        <xdr:cNvSpPr txBox="1"/>
      </xdr:nvSpPr>
      <xdr:spPr>
        <a:xfrm>
          <a:off x="16370300" y="13373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87071</xdr:rowOff>
    </xdr:from>
    <xdr:to>
      <xdr:col>81</xdr:col>
      <xdr:colOff>101600</xdr:colOff>
      <xdr:row>79</xdr:row>
      <xdr:rowOff>17221</xdr:rowOff>
    </xdr:to>
    <xdr:sp macro="" textlink="">
      <xdr:nvSpPr>
        <xdr:cNvPr id="652" name="楕円 651"/>
        <xdr:cNvSpPr/>
      </xdr:nvSpPr>
      <xdr:spPr>
        <a:xfrm>
          <a:off x="15430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8348</xdr:rowOff>
    </xdr:from>
    <xdr:ext cx="249299" cy="259045"/>
    <xdr:sp macro="" textlink="">
      <xdr:nvSpPr>
        <xdr:cNvPr id="653" name="テキスト ボックス 652"/>
        <xdr:cNvSpPr txBox="1"/>
      </xdr:nvSpPr>
      <xdr:spPr>
        <a:xfrm>
          <a:off x="153566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77927</xdr:rowOff>
    </xdr:from>
    <xdr:to>
      <xdr:col>76</xdr:col>
      <xdr:colOff>165100</xdr:colOff>
      <xdr:row>79</xdr:row>
      <xdr:rowOff>8077</xdr:rowOff>
    </xdr:to>
    <xdr:sp macro="" textlink="">
      <xdr:nvSpPr>
        <xdr:cNvPr id="654" name="楕円 653"/>
        <xdr:cNvSpPr/>
      </xdr:nvSpPr>
      <xdr:spPr>
        <a:xfrm>
          <a:off x="14541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170654</xdr:rowOff>
    </xdr:from>
    <xdr:ext cx="313932" cy="259045"/>
    <xdr:sp macro="" textlink="">
      <xdr:nvSpPr>
        <xdr:cNvPr id="655" name="テキスト ボックス 654"/>
        <xdr:cNvSpPr txBox="1"/>
      </xdr:nvSpPr>
      <xdr:spPr>
        <a:xfrm>
          <a:off x="14435333" y="13543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58" name="楕円 657"/>
        <xdr:cNvSpPr/>
      </xdr:nvSpPr>
      <xdr:spPr>
        <a:xfrm>
          <a:off x="12763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4691</xdr:rowOff>
    </xdr:from>
    <xdr:ext cx="313932" cy="259045"/>
    <xdr:sp macro="" textlink="">
      <xdr:nvSpPr>
        <xdr:cNvPr id="659" name="テキスト ボックス 658"/>
        <xdr:cNvSpPr txBox="1"/>
      </xdr:nvSpPr>
      <xdr:spPr>
        <a:xfrm>
          <a:off x="12657333" y="13549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41060</xdr:rowOff>
    </xdr:from>
    <xdr:to>
      <xdr:col>85</xdr:col>
      <xdr:colOff>127000</xdr:colOff>
      <xdr:row>97</xdr:row>
      <xdr:rowOff>45193</xdr:rowOff>
    </xdr:to>
    <xdr:cxnSp macro="">
      <xdr:nvCxnSpPr>
        <xdr:cNvPr id="688" name="直線コネクタ 687"/>
        <xdr:cNvCxnSpPr/>
      </xdr:nvCxnSpPr>
      <xdr:spPr>
        <a:xfrm flipV="1">
          <a:off x="15481300" y="16671710"/>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44278</xdr:rowOff>
    </xdr:from>
    <xdr:to>
      <xdr:col>81</xdr:col>
      <xdr:colOff>50800</xdr:colOff>
      <xdr:row>97</xdr:row>
      <xdr:rowOff>45193</xdr:rowOff>
    </xdr:to>
    <xdr:cxnSp macro="">
      <xdr:nvCxnSpPr>
        <xdr:cNvPr id="691" name="直線コネクタ 690"/>
        <xdr:cNvCxnSpPr/>
      </xdr:nvCxnSpPr>
      <xdr:spPr>
        <a:xfrm>
          <a:off x="14592300" y="166749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3" name="テキスト ボックス 692"/>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171095</xdr:rowOff>
    </xdr:from>
    <xdr:to>
      <xdr:col>76</xdr:col>
      <xdr:colOff>114300</xdr:colOff>
      <xdr:row>97</xdr:row>
      <xdr:rowOff>44278</xdr:rowOff>
    </xdr:to>
    <xdr:cxnSp macro="">
      <xdr:nvCxnSpPr>
        <xdr:cNvPr id="694" name="直線コネクタ 693"/>
        <xdr:cNvCxnSpPr/>
      </xdr:nvCxnSpPr>
      <xdr:spPr>
        <a:xfrm>
          <a:off x="13703300" y="16630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171095</xdr:rowOff>
    </xdr:from>
    <xdr:to>
      <xdr:col>71</xdr:col>
      <xdr:colOff>177800</xdr:colOff>
      <xdr:row>97</xdr:row>
      <xdr:rowOff>18751</xdr:rowOff>
    </xdr:to>
    <xdr:cxnSp macro="">
      <xdr:nvCxnSpPr>
        <xdr:cNvPr id="697" name="直線コネクタ 696"/>
        <xdr:cNvCxnSpPr/>
      </xdr:nvCxnSpPr>
      <xdr:spPr>
        <a:xfrm flipV="1">
          <a:off x="12814300" y="16630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9" name="テキスト ボックス 698"/>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161710</xdr:rowOff>
    </xdr:from>
    <xdr:to>
      <xdr:col>85</xdr:col>
      <xdr:colOff>177800</xdr:colOff>
      <xdr:row>97</xdr:row>
      <xdr:rowOff>91860</xdr:rowOff>
    </xdr:to>
    <xdr:sp macro="" textlink="">
      <xdr:nvSpPr>
        <xdr:cNvPr id="707" name="楕円 706"/>
        <xdr:cNvSpPr/>
      </xdr:nvSpPr>
      <xdr:spPr>
        <a:xfrm>
          <a:off x="162687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76637</xdr:rowOff>
    </xdr:from>
    <xdr:ext cx="534377" cy="259045"/>
    <xdr:sp macro="" textlink="">
      <xdr:nvSpPr>
        <xdr:cNvPr id="708" name="公債費該当値テキスト"/>
        <xdr:cNvSpPr txBox="1"/>
      </xdr:nvSpPr>
      <xdr:spPr>
        <a:xfrm>
          <a:off x="16370300" y="165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165843</xdr:rowOff>
    </xdr:from>
    <xdr:to>
      <xdr:col>81</xdr:col>
      <xdr:colOff>101600</xdr:colOff>
      <xdr:row>97</xdr:row>
      <xdr:rowOff>95993</xdr:rowOff>
    </xdr:to>
    <xdr:sp macro="" textlink="">
      <xdr:nvSpPr>
        <xdr:cNvPr id="709" name="楕円 708"/>
        <xdr:cNvSpPr/>
      </xdr:nvSpPr>
      <xdr:spPr>
        <a:xfrm>
          <a:off x="15430500" y="166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87120</xdr:rowOff>
    </xdr:from>
    <xdr:ext cx="534377" cy="259045"/>
    <xdr:sp macro="" textlink="">
      <xdr:nvSpPr>
        <xdr:cNvPr id="710" name="テキスト ボックス 709"/>
        <xdr:cNvSpPr txBox="1"/>
      </xdr:nvSpPr>
      <xdr:spPr>
        <a:xfrm>
          <a:off x="15214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164928</xdr:rowOff>
    </xdr:from>
    <xdr:to>
      <xdr:col>76</xdr:col>
      <xdr:colOff>165100</xdr:colOff>
      <xdr:row>97</xdr:row>
      <xdr:rowOff>95078</xdr:rowOff>
    </xdr:to>
    <xdr:sp macro="" textlink="">
      <xdr:nvSpPr>
        <xdr:cNvPr id="711" name="楕円 710"/>
        <xdr:cNvSpPr/>
      </xdr:nvSpPr>
      <xdr:spPr>
        <a:xfrm>
          <a:off x="14541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86205</xdr:rowOff>
    </xdr:from>
    <xdr:ext cx="534377" cy="259045"/>
    <xdr:sp macro="" textlink="">
      <xdr:nvSpPr>
        <xdr:cNvPr id="712" name="テキスト ボックス 711"/>
        <xdr:cNvSpPr txBox="1"/>
      </xdr:nvSpPr>
      <xdr:spPr>
        <a:xfrm>
          <a:off x="14325111" y="167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120295</xdr:rowOff>
    </xdr:from>
    <xdr:to>
      <xdr:col>72</xdr:col>
      <xdr:colOff>38100</xdr:colOff>
      <xdr:row>97</xdr:row>
      <xdr:rowOff>50445</xdr:rowOff>
    </xdr:to>
    <xdr:sp macro="" textlink="">
      <xdr:nvSpPr>
        <xdr:cNvPr id="713" name="楕円 712"/>
        <xdr:cNvSpPr/>
      </xdr:nvSpPr>
      <xdr:spPr>
        <a:xfrm>
          <a:off x="13652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41572</xdr:rowOff>
    </xdr:from>
    <xdr:ext cx="534377" cy="259045"/>
    <xdr:sp macro="" textlink="">
      <xdr:nvSpPr>
        <xdr:cNvPr id="714" name="テキスト ボックス 713"/>
        <xdr:cNvSpPr txBox="1"/>
      </xdr:nvSpPr>
      <xdr:spPr>
        <a:xfrm>
          <a:off x="13436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139401</xdr:rowOff>
    </xdr:from>
    <xdr:to>
      <xdr:col>67</xdr:col>
      <xdr:colOff>101600</xdr:colOff>
      <xdr:row>97</xdr:row>
      <xdr:rowOff>69551</xdr:rowOff>
    </xdr:to>
    <xdr:sp macro="" textlink="">
      <xdr:nvSpPr>
        <xdr:cNvPr id="715" name="楕円 714"/>
        <xdr:cNvSpPr/>
      </xdr:nvSpPr>
      <xdr:spPr>
        <a:xfrm>
          <a:off x="12763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60678</xdr:rowOff>
    </xdr:from>
    <xdr:ext cx="534377" cy="259045"/>
    <xdr:sp macro="" textlink="">
      <xdr:nvSpPr>
        <xdr:cNvPr id="716" name="テキスト ボックス 715"/>
        <xdr:cNvSpPr txBox="1"/>
      </xdr:nvSpPr>
      <xdr:spPr>
        <a:xfrm>
          <a:off x="12547111" y="166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目的別経費においては、民生費が全体の</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％を占め、次いで、衛生費が</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％、総務費が</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民生費の占める割合が大きい要因として、</a:t>
          </a:r>
          <a:r>
            <a:rPr kumimoji="1" lang="ja-JP" altLang="en-US" sz="1100">
              <a:solidFill>
                <a:schemeClr val="dk1"/>
              </a:solidFill>
              <a:effectLst/>
              <a:latin typeface="+mn-lt"/>
              <a:ea typeface="+mn-ea"/>
              <a:cs typeface="+mn-cs"/>
            </a:rPr>
            <a:t>待機児童解消対策による民間保育所等運営事業費や</a:t>
          </a:r>
          <a:r>
            <a:rPr kumimoji="1" lang="ja-JP" altLang="ja-JP" sz="1100">
              <a:solidFill>
                <a:schemeClr val="dk1"/>
              </a:solidFill>
              <a:effectLst/>
              <a:latin typeface="+mn-lt"/>
              <a:ea typeface="+mn-ea"/>
              <a:cs typeface="+mn-cs"/>
            </a:rPr>
            <a:t>生活保護費などをはじめとした扶助費に関する事業費の多くが、民生費において計上されていることが挙げられる。</a:t>
          </a:r>
          <a:endParaRPr lang="ja-JP" altLang="ja-JP" sz="1400">
            <a:effectLst/>
          </a:endParaRPr>
        </a:p>
        <a:p>
          <a:r>
            <a:rPr kumimoji="1" lang="ja-JP" altLang="ja-JP" sz="1100">
              <a:solidFill>
                <a:schemeClr val="dk1"/>
              </a:solidFill>
              <a:effectLst/>
              <a:latin typeface="+mn-lt"/>
              <a:ea typeface="+mn-ea"/>
              <a:cs typeface="+mn-cs"/>
            </a:rPr>
            <a:t>また、前年度に比べ、増加傾向が最も堅調なのが</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の主な増要因としては、</a:t>
          </a:r>
          <a:r>
            <a:rPr kumimoji="1" lang="ja-JP" altLang="en-US" sz="1100">
              <a:solidFill>
                <a:schemeClr val="dk1"/>
              </a:solidFill>
              <a:effectLst/>
              <a:latin typeface="+mn-lt"/>
              <a:ea typeface="+mn-ea"/>
              <a:cs typeface="+mn-cs"/>
            </a:rPr>
            <a:t>市民文化会館再整備事業費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本庁舎再整備事業費</a:t>
          </a:r>
          <a:r>
            <a:rPr kumimoji="1" lang="ja-JP" altLang="ja-JP" sz="1100">
              <a:solidFill>
                <a:schemeClr val="dk1"/>
              </a:solidFill>
              <a:effectLst/>
              <a:latin typeface="+mn-lt"/>
              <a:ea typeface="+mn-ea"/>
              <a:cs typeface="+mn-cs"/>
            </a:rPr>
            <a:t>の増などが挙げられる。住民一人あたりのコストについては、</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35,614</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の主な増要因としては、</a:t>
          </a:r>
          <a:r>
            <a:rPr kumimoji="1" lang="ja-JP" altLang="en-US" sz="1100">
              <a:solidFill>
                <a:schemeClr val="dk1"/>
              </a:solidFill>
              <a:effectLst/>
              <a:latin typeface="+mn-lt"/>
              <a:ea typeface="+mn-ea"/>
              <a:cs typeface="+mn-cs"/>
            </a:rPr>
            <a:t>道の駅整備推進事業費</a:t>
          </a:r>
          <a:r>
            <a:rPr kumimoji="1" lang="ja-JP" altLang="ja-JP" sz="1100">
              <a:solidFill>
                <a:schemeClr val="dk1"/>
              </a:solidFill>
              <a:effectLst/>
              <a:latin typeface="+mn-lt"/>
              <a:ea typeface="+mn-ea"/>
              <a:cs typeface="+mn-cs"/>
            </a:rPr>
            <a:t>の増などが挙げられる。住民一人あたりのコストについては、</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7,998</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年度の実質収支額比率は、実質収支額が前年度より</a:t>
          </a:r>
          <a:r>
            <a:rPr kumimoji="1" lang="en-US" altLang="ja-JP" sz="1100">
              <a:solidFill>
                <a:schemeClr val="dk1"/>
              </a:solidFill>
              <a:effectLst/>
              <a:latin typeface="+mn-lt"/>
              <a:ea typeface="+mn-ea"/>
              <a:cs typeface="+mn-cs"/>
            </a:rPr>
            <a:t>1,264,300</a:t>
          </a:r>
          <a:r>
            <a:rPr kumimoji="1" lang="ja-JP" altLang="ja-JP" sz="1100">
              <a:solidFill>
                <a:schemeClr val="dk1"/>
              </a:solidFill>
              <a:effectLst/>
              <a:latin typeface="+mn-lt"/>
              <a:ea typeface="+mn-ea"/>
              <a:cs typeface="+mn-cs"/>
            </a:rPr>
            <a:t>千円増となった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前年</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9.44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年度の財政調整基金残高比率についても、財政調整基金残高が前年度より</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千円の増となったが標準財政規模が増加したたため</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10.38</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年度全会計の決算は、実質収支額及び資金剰余額が前年度に対して</a:t>
          </a:r>
          <a:r>
            <a:rPr kumimoji="1" lang="en-US" altLang="ja-JP" sz="1100">
              <a:solidFill>
                <a:schemeClr val="dk1"/>
              </a:solidFill>
              <a:effectLst/>
              <a:latin typeface="+mn-lt"/>
              <a:ea typeface="+mn-ea"/>
              <a:cs typeface="+mn-cs"/>
            </a:rPr>
            <a:t>201,449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標準財政規模が増加したことから、</a:t>
          </a:r>
          <a:r>
            <a:rPr kumimoji="1" lang="ja-JP" altLang="ja-JP" sz="1100">
              <a:solidFill>
                <a:schemeClr val="dk1"/>
              </a:solidFill>
              <a:effectLst/>
              <a:latin typeface="+mn-lt"/>
              <a:ea typeface="+mn-ea"/>
              <a:cs typeface="+mn-cs"/>
            </a:rPr>
            <a:t>連結実質赤字比率は、前年度の△</a:t>
          </a:r>
          <a:r>
            <a:rPr kumimoji="1" lang="en-US" altLang="ja-JP" sz="1100">
              <a:solidFill>
                <a:schemeClr val="dk1"/>
              </a:solidFill>
              <a:effectLst/>
              <a:latin typeface="+mn-lt"/>
              <a:ea typeface="+mn-ea"/>
              <a:cs typeface="+mn-cs"/>
            </a:rPr>
            <a:t>23.54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23.45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悪化した要因として、標準財政規模の増（</a:t>
          </a:r>
          <a:r>
            <a:rPr kumimoji="1" lang="en-US" altLang="ja-JP" sz="1100">
              <a:solidFill>
                <a:schemeClr val="dk1"/>
              </a:solidFill>
              <a:effectLst/>
              <a:latin typeface="+mn-lt"/>
              <a:ea typeface="+mn-ea"/>
              <a:cs typeface="+mn-cs"/>
            </a:rPr>
            <a:t>1,025,662</a:t>
          </a:r>
          <a:r>
            <a:rPr kumimoji="1" lang="ja-JP" altLang="ja-JP" sz="1100">
              <a:solidFill>
                <a:schemeClr val="dk1"/>
              </a:solidFill>
              <a:effectLst/>
              <a:latin typeface="+mn-lt"/>
              <a:ea typeface="+mn-ea"/>
              <a:cs typeface="+mn-cs"/>
            </a:rPr>
            <a:t>千円）、病院事業会計の実質収支額の減（</a:t>
          </a:r>
          <a:r>
            <a:rPr kumimoji="1" lang="en-US" altLang="ja-JP" sz="1100">
              <a:solidFill>
                <a:schemeClr val="dk1"/>
              </a:solidFill>
              <a:effectLst/>
              <a:latin typeface="+mn-lt"/>
              <a:ea typeface="+mn-ea"/>
              <a:cs typeface="+mn-cs"/>
            </a:rPr>
            <a:t>1,425,479</a:t>
          </a:r>
          <a:r>
            <a:rPr kumimoji="1" lang="ja-JP" altLang="ja-JP" sz="1100">
              <a:solidFill>
                <a:schemeClr val="dk1"/>
              </a:solidFill>
              <a:effectLst/>
              <a:latin typeface="+mn-lt"/>
              <a:ea typeface="+mn-ea"/>
              <a:cs typeface="+mn-cs"/>
            </a:rPr>
            <a:t>千円）が挙げられます。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76560968</v>
      </c>
      <c r="BO4" s="410"/>
      <c r="BP4" s="410"/>
      <c r="BQ4" s="410"/>
      <c r="BR4" s="410"/>
      <c r="BS4" s="410"/>
      <c r="BT4" s="410"/>
      <c r="BU4" s="411"/>
      <c r="BV4" s="409">
        <v>73387012</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9.4</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72283128</v>
      </c>
      <c r="BO5" s="447"/>
      <c r="BP5" s="447"/>
      <c r="BQ5" s="447"/>
      <c r="BR5" s="447"/>
      <c r="BS5" s="447"/>
      <c r="BT5" s="447"/>
      <c r="BU5" s="448"/>
      <c r="BV5" s="446">
        <v>70602393</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97</v>
      </c>
      <c r="CU5" s="444"/>
      <c r="CV5" s="444"/>
      <c r="CW5" s="444"/>
      <c r="CX5" s="444"/>
      <c r="CY5" s="444"/>
      <c r="CZ5" s="444"/>
      <c r="DA5" s="445"/>
      <c r="DB5" s="443">
        <v>98.3</v>
      </c>
      <c r="DC5" s="444"/>
      <c r="DD5" s="444"/>
      <c r="DE5" s="444"/>
      <c r="DF5" s="444"/>
      <c r="DG5" s="444"/>
      <c r="DH5" s="444"/>
      <c r="DI5" s="445"/>
      <c r="DJ5" s="165"/>
      <c r="DK5" s="165"/>
      <c r="DL5" s="165"/>
      <c r="DM5" s="165"/>
      <c r="DN5" s="165"/>
      <c r="DO5" s="165"/>
    </row>
    <row r="6" spans="1:119" ht="18.75" customHeight="1" x14ac:dyDescent="0.2">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4277840</v>
      </c>
      <c r="BO6" s="447"/>
      <c r="BP6" s="447"/>
      <c r="BQ6" s="447"/>
      <c r="BR6" s="447"/>
      <c r="BS6" s="447"/>
      <c r="BT6" s="447"/>
      <c r="BU6" s="448"/>
      <c r="BV6" s="446">
        <v>2784619</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103.4</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355695</v>
      </c>
      <c r="BO7" s="447"/>
      <c r="BP7" s="447"/>
      <c r="BQ7" s="447"/>
      <c r="BR7" s="447"/>
      <c r="BS7" s="447"/>
      <c r="BT7" s="447"/>
      <c r="BU7" s="448"/>
      <c r="BV7" s="446">
        <v>126774</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41548339</v>
      </c>
      <c r="CU7" s="447"/>
      <c r="CV7" s="447"/>
      <c r="CW7" s="447"/>
      <c r="CX7" s="447"/>
      <c r="CY7" s="447"/>
      <c r="CZ7" s="447"/>
      <c r="DA7" s="448"/>
      <c r="DB7" s="446">
        <v>40522677</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97</v>
      </c>
      <c r="AV8" s="479"/>
      <c r="AW8" s="479"/>
      <c r="AX8" s="479"/>
      <c r="AY8" s="480" t="s">
        <v>105</v>
      </c>
      <c r="AZ8" s="481"/>
      <c r="BA8" s="481"/>
      <c r="BB8" s="481"/>
      <c r="BC8" s="481"/>
      <c r="BD8" s="481"/>
      <c r="BE8" s="481"/>
      <c r="BF8" s="481"/>
      <c r="BG8" s="481"/>
      <c r="BH8" s="481"/>
      <c r="BI8" s="481"/>
      <c r="BJ8" s="481"/>
      <c r="BK8" s="481"/>
      <c r="BL8" s="481"/>
      <c r="BM8" s="482"/>
      <c r="BN8" s="446">
        <v>3922145</v>
      </c>
      <c r="BO8" s="447"/>
      <c r="BP8" s="447"/>
      <c r="BQ8" s="447"/>
      <c r="BR8" s="447"/>
      <c r="BS8" s="447"/>
      <c r="BT8" s="447"/>
      <c r="BU8" s="448"/>
      <c r="BV8" s="446">
        <v>2657845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0.95</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239348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97</v>
      </c>
      <c r="AV9" s="479"/>
      <c r="AW9" s="479"/>
      <c r="AX9" s="479"/>
      <c r="AY9" s="480" t="s">
        <v>111</v>
      </c>
      <c r="AZ9" s="481"/>
      <c r="BA9" s="481"/>
      <c r="BB9" s="481"/>
      <c r="BC9" s="481"/>
      <c r="BD9" s="481"/>
      <c r="BE9" s="481"/>
      <c r="BF9" s="481"/>
      <c r="BG9" s="481"/>
      <c r="BH9" s="481"/>
      <c r="BI9" s="481"/>
      <c r="BJ9" s="481"/>
      <c r="BK9" s="481"/>
      <c r="BL9" s="481"/>
      <c r="BM9" s="482"/>
      <c r="BN9" s="446">
        <v>1264298</v>
      </c>
      <c r="BO9" s="447"/>
      <c r="BP9" s="447"/>
      <c r="BQ9" s="447"/>
      <c r="BR9" s="447"/>
      <c r="BS9" s="447"/>
      <c r="BT9" s="447"/>
      <c r="BU9" s="448"/>
      <c r="BV9" s="446">
        <v>27510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9.1999999999999993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235081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97</v>
      </c>
      <c r="AV10" s="479"/>
      <c r="AW10" s="479"/>
      <c r="AX10" s="479"/>
      <c r="AY10" s="480" t="s">
        <v>115</v>
      </c>
      <c r="AZ10" s="481"/>
      <c r="BA10" s="481"/>
      <c r="BB10" s="481"/>
      <c r="BC10" s="481"/>
      <c r="BD10" s="481"/>
      <c r="BE10" s="481"/>
      <c r="BF10" s="481"/>
      <c r="BG10" s="481"/>
      <c r="BH10" s="481"/>
      <c r="BI10" s="481"/>
      <c r="BJ10" s="481"/>
      <c r="BK10" s="481"/>
      <c r="BL10" s="481"/>
      <c r="BM10" s="482"/>
      <c r="BN10" s="446">
        <v>475</v>
      </c>
      <c r="BO10" s="447"/>
      <c r="BP10" s="447"/>
      <c r="BQ10" s="447"/>
      <c r="BR10" s="447"/>
      <c r="BS10" s="447"/>
      <c r="BT10" s="447"/>
      <c r="BU10" s="448"/>
      <c r="BV10" s="446">
        <v>1010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55384</v>
      </c>
      <c r="BO11" s="447"/>
      <c r="BP11" s="447"/>
      <c r="BQ11" s="447"/>
      <c r="BR11" s="447"/>
      <c r="BS11" s="447"/>
      <c r="BT11" s="447"/>
      <c r="BU11" s="448"/>
      <c r="BV11" s="446">
        <v>118874</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242792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97</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240999</v>
      </c>
      <c r="S13" s="528"/>
      <c r="T13" s="528"/>
      <c r="U13" s="528"/>
      <c r="V13" s="529"/>
      <c r="W13" s="462" t="s">
        <v>133</v>
      </c>
      <c r="X13" s="463"/>
      <c r="Y13" s="463"/>
      <c r="Z13" s="463"/>
      <c r="AA13" s="463"/>
      <c r="AB13" s="453"/>
      <c r="AC13" s="497">
        <v>998</v>
      </c>
      <c r="AD13" s="498"/>
      <c r="AE13" s="498"/>
      <c r="AF13" s="498"/>
      <c r="AG13" s="537"/>
      <c r="AH13" s="497">
        <v>928</v>
      </c>
      <c r="AI13" s="498"/>
      <c r="AJ13" s="498"/>
      <c r="AK13" s="498"/>
      <c r="AL13" s="499"/>
      <c r="AM13" s="475" t="s">
        <v>134</v>
      </c>
      <c r="AN13" s="476"/>
      <c r="AO13" s="476"/>
      <c r="AP13" s="476"/>
      <c r="AQ13" s="476"/>
      <c r="AR13" s="476"/>
      <c r="AS13" s="476"/>
      <c r="AT13" s="477"/>
      <c r="AU13" s="478" t="s">
        <v>101</v>
      </c>
      <c r="AV13" s="479"/>
      <c r="AW13" s="479"/>
      <c r="AX13" s="479"/>
      <c r="AY13" s="480" t="s">
        <v>135</v>
      </c>
      <c r="AZ13" s="481"/>
      <c r="BA13" s="481"/>
      <c r="BB13" s="481"/>
      <c r="BC13" s="481"/>
      <c r="BD13" s="481"/>
      <c r="BE13" s="481"/>
      <c r="BF13" s="481"/>
      <c r="BG13" s="481"/>
      <c r="BH13" s="481"/>
      <c r="BI13" s="481"/>
      <c r="BJ13" s="481"/>
      <c r="BK13" s="481"/>
      <c r="BL13" s="481"/>
      <c r="BM13" s="482"/>
      <c r="BN13" s="446">
        <v>1320157</v>
      </c>
      <c r="BO13" s="447"/>
      <c r="BP13" s="447"/>
      <c r="BQ13" s="447"/>
      <c r="BR13" s="447"/>
      <c r="BS13" s="447"/>
      <c r="BT13" s="447"/>
      <c r="BU13" s="448"/>
      <c r="BV13" s="446">
        <v>147394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0.5</v>
      </c>
      <c r="CU13" s="444"/>
      <c r="CV13" s="444"/>
      <c r="CW13" s="444"/>
      <c r="CX13" s="444"/>
      <c r="CY13" s="444"/>
      <c r="CZ13" s="444"/>
      <c r="DA13" s="445"/>
      <c r="DB13" s="443">
        <v>0.4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241979</v>
      </c>
      <c r="S14" s="528"/>
      <c r="T14" s="528"/>
      <c r="U14" s="528"/>
      <c r="V14" s="529"/>
      <c r="W14" s="436"/>
      <c r="X14" s="437"/>
      <c r="Y14" s="437"/>
      <c r="Z14" s="437"/>
      <c r="AA14" s="437"/>
      <c r="AB14" s="426"/>
      <c r="AC14" s="530">
        <v>1</v>
      </c>
      <c r="AD14" s="531"/>
      <c r="AE14" s="531"/>
      <c r="AF14" s="531"/>
      <c r="AG14" s="532"/>
      <c r="AH14" s="530">
        <v>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34.700000000000003</v>
      </c>
      <c r="CU14" s="542"/>
      <c r="CV14" s="542"/>
      <c r="CW14" s="542"/>
      <c r="CX14" s="542"/>
      <c r="CY14" s="542"/>
      <c r="CZ14" s="542"/>
      <c r="DA14" s="543"/>
      <c r="DB14" s="541">
        <v>44.5</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132</v>
      </c>
      <c r="N15" s="535"/>
      <c r="O15" s="535"/>
      <c r="P15" s="535"/>
      <c r="Q15" s="536"/>
      <c r="R15" s="527">
        <v>240294</v>
      </c>
      <c r="S15" s="528"/>
      <c r="T15" s="528"/>
      <c r="U15" s="528"/>
      <c r="V15" s="529"/>
      <c r="W15" s="462" t="s">
        <v>139</v>
      </c>
      <c r="X15" s="463"/>
      <c r="Y15" s="463"/>
      <c r="Z15" s="463"/>
      <c r="AA15" s="463"/>
      <c r="AB15" s="453"/>
      <c r="AC15" s="497">
        <v>23903</v>
      </c>
      <c r="AD15" s="498"/>
      <c r="AE15" s="498"/>
      <c r="AF15" s="498"/>
      <c r="AG15" s="537"/>
      <c r="AH15" s="497">
        <v>24380</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29056913</v>
      </c>
      <c r="BO15" s="410"/>
      <c r="BP15" s="410"/>
      <c r="BQ15" s="410"/>
      <c r="BR15" s="410"/>
      <c r="BS15" s="410"/>
      <c r="BT15" s="410"/>
      <c r="BU15" s="411"/>
      <c r="BV15" s="409">
        <v>28777112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23.4</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30606043</v>
      </c>
      <c r="BO16" s="447"/>
      <c r="BP16" s="447"/>
      <c r="BQ16" s="447"/>
      <c r="BR16" s="447"/>
      <c r="BS16" s="447"/>
      <c r="BT16" s="447"/>
      <c r="BU16" s="448"/>
      <c r="BV16" s="446">
        <v>30210628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77257</v>
      </c>
      <c r="AD17" s="498"/>
      <c r="AE17" s="498"/>
      <c r="AF17" s="498"/>
      <c r="AG17" s="537"/>
      <c r="AH17" s="497">
        <v>77235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37426484</v>
      </c>
      <c r="BO17" s="447"/>
      <c r="BP17" s="447"/>
      <c r="BQ17" s="447"/>
      <c r="BR17" s="447"/>
      <c r="BS17" s="447"/>
      <c r="BT17" s="447"/>
      <c r="BU17" s="448"/>
      <c r="BV17" s="446">
        <v>37015441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35.700000000000003</v>
      </c>
      <c r="M18" s="559"/>
      <c r="N18" s="559"/>
      <c r="O18" s="559"/>
      <c r="P18" s="559"/>
      <c r="Q18" s="559"/>
      <c r="R18" s="560"/>
      <c r="S18" s="560"/>
      <c r="T18" s="560"/>
      <c r="U18" s="560"/>
      <c r="V18" s="561"/>
      <c r="W18" s="464"/>
      <c r="X18" s="465"/>
      <c r="Y18" s="465"/>
      <c r="Z18" s="465"/>
      <c r="AA18" s="465"/>
      <c r="AB18" s="456"/>
      <c r="AC18" s="562">
        <v>75.599999999999994</v>
      </c>
      <c r="AD18" s="563"/>
      <c r="AE18" s="563"/>
      <c r="AF18" s="563"/>
      <c r="AG18" s="564"/>
      <c r="AH18" s="562">
        <v>75.3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40836912</v>
      </c>
      <c r="BO18" s="447"/>
      <c r="BP18" s="447"/>
      <c r="BQ18" s="447"/>
      <c r="BR18" s="447"/>
      <c r="BS18" s="447"/>
      <c r="BT18" s="447"/>
      <c r="BU18" s="448"/>
      <c r="BV18" s="446">
        <v>40128313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6704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49079809</v>
      </c>
      <c r="BO19" s="447"/>
      <c r="BP19" s="447"/>
      <c r="BQ19" s="447"/>
      <c r="BR19" s="447"/>
      <c r="BS19" s="447"/>
      <c r="BT19" s="447"/>
      <c r="BU19" s="448"/>
      <c r="BV19" s="446">
        <v>47370221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97951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57622707</v>
      </c>
      <c r="BO23" s="447"/>
      <c r="BP23" s="447"/>
      <c r="BQ23" s="447"/>
      <c r="BR23" s="447"/>
      <c r="BS23" s="447"/>
      <c r="BT23" s="447"/>
      <c r="BU23" s="448"/>
      <c r="BV23" s="446">
        <v>54371662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9300</v>
      </c>
      <c r="R24" s="498"/>
      <c r="S24" s="498"/>
      <c r="T24" s="498"/>
      <c r="U24" s="498"/>
      <c r="V24" s="537"/>
      <c r="W24" s="596"/>
      <c r="X24" s="584"/>
      <c r="Y24" s="585"/>
      <c r="Z24" s="496" t="s">
        <v>162</v>
      </c>
      <c r="AA24" s="476"/>
      <c r="AB24" s="476"/>
      <c r="AC24" s="476"/>
      <c r="AD24" s="476"/>
      <c r="AE24" s="476"/>
      <c r="AF24" s="476"/>
      <c r="AG24" s="477"/>
      <c r="AH24" s="497">
        <v>1513</v>
      </c>
      <c r="AI24" s="498"/>
      <c r="AJ24" s="498"/>
      <c r="AK24" s="498"/>
      <c r="AL24" s="537"/>
      <c r="AM24" s="497">
        <v>4579851</v>
      </c>
      <c r="AN24" s="498"/>
      <c r="AO24" s="498"/>
      <c r="AP24" s="498"/>
      <c r="AQ24" s="498"/>
      <c r="AR24" s="537"/>
      <c r="AS24" s="497">
        <v>3027</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43811210</v>
      </c>
      <c r="BO24" s="447"/>
      <c r="BP24" s="447"/>
      <c r="BQ24" s="447"/>
      <c r="BR24" s="447"/>
      <c r="BS24" s="447"/>
      <c r="BT24" s="447"/>
      <c r="BU24" s="448"/>
      <c r="BV24" s="446">
        <v>42810862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2</v>
      </c>
      <c r="M25" s="498"/>
      <c r="N25" s="498"/>
      <c r="O25" s="498"/>
      <c r="P25" s="537"/>
      <c r="Q25" s="497">
        <v>7630</v>
      </c>
      <c r="R25" s="498"/>
      <c r="S25" s="498"/>
      <c r="T25" s="498"/>
      <c r="U25" s="498"/>
      <c r="V25" s="537"/>
      <c r="W25" s="596"/>
      <c r="X25" s="584"/>
      <c r="Y25" s="585"/>
      <c r="Z25" s="496" t="s">
        <v>165</v>
      </c>
      <c r="AA25" s="476"/>
      <c r="AB25" s="476"/>
      <c r="AC25" s="476"/>
      <c r="AD25" s="476"/>
      <c r="AE25" s="476"/>
      <c r="AF25" s="476"/>
      <c r="AG25" s="477"/>
      <c r="AH25" s="497">
        <v>251</v>
      </c>
      <c r="AI25" s="498"/>
      <c r="AJ25" s="498"/>
      <c r="AK25" s="498"/>
      <c r="AL25" s="537"/>
      <c r="AM25" s="497">
        <v>788140</v>
      </c>
      <c r="AN25" s="498"/>
      <c r="AO25" s="498"/>
      <c r="AP25" s="498"/>
      <c r="AQ25" s="498"/>
      <c r="AR25" s="537"/>
      <c r="AS25" s="497">
        <v>3140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24619621</v>
      </c>
      <c r="BO25" s="410"/>
      <c r="BP25" s="410"/>
      <c r="BQ25" s="410"/>
      <c r="BR25" s="410"/>
      <c r="BS25" s="410"/>
      <c r="BT25" s="410"/>
      <c r="BU25" s="411"/>
      <c r="BV25" s="409">
        <v>28445455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167</v>
      </c>
      <c r="F26" s="476"/>
      <c r="G26" s="476"/>
      <c r="H26" s="476"/>
      <c r="I26" s="476"/>
      <c r="J26" s="476"/>
      <c r="K26" s="477"/>
      <c r="L26" s="497">
        <v>1</v>
      </c>
      <c r="M26" s="498"/>
      <c r="N26" s="498"/>
      <c r="O26" s="498"/>
      <c r="P26" s="537"/>
      <c r="Q26" s="497">
        <v>6920</v>
      </c>
      <c r="R26" s="498"/>
      <c r="S26" s="498"/>
      <c r="T26" s="498"/>
      <c r="U26" s="498"/>
      <c r="V26" s="537"/>
      <c r="W26" s="596"/>
      <c r="X26" s="584"/>
      <c r="Y26" s="585"/>
      <c r="Z26" s="496" t="s">
        <v>168</v>
      </c>
      <c r="AA26" s="606"/>
      <c r="AB26" s="606"/>
      <c r="AC26" s="606"/>
      <c r="AD26" s="606"/>
      <c r="AE26" s="606"/>
      <c r="AF26" s="606"/>
      <c r="AG26" s="607"/>
      <c r="AH26" s="497">
        <v>225</v>
      </c>
      <c r="AI26" s="498"/>
      <c r="AJ26" s="498"/>
      <c r="AK26" s="498"/>
      <c r="AL26" s="537"/>
      <c r="AM26" s="497">
        <v>708975</v>
      </c>
      <c r="AN26" s="498"/>
      <c r="AO26" s="498"/>
      <c r="AP26" s="498"/>
      <c r="AQ26" s="498"/>
      <c r="AR26" s="537"/>
      <c r="AS26" s="497">
        <v>3151</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171</v>
      </c>
      <c r="F27" s="476"/>
      <c r="G27" s="476"/>
      <c r="H27" s="476"/>
      <c r="I27" s="476"/>
      <c r="J27" s="476"/>
      <c r="K27" s="477"/>
      <c r="L27" s="497">
        <v>1</v>
      </c>
      <c r="M27" s="498"/>
      <c r="N27" s="498"/>
      <c r="O27" s="498"/>
      <c r="P27" s="537"/>
      <c r="Q27" s="497">
        <v>5600</v>
      </c>
      <c r="R27" s="498"/>
      <c r="S27" s="498"/>
      <c r="T27" s="498"/>
      <c r="U27" s="498"/>
      <c r="V27" s="537"/>
      <c r="W27" s="596"/>
      <c r="X27" s="584"/>
      <c r="Y27" s="585"/>
      <c r="Z27" s="496" t="s">
        <v>172</v>
      </c>
      <c r="AA27" s="476"/>
      <c r="AB27" s="476"/>
      <c r="AC27" s="476"/>
      <c r="AD27" s="476"/>
      <c r="AE27" s="476"/>
      <c r="AF27" s="476"/>
      <c r="AG27" s="477"/>
      <c r="AH27" s="497">
        <v>17</v>
      </c>
      <c r="AI27" s="498"/>
      <c r="AJ27" s="498"/>
      <c r="AK27" s="498"/>
      <c r="AL27" s="537"/>
      <c r="AM27" s="497">
        <v>64702</v>
      </c>
      <c r="AN27" s="498"/>
      <c r="AO27" s="498"/>
      <c r="AP27" s="498"/>
      <c r="AQ27" s="498"/>
      <c r="AR27" s="537"/>
      <c r="AS27" s="497">
        <v>3806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174</v>
      </c>
      <c r="F28" s="476"/>
      <c r="G28" s="476"/>
      <c r="H28" s="476"/>
      <c r="I28" s="476"/>
      <c r="J28" s="476"/>
      <c r="K28" s="477"/>
      <c r="L28" s="497">
        <v>1</v>
      </c>
      <c r="M28" s="498"/>
      <c r="N28" s="498"/>
      <c r="O28" s="498"/>
      <c r="P28" s="537"/>
      <c r="Q28" s="497">
        <v>4840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170</v>
      </c>
      <c r="AN28" s="498"/>
      <c r="AO28" s="498"/>
      <c r="AP28" s="498"/>
      <c r="AQ28" s="498"/>
      <c r="AR28" s="537"/>
      <c r="AS28" s="497" t="s">
        <v>176</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4313460</v>
      </c>
      <c r="BO28" s="410"/>
      <c r="BP28" s="410"/>
      <c r="BQ28" s="410"/>
      <c r="BR28" s="410"/>
      <c r="BS28" s="410"/>
      <c r="BT28" s="410"/>
      <c r="BU28" s="411"/>
      <c r="BV28" s="409">
        <v>4312985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178</v>
      </c>
      <c r="F29" s="476"/>
      <c r="G29" s="476"/>
      <c r="H29" s="476"/>
      <c r="I29" s="476"/>
      <c r="J29" s="476"/>
      <c r="K29" s="477"/>
      <c r="L29" s="497">
        <v>26</v>
      </c>
      <c r="M29" s="498"/>
      <c r="N29" s="498"/>
      <c r="O29" s="498"/>
      <c r="P29" s="537"/>
      <c r="Q29" s="497">
        <v>4530</v>
      </c>
      <c r="R29" s="498"/>
      <c r="S29" s="498"/>
      <c r="T29" s="498"/>
      <c r="U29" s="498"/>
      <c r="V29" s="537"/>
      <c r="W29" s="597"/>
      <c r="X29" s="598"/>
      <c r="Y29" s="599"/>
      <c r="Z29" s="496" t="s">
        <v>179</v>
      </c>
      <c r="AA29" s="476"/>
      <c r="AB29" s="476"/>
      <c r="AC29" s="476"/>
      <c r="AD29" s="476"/>
      <c r="AE29" s="476"/>
      <c r="AF29" s="476"/>
      <c r="AG29" s="477"/>
      <c r="AH29" s="497">
        <v>1530</v>
      </c>
      <c r="AI29" s="498"/>
      <c r="AJ29" s="498"/>
      <c r="AK29" s="498"/>
      <c r="AL29" s="537"/>
      <c r="AM29" s="497">
        <v>4644553</v>
      </c>
      <c r="AN29" s="498"/>
      <c r="AO29" s="498"/>
      <c r="AP29" s="498"/>
      <c r="AQ29" s="498"/>
      <c r="AR29" s="537"/>
      <c r="AS29" s="497">
        <v>3036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123</v>
      </c>
      <c r="BO29" s="447"/>
      <c r="BP29" s="447"/>
      <c r="BQ29" s="447"/>
      <c r="BR29" s="447"/>
      <c r="BS29" s="447"/>
      <c r="BT29" s="447"/>
      <c r="BU29" s="448"/>
      <c r="BV29" s="446" t="s">
        <v>170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1635278</v>
      </c>
      <c r="BO30" s="620"/>
      <c r="BP30" s="620"/>
      <c r="BQ30" s="620"/>
      <c r="BR30" s="620"/>
      <c r="BS30" s="620"/>
      <c r="BT30" s="620"/>
      <c r="BU30" s="621"/>
      <c r="BV30" s="619">
        <v>1174460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公共下水道事業会計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神奈川県後期高齢者医療広域連合（一般会計）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茅ヶ崎市文化・スポーツ振興財団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神奈川県後期高齢者医療広域連合（後期高齢者医療特別会計）</v>
      </c>
      <c r="BZ35" s="633"/>
      <c r="CA35" s="633"/>
      <c r="CB35" s="633"/>
      <c r="CC35" s="633"/>
      <c r="CD35" s="633"/>
      <c r="CE35" s="633"/>
      <c r="CF35" s="633"/>
      <c r="CG35" s="633"/>
      <c r="CH35" s="633"/>
      <c r="CI35" s="633"/>
      <c r="CJ35" s="633"/>
      <c r="CK35" s="633"/>
      <c r="CL35" s="633"/>
      <c r="CM35" s="633"/>
      <c r="CN35" s="193"/>
      <c r="CO35" s="632">
        <f t="shared" ref="CO35:CO43" si="3">IF(CQ35="","",CO34+1)</f>
        <v>11</v>
      </c>
      <c r="CP35" s="632"/>
      <c r="CQ35" s="633" t="str">
        <f>IF('各会計、関係団体の財政状況及び健全化判断比率'!BS8="","",'各会計、関係団体の財政状況及び健全化判断比率'!BS8)</f>
        <v>茅ヶ崎市土地開発公社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f t="shared" si="3"/>
        <v>12</v>
      </c>
      <c r="CP36" s="632"/>
      <c r="CQ36" s="633" t="str">
        <f>IF('各会計、関係団体の財政状況及び健全化判断比率'!BS9="","",'各会計、関係団体の財政状況及び健全化判断比率'!BS9)</f>
        <v>公益財団法人かながわ海岸美化財団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9FoRsgLZwfw3/PDMaUyOCr8YS1fxTR4kd7FSwAyHf1MFhnmQ+OQMnz6UfoSrok/M9ywm+KLli694efWzRZh/FQ==" saltValue="yk3cUqHjwY7UbbeeyzQW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24" t="s">
        <v>559</v>
      </c>
      <c r="D34" s="1224"/>
      <c r="E34" s="1225"/>
      <c r="F34" s="32">
        <v>7.2</v>
      </c>
      <c r="G34" s="33">
        <v>4.72</v>
      </c>
      <c r="H34" s="33">
        <v>6.57</v>
      </c>
      <c r="I34" s="33">
        <v>6.55</v>
      </c>
      <c r="J34" s="34">
        <v>9.43</v>
      </c>
      <c r="K34" s="22"/>
      <c r="L34" s="22"/>
      <c r="M34" s="22"/>
      <c r="N34" s="22"/>
      <c r="O34" s="22"/>
      <c r="P34" s="22"/>
    </row>
    <row r="35" spans="1:16" ht="39" customHeight="1" x14ac:dyDescent="0.2">
      <c r="A35" s="22"/>
      <c r="B35" s="35"/>
      <c r="C35" s="1218" t="s">
        <v>560</v>
      </c>
      <c r="D35" s="1219"/>
      <c r="E35" s="1220"/>
      <c r="F35" s="36">
        <v>16.670000000000002</v>
      </c>
      <c r="G35" s="37">
        <v>16.05</v>
      </c>
      <c r="H35" s="37">
        <v>14.43</v>
      </c>
      <c r="I35" s="37">
        <v>11.34</v>
      </c>
      <c r="J35" s="38">
        <v>7.63</v>
      </c>
      <c r="K35" s="22"/>
      <c r="L35" s="22"/>
      <c r="M35" s="22"/>
      <c r="N35" s="22"/>
      <c r="O35" s="22"/>
      <c r="P35" s="22"/>
    </row>
    <row r="36" spans="1:16" ht="39" customHeight="1" x14ac:dyDescent="0.2">
      <c r="A36" s="22"/>
      <c r="B36" s="35"/>
      <c r="C36" s="1218" t="s">
        <v>561</v>
      </c>
      <c r="D36" s="1219"/>
      <c r="E36" s="1220"/>
      <c r="F36" s="36">
        <v>2.54</v>
      </c>
      <c r="G36" s="37">
        <v>2.86</v>
      </c>
      <c r="H36" s="37">
        <v>2.83</v>
      </c>
      <c r="I36" s="37">
        <v>2.91</v>
      </c>
      <c r="J36" s="38">
        <v>3.34</v>
      </c>
      <c r="K36" s="22"/>
      <c r="L36" s="22"/>
      <c r="M36" s="22"/>
      <c r="N36" s="22"/>
      <c r="O36" s="22"/>
      <c r="P36" s="22"/>
    </row>
    <row r="37" spans="1:16" ht="39" customHeight="1" x14ac:dyDescent="0.2">
      <c r="A37" s="22"/>
      <c r="B37" s="35"/>
      <c r="C37" s="1218" t="s">
        <v>562</v>
      </c>
      <c r="D37" s="1219"/>
      <c r="E37" s="1220"/>
      <c r="F37" s="36">
        <v>0.5</v>
      </c>
      <c r="G37" s="37">
        <v>0.5</v>
      </c>
      <c r="H37" s="37">
        <v>0.67</v>
      </c>
      <c r="I37" s="37">
        <v>1.07</v>
      </c>
      <c r="J37" s="38">
        <v>1.58</v>
      </c>
      <c r="K37" s="22"/>
      <c r="L37" s="22"/>
      <c r="M37" s="22"/>
      <c r="N37" s="22"/>
      <c r="O37" s="22"/>
      <c r="P37" s="22"/>
    </row>
    <row r="38" spans="1:16" ht="39" customHeight="1" x14ac:dyDescent="0.2">
      <c r="A38" s="22"/>
      <c r="B38" s="35"/>
      <c r="C38" s="1218" t="s">
        <v>563</v>
      </c>
      <c r="D38" s="1219"/>
      <c r="E38" s="1220"/>
      <c r="F38" s="36">
        <v>1.71</v>
      </c>
      <c r="G38" s="37">
        <v>1.6</v>
      </c>
      <c r="H38" s="37">
        <v>1.56</v>
      </c>
      <c r="I38" s="37">
        <v>1.63</v>
      </c>
      <c r="J38" s="38">
        <v>1.43</v>
      </c>
      <c r="K38" s="22"/>
      <c r="L38" s="22"/>
      <c r="M38" s="22"/>
      <c r="N38" s="22"/>
      <c r="O38" s="22"/>
      <c r="P38" s="22"/>
    </row>
    <row r="39" spans="1:16" ht="39" customHeight="1" x14ac:dyDescent="0.2">
      <c r="A39" s="22"/>
      <c r="B39" s="35"/>
      <c r="C39" s="1218" t="s">
        <v>564</v>
      </c>
      <c r="D39" s="1219"/>
      <c r="E39" s="1220"/>
      <c r="F39" s="36">
        <v>0</v>
      </c>
      <c r="G39" s="37">
        <v>0.01</v>
      </c>
      <c r="H39" s="37">
        <v>0.01</v>
      </c>
      <c r="I39" s="37">
        <v>0.01</v>
      </c>
      <c r="J39" s="38">
        <v>0.01</v>
      </c>
      <c r="K39" s="22"/>
      <c r="L39" s="22"/>
      <c r="M39" s="22"/>
      <c r="N39" s="22"/>
      <c r="O39" s="22"/>
      <c r="P39" s="22"/>
    </row>
    <row r="40" spans="1:16" ht="39" customHeight="1" x14ac:dyDescent="0.2">
      <c r="A40" s="22"/>
      <c r="B40" s="35"/>
      <c r="C40" s="1218" t="s">
        <v>565</v>
      </c>
      <c r="D40" s="1219"/>
      <c r="E40" s="1220"/>
      <c r="F40" s="36">
        <v>0</v>
      </c>
      <c r="G40" s="37">
        <v>0</v>
      </c>
      <c r="H40" s="37">
        <v>0</v>
      </c>
      <c r="I40" s="37">
        <v>0</v>
      </c>
      <c r="J40" s="38">
        <v>0</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566</v>
      </c>
      <c r="D42" s="1219"/>
      <c r="E42" s="1220"/>
      <c r="F42" s="36" t="s">
        <v>525</v>
      </c>
      <c r="G42" s="37" t="s">
        <v>525</v>
      </c>
      <c r="H42" s="37" t="s">
        <v>525</v>
      </c>
      <c r="I42" s="37" t="s">
        <v>525</v>
      </c>
      <c r="J42" s="38" t="s">
        <v>525</v>
      </c>
      <c r="K42" s="22"/>
      <c r="L42" s="22"/>
      <c r="M42" s="22"/>
      <c r="N42" s="22"/>
      <c r="O42" s="22"/>
      <c r="P42" s="22"/>
    </row>
    <row r="43" spans="1:16" ht="39" customHeight="1" thickBot="1" x14ac:dyDescent="0.25">
      <c r="A43" s="22"/>
      <c r="B43" s="40"/>
      <c r="C43" s="1221" t="s">
        <v>567</v>
      </c>
      <c r="D43" s="1222"/>
      <c r="E43" s="1223"/>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LLobMgejmqFnkQJtL3VCEKPp9KleRP82oAFP6cmImGj2phNlXA/pqzUt3r86p44um3xUb/+Yq26so2Y8QnGHg==" saltValue="COHFVl0aYf7Ecul1Gi4k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4674</v>
      </c>
      <c r="L45" s="60">
        <v>4733</v>
      </c>
      <c r="M45" s="60">
        <v>4389</v>
      </c>
      <c r="N45" s="60">
        <v>4273</v>
      </c>
      <c r="O45" s="61">
        <v>4404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x14ac:dyDescent="0.2">
      <c r="A48" s="48"/>
      <c r="B48" s="1236"/>
      <c r="C48" s="1237"/>
      <c r="D48" s="62"/>
      <c r="E48" s="1228" t="s">
        <v>15</v>
      </c>
      <c r="F48" s="1228"/>
      <c r="G48" s="1228"/>
      <c r="H48" s="1228"/>
      <c r="I48" s="1228"/>
      <c r="J48" s="1229"/>
      <c r="K48" s="63">
        <v>1842</v>
      </c>
      <c r="L48" s="64">
        <v>1842</v>
      </c>
      <c r="M48" s="64">
        <v>1795</v>
      </c>
      <c r="N48" s="64">
        <v>1732</v>
      </c>
      <c r="O48" s="65">
        <v>1632</v>
      </c>
      <c r="P48" s="48"/>
      <c r="Q48" s="48"/>
      <c r="R48" s="48"/>
      <c r="S48" s="48"/>
      <c r="T48" s="48"/>
      <c r="U48" s="48"/>
    </row>
    <row r="49" spans="1:21" ht="30.75" customHeight="1" x14ac:dyDescent="0.2">
      <c r="A49" s="48"/>
      <c r="B49" s="1236"/>
      <c r="C49" s="1237"/>
      <c r="D49" s="62"/>
      <c r="E49" s="1228" t="s">
        <v>16</v>
      </c>
      <c r="F49" s="1228"/>
      <c r="G49" s="1228"/>
      <c r="H49" s="1228"/>
      <c r="I49" s="1228"/>
      <c r="J49" s="1229"/>
      <c r="K49" s="63" t="s">
        <v>525</v>
      </c>
      <c r="L49" s="64" t="s">
        <v>525</v>
      </c>
      <c r="M49" s="64" t="s">
        <v>525</v>
      </c>
      <c r="N49" s="64" t="s">
        <v>525</v>
      </c>
      <c r="O49" s="65" t="s">
        <v>525</v>
      </c>
      <c r="P49" s="48"/>
      <c r="Q49" s="48"/>
      <c r="R49" s="48"/>
      <c r="S49" s="48"/>
      <c r="T49" s="48"/>
      <c r="U49" s="48"/>
    </row>
    <row r="50" spans="1:21" ht="30.75" customHeight="1" x14ac:dyDescent="0.2">
      <c r="A50" s="48"/>
      <c r="B50" s="1236"/>
      <c r="C50" s="1237"/>
      <c r="D50" s="62"/>
      <c r="E50" s="1228" t="s">
        <v>17</v>
      </c>
      <c r="F50" s="1228"/>
      <c r="G50" s="1228"/>
      <c r="H50" s="1228"/>
      <c r="I50" s="1228"/>
      <c r="J50" s="1229"/>
      <c r="K50" s="63">
        <v>1</v>
      </c>
      <c r="L50" s="64">
        <v>1</v>
      </c>
      <c r="M50" s="64">
        <v>4</v>
      </c>
      <c r="N50" s="64">
        <v>258</v>
      </c>
      <c r="O50" s="65">
        <v>31</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v>0</v>
      </c>
      <c r="N51" s="64">
        <v>0</v>
      </c>
      <c r="O51" s="65" t="s">
        <v>525</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6382</v>
      </c>
      <c r="L52" s="64">
        <v>6495</v>
      </c>
      <c r="M52" s="64">
        <v>6066</v>
      </c>
      <c r="N52" s="64">
        <v>5930</v>
      </c>
      <c r="O52" s="65">
        <v>5948</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135</v>
      </c>
      <c r="L53" s="69">
        <v>81</v>
      </c>
      <c r="M53" s="69">
        <v>122</v>
      </c>
      <c r="N53" s="69">
        <v>333</v>
      </c>
      <c r="O53" s="70">
        <v>119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VGm9yRiP/dR16HWrSFAaz5bv8+ve/f5OltlbxVgCcUDTqONppmqEkZ57UNrCUH3AChXnKlVifJq2NGZtRd4cQ==" saltValue="eBvMRdXpjmeBSuSODho8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552</v>
      </c>
      <c r="J40" s="79" t="s">
        <v>553</v>
      </c>
      <c r="K40" s="79" t="s">
        <v>554</v>
      </c>
      <c r="L40" s="79" t="s">
        <v>555</v>
      </c>
      <c r="M40" s="80" t="s">
        <v>556</v>
      </c>
    </row>
    <row r="41" spans="2:13" ht="27.75" customHeight="1" x14ac:dyDescent="0.2">
      <c r="B41" s="1242" t="s">
        <v>24</v>
      </c>
      <c r="C41" s="1243"/>
      <c r="D41" s="81"/>
      <c r="E41" s="1248" t="s">
        <v>25</v>
      </c>
      <c r="F41" s="1248"/>
      <c r="G41" s="1248"/>
      <c r="H41" s="1249"/>
      <c r="I41" s="82">
        <v>46798</v>
      </c>
      <c r="J41" s="83">
        <v>49257</v>
      </c>
      <c r="K41" s="83">
        <v>52414</v>
      </c>
      <c r="L41" s="83">
        <v>54503</v>
      </c>
      <c r="M41" s="84">
        <v>57717</v>
      </c>
    </row>
    <row r="42" spans="2:13" ht="27.75" customHeight="1" x14ac:dyDescent="0.2">
      <c r="B42" s="1244"/>
      <c r="C42" s="1245"/>
      <c r="D42" s="85"/>
      <c r="E42" s="1250" t="s">
        <v>26</v>
      </c>
      <c r="F42" s="1250"/>
      <c r="G42" s="1250"/>
      <c r="H42" s="1251"/>
      <c r="I42" s="86">
        <v>2518</v>
      </c>
      <c r="J42" s="87">
        <v>7407</v>
      </c>
      <c r="K42" s="87">
        <v>7296</v>
      </c>
      <c r="L42" s="87">
        <v>6010</v>
      </c>
      <c r="M42" s="88">
        <v>4478</v>
      </c>
    </row>
    <row r="43" spans="2:13" ht="27.75" customHeight="1" x14ac:dyDescent="0.2">
      <c r="B43" s="1244"/>
      <c r="C43" s="1245"/>
      <c r="D43" s="85"/>
      <c r="E43" s="1250" t="s">
        <v>27</v>
      </c>
      <c r="F43" s="1250"/>
      <c r="G43" s="1250"/>
      <c r="H43" s="1251"/>
      <c r="I43" s="86">
        <v>25782</v>
      </c>
      <c r="J43" s="87">
        <v>23589</v>
      </c>
      <c r="K43" s="87">
        <v>22175</v>
      </c>
      <c r="L43" s="87">
        <v>21555</v>
      </c>
      <c r="M43" s="88">
        <v>20361</v>
      </c>
    </row>
    <row r="44" spans="2:13" ht="27.75" customHeight="1" x14ac:dyDescent="0.2">
      <c r="B44" s="1244"/>
      <c r="C44" s="1245"/>
      <c r="D44" s="85"/>
      <c r="E44" s="1250" t="s">
        <v>28</v>
      </c>
      <c r="F44" s="1250"/>
      <c r="G44" s="1250"/>
      <c r="H44" s="1251"/>
      <c r="I44" s="86" t="s">
        <v>525</v>
      </c>
      <c r="J44" s="87" t="s">
        <v>525</v>
      </c>
      <c r="K44" s="87" t="s">
        <v>525</v>
      </c>
      <c r="L44" s="87" t="s">
        <v>525</v>
      </c>
      <c r="M44" s="88" t="s">
        <v>525</v>
      </c>
    </row>
    <row r="45" spans="2:13" ht="27.75" customHeight="1" x14ac:dyDescent="0.2">
      <c r="B45" s="1244"/>
      <c r="C45" s="1245"/>
      <c r="D45" s="85"/>
      <c r="E45" s="1250" t="s">
        <v>29</v>
      </c>
      <c r="F45" s="1250"/>
      <c r="G45" s="1250"/>
      <c r="H45" s="1251"/>
      <c r="I45" s="86">
        <v>11299</v>
      </c>
      <c r="J45" s="87">
        <v>11331</v>
      </c>
      <c r="K45" s="87">
        <v>9901</v>
      </c>
      <c r="L45" s="87">
        <v>9667</v>
      </c>
      <c r="M45" s="88">
        <v>9435</v>
      </c>
    </row>
    <row r="46" spans="2:13" ht="27.75" customHeight="1" x14ac:dyDescent="0.2">
      <c r="B46" s="1244"/>
      <c r="C46" s="1245"/>
      <c r="D46" s="89"/>
      <c r="E46" s="1250" t="s">
        <v>30</v>
      </c>
      <c r="F46" s="1250"/>
      <c r="G46" s="1250"/>
      <c r="H46" s="1251"/>
      <c r="I46" s="86" t="s">
        <v>525</v>
      </c>
      <c r="J46" s="87" t="s">
        <v>525</v>
      </c>
      <c r="K46" s="87" t="s">
        <v>525</v>
      </c>
      <c r="L46" s="87" t="s">
        <v>525</v>
      </c>
      <c r="M46" s="88" t="s">
        <v>525</v>
      </c>
    </row>
    <row r="47" spans="2:13" ht="27.75" customHeight="1" x14ac:dyDescent="0.2">
      <c r="B47" s="1244"/>
      <c r="C47" s="1245"/>
      <c r="D47" s="90"/>
      <c r="E47" s="1252" t="s">
        <v>31</v>
      </c>
      <c r="F47" s="1253"/>
      <c r="G47" s="1253"/>
      <c r="H47" s="1254"/>
      <c r="I47" s="86" t="s">
        <v>525</v>
      </c>
      <c r="J47" s="87" t="s">
        <v>525</v>
      </c>
      <c r="K47" s="87" t="s">
        <v>525</v>
      </c>
      <c r="L47" s="87" t="s">
        <v>525</v>
      </c>
      <c r="M47" s="88" t="s">
        <v>525</v>
      </c>
    </row>
    <row r="48" spans="2:13" ht="27.75" customHeight="1" x14ac:dyDescent="0.2">
      <c r="B48" s="1244"/>
      <c r="C48" s="1245"/>
      <c r="D48" s="85"/>
      <c r="E48" s="1250" t="s">
        <v>32</v>
      </c>
      <c r="F48" s="1250"/>
      <c r="G48" s="1250"/>
      <c r="H48" s="1251"/>
      <c r="I48" s="86" t="s">
        <v>525</v>
      </c>
      <c r="J48" s="87" t="s">
        <v>525</v>
      </c>
      <c r="K48" s="87" t="s">
        <v>525</v>
      </c>
      <c r="L48" s="87" t="s">
        <v>525</v>
      </c>
      <c r="M48" s="88" t="s">
        <v>525</v>
      </c>
    </row>
    <row r="49" spans="2:13" ht="27.75" customHeight="1" x14ac:dyDescent="0.2">
      <c r="B49" s="1246"/>
      <c r="C49" s="1247"/>
      <c r="D49" s="85"/>
      <c r="E49" s="1250" t="s">
        <v>33</v>
      </c>
      <c r="F49" s="1250"/>
      <c r="G49" s="1250"/>
      <c r="H49" s="1251"/>
      <c r="I49" s="86" t="s">
        <v>525</v>
      </c>
      <c r="J49" s="87" t="s">
        <v>525</v>
      </c>
      <c r="K49" s="87" t="s">
        <v>525</v>
      </c>
      <c r="L49" s="87" t="s">
        <v>525</v>
      </c>
      <c r="M49" s="88" t="s">
        <v>525</v>
      </c>
    </row>
    <row r="50" spans="2:13" ht="27.75" customHeight="1" x14ac:dyDescent="0.2">
      <c r="B50" s="1255" t="s">
        <v>34</v>
      </c>
      <c r="C50" s="1256"/>
      <c r="D50" s="91"/>
      <c r="E50" s="1250" t="s">
        <v>35</v>
      </c>
      <c r="F50" s="1250"/>
      <c r="G50" s="1250"/>
      <c r="H50" s="1251"/>
      <c r="I50" s="86">
        <v>9986</v>
      </c>
      <c r="J50" s="87">
        <v>9194</v>
      </c>
      <c r="K50" s="87">
        <v>7135</v>
      </c>
      <c r="L50" s="87">
        <v>7279</v>
      </c>
      <c r="M50" s="88">
        <v>7757</v>
      </c>
    </row>
    <row r="51" spans="2:13" ht="27.75" customHeight="1" x14ac:dyDescent="0.2">
      <c r="B51" s="1244"/>
      <c r="C51" s="1245"/>
      <c r="D51" s="85"/>
      <c r="E51" s="1250" t="s">
        <v>36</v>
      </c>
      <c r="F51" s="1250"/>
      <c r="G51" s="1250"/>
      <c r="H51" s="1251"/>
      <c r="I51" s="86">
        <v>20621</v>
      </c>
      <c r="J51" s="87">
        <v>18651</v>
      </c>
      <c r="K51" s="87">
        <v>17207</v>
      </c>
      <c r="L51" s="87">
        <v>17111</v>
      </c>
      <c r="M51" s="88">
        <v>20021</v>
      </c>
    </row>
    <row r="52" spans="2:13" ht="27.75" customHeight="1" x14ac:dyDescent="0.2">
      <c r="B52" s="1246"/>
      <c r="C52" s="1247"/>
      <c r="D52" s="85"/>
      <c r="E52" s="1250" t="s">
        <v>37</v>
      </c>
      <c r="F52" s="1250"/>
      <c r="G52" s="1250"/>
      <c r="H52" s="1251"/>
      <c r="I52" s="86">
        <v>52467</v>
      </c>
      <c r="J52" s="87">
        <v>56290</v>
      </c>
      <c r="K52" s="87">
        <v>51688</v>
      </c>
      <c r="L52" s="87">
        <v>51248</v>
      </c>
      <c r="M52" s="88">
        <v>51293</v>
      </c>
    </row>
    <row r="53" spans="2:13" ht="27.75" customHeight="1" thickBot="1" x14ac:dyDescent="0.25">
      <c r="B53" s="1257" t="s">
        <v>38</v>
      </c>
      <c r="C53" s="1258"/>
      <c r="D53" s="92"/>
      <c r="E53" s="1259" t="s">
        <v>39</v>
      </c>
      <c r="F53" s="1259"/>
      <c r="G53" s="1259"/>
      <c r="H53" s="1260"/>
      <c r="I53" s="93">
        <v>3324</v>
      </c>
      <c r="J53" s="94">
        <v>7449</v>
      </c>
      <c r="K53" s="94">
        <v>15756</v>
      </c>
      <c r="L53" s="94">
        <v>16097</v>
      </c>
      <c r="M53" s="95">
        <v>12920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UySpbarQhwNowsUXkH5L6ie/KX/46gjOD7oiY5y2OF23VPjIaTrvuAbRWlpf5Yj5a8Z0SSimxS6JkgUVUQo1A==" saltValue="1JUHZPY/4vebQ9VsOy+L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554</v>
      </c>
      <c r="G54" s="104" t="s">
        <v>555</v>
      </c>
      <c r="H54" s="105" t="s">
        <v>556</v>
      </c>
    </row>
    <row r="55" spans="2:8" ht="52.5" customHeight="1" x14ac:dyDescent="0.2">
      <c r="B55" s="106"/>
      <c r="C55" s="1269" t="s">
        <v>42</v>
      </c>
      <c r="D55" s="1269"/>
      <c r="E55" s="1270"/>
      <c r="F55" s="107">
        <v>4312</v>
      </c>
      <c r="G55" s="107">
        <v>4313</v>
      </c>
      <c r="H55" s="108">
        <v>4313</v>
      </c>
    </row>
    <row r="56" spans="2:8" ht="52.5" customHeight="1" x14ac:dyDescent="0.2">
      <c r="B56" s="109"/>
      <c r="C56" s="1271" t="s">
        <v>43</v>
      </c>
      <c r="D56" s="1271"/>
      <c r="E56" s="1272"/>
      <c r="F56" s="110" t="s">
        <v>525</v>
      </c>
      <c r="G56" s="110" t="s">
        <v>525</v>
      </c>
      <c r="H56" s="111" t="s">
        <v>525</v>
      </c>
    </row>
    <row r="57" spans="2:8" ht="53.25" customHeight="1" x14ac:dyDescent="0.2">
      <c r="B57" s="109"/>
      <c r="C57" s="1273" t="s">
        <v>44</v>
      </c>
      <c r="D57" s="1273"/>
      <c r="E57" s="1274"/>
      <c r="F57" s="112">
        <v>1239</v>
      </c>
      <c r="G57" s="112">
        <v>1174</v>
      </c>
      <c r="H57" s="113">
        <v>1635</v>
      </c>
    </row>
    <row r="58" spans="2:8" ht="45.75" customHeight="1" x14ac:dyDescent="0.2">
      <c r="B58" s="114"/>
      <c r="C58" s="1261" t="s">
        <v>45</v>
      </c>
      <c r="D58" s="1262"/>
      <c r="E58" s="1263"/>
      <c r="F58" s="115">
        <v>233</v>
      </c>
      <c r="G58" s="115">
        <v>233</v>
      </c>
      <c r="H58" s="116">
        <v>722</v>
      </c>
    </row>
    <row r="59" spans="2:8" ht="45.75" customHeight="1" x14ac:dyDescent="0.2">
      <c r="B59" s="114"/>
      <c r="C59" s="1261" t="s">
        <v>45</v>
      </c>
      <c r="D59" s="1262"/>
      <c r="E59" s="1263"/>
      <c r="F59" s="115">
        <v>465</v>
      </c>
      <c r="G59" s="115">
        <v>451</v>
      </c>
      <c r="H59" s="116">
        <v>438</v>
      </c>
    </row>
    <row r="60" spans="2:8" ht="45.75" customHeight="1" x14ac:dyDescent="0.2">
      <c r="B60" s="114"/>
      <c r="C60" s="1261" t="s">
        <v>45</v>
      </c>
      <c r="D60" s="1262"/>
      <c r="E60" s="1263"/>
      <c r="F60" s="115">
        <v>428</v>
      </c>
      <c r="G60" s="115">
        <v>358</v>
      </c>
      <c r="H60" s="116">
        <v>330</v>
      </c>
    </row>
    <row r="61" spans="2:8" ht="45.75" customHeight="1" x14ac:dyDescent="0.2">
      <c r="B61" s="114"/>
      <c r="C61" s="1261" t="s">
        <v>45</v>
      </c>
      <c r="D61" s="1262"/>
      <c r="E61" s="1263"/>
      <c r="F61" s="115">
        <v>70</v>
      </c>
      <c r="G61" s="115">
        <v>69</v>
      </c>
      <c r="H61" s="116">
        <v>69</v>
      </c>
    </row>
    <row r="62" spans="2:8" ht="45.75" customHeight="1" thickBot="1" x14ac:dyDescent="0.25">
      <c r="B62" s="117"/>
      <c r="C62" s="1264" t="s">
        <v>45</v>
      </c>
      <c r="D62" s="1265"/>
      <c r="E62" s="1266"/>
      <c r="F62" s="118">
        <v>26</v>
      </c>
      <c r="G62" s="118">
        <v>36</v>
      </c>
      <c r="H62" s="119">
        <v>47</v>
      </c>
    </row>
    <row r="63" spans="2:8" ht="52.5" customHeight="1" thickBot="1" x14ac:dyDescent="0.25">
      <c r="B63" s="120"/>
      <c r="C63" s="1267" t="s">
        <v>46</v>
      </c>
      <c r="D63" s="1267"/>
      <c r="E63" s="1268"/>
      <c r="F63" s="121">
        <v>5551</v>
      </c>
      <c r="G63" s="121">
        <v>5487</v>
      </c>
      <c r="H63" s="122">
        <v>5949</v>
      </c>
    </row>
    <row r="64" spans="2:8" ht="15" customHeight="1" x14ac:dyDescent="0.2"/>
    <row r="65" ht="0" hidden="1" customHeight="1" x14ac:dyDescent="0.2"/>
    <row r="66" ht="0" hidden="1" customHeight="1" x14ac:dyDescent="0.2"/>
  </sheetData>
  <sheetProtection algorithmName="SHA-512" hashValue="ihBrxCTDseupBevi66/ehCzWo8WeqkYmatnwZRVTwjv8/OJEYG/45rXTlaxAV690UiKDsU9p8PxL/zGWu2w6Uw==" saltValue="cKFPHK4mSCJjywzUBAF9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9" t="s">
        <v>585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586</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x14ac:dyDescent="0.2">
      <c r="B51" s="374"/>
      <c r="G51" s="1284"/>
      <c r="H51" s="1284"/>
      <c r="I51" s="1285"/>
      <c r="J51" s="1285"/>
      <c r="K51" s="1283"/>
      <c r="L51" s="1283"/>
      <c r="M51" s="1283"/>
      <c r="N51" s="1283"/>
      <c r="AM51" s="383"/>
      <c r="AN51" s="1282" t="s">
        <v>587</v>
      </c>
      <c r="AO51" s="1282"/>
      <c r="AP51" s="1282"/>
      <c r="AQ51" s="1282"/>
      <c r="AR51" s="1282"/>
      <c r="AS51" s="1282"/>
      <c r="AT51" s="1282"/>
      <c r="AU51" s="1282"/>
      <c r="AV51" s="1282"/>
      <c r="AW51" s="1282"/>
      <c r="AX51" s="1282"/>
      <c r="AY51" s="1282"/>
      <c r="AZ51" s="1282"/>
      <c r="BA51" s="1282"/>
      <c r="BB51" s="1282" t="s">
        <v>588</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44.1</v>
      </c>
      <c r="CG51" s="1280"/>
      <c r="CH51" s="1280"/>
      <c r="CI51" s="1280"/>
      <c r="CJ51" s="1280"/>
      <c r="CK51" s="1280"/>
      <c r="CL51" s="1280"/>
      <c r="CM51" s="1280"/>
      <c r="CN51" s="1280">
        <v>44.5</v>
      </c>
      <c r="CO51" s="1280"/>
      <c r="CP51" s="1280"/>
      <c r="CQ51" s="1280"/>
      <c r="CR51" s="1280"/>
      <c r="CS51" s="1280"/>
      <c r="CT51" s="1280"/>
      <c r="CU51" s="1280"/>
      <c r="CV51" s="1280">
        <v>34.700000000000003</v>
      </c>
      <c r="CW51" s="1280"/>
      <c r="CX51" s="1280"/>
      <c r="CY51" s="1280"/>
      <c r="CZ51" s="1280"/>
      <c r="DA51" s="1280"/>
      <c r="DB51" s="1280"/>
      <c r="DC51" s="1280"/>
    </row>
    <row r="52" spans="1:109" ht="13.2" x14ac:dyDescent="0.2">
      <c r="B52" s="374"/>
      <c r="G52" s="1284"/>
      <c r="H52" s="1284"/>
      <c r="I52" s="1285"/>
      <c r="J52" s="1285"/>
      <c r="K52" s="1283"/>
      <c r="L52" s="1283"/>
      <c r="M52" s="1283"/>
      <c r="N52" s="1283"/>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84"/>
      <c r="H53" s="1284"/>
      <c r="I53" s="1275"/>
      <c r="J53" s="1275"/>
      <c r="K53" s="1283"/>
      <c r="L53" s="1283"/>
      <c r="M53" s="1283"/>
      <c r="N53" s="1283"/>
      <c r="AM53" s="383"/>
      <c r="AN53" s="1282"/>
      <c r="AO53" s="1282"/>
      <c r="AP53" s="1282"/>
      <c r="AQ53" s="1282"/>
      <c r="AR53" s="1282"/>
      <c r="AS53" s="1282"/>
      <c r="AT53" s="1282"/>
      <c r="AU53" s="1282"/>
      <c r="AV53" s="1282"/>
      <c r="AW53" s="1282"/>
      <c r="AX53" s="1282"/>
      <c r="AY53" s="1282"/>
      <c r="AZ53" s="1282"/>
      <c r="BA53" s="1282"/>
      <c r="BB53" s="1282" t="s">
        <v>589</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65.099999999999994</v>
      </c>
      <c r="CG53" s="1280"/>
      <c r="CH53" s="1280"/>
      <c r="CI53" s="1280"/>
      <c r="CJ53" s="1280"/>
      <c r="CK53" s="1280"/>
      <c r="CL53" s="1280"/>
      <c r="CM53" s="1280"/>
      <c r="CN53" s="1280">
        <v>65.900000000000006</v>
      </c>
      <c r="CO53" s="1280"/>
      <c r="CP53" s="1280"/>
      <c r="CQ53" s="1280"/>
      <c r="CR53" s="1280"/>
      <c r="CS53" s="1280"/>
      <c r="CT53" s="1280"/>
      <c r="CU53" s="1280"/>
      <c r="CV53" s="1280">
        <v>61.7</v>
      </c>
      <c r="CW53" s="1280"/>
      <c r="CX53" s="1280"/>
      <c r="CY53" s="1280"/>
      <c r="CZ53" s="1280"/>
      <c r="DA53" s="1280"/>
      <c r="DB53" s="1280"/>
      <c r="DC53" s="1280"/>
    </row>
    <row r="54" spans="1:109" ht="13.2" x14ac:dyDescent="0.2">
      <c r="A54" s="382"/>
      <c r="B54" s="374"/>
      <c r="G54" s="1284"/>
      <c r="H54" s="1284"/>
      <c r="I54" s="1275"/>
      <c r="J54" s="1275"/>
      <c r="K54" s="1283"/>
      <c r="L54" s="1283"/>
      <c r="M54" s="1283"/>
      <c r="N54" s="1283"/>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83"/>
      <c r="L55" s="1283"/>
      <c r="M55" s="1283"/>
      <c r="N55" s="1283"/>
      <c r="AN55" s="1279" t="s">
        <v>590</v>
      </c>
      <c r="AO55" s="1279"/>
      <c r="AP55" s="1279"/>
      <c r="AQ55" s="1279"/>
      <c r="AR55" s="1279"/>
      <c r="AS55" s="1279"/>
      <c r="AT55" s="1279"/>
      <c r="AU55" s="1279"/>
      <c r="AV55" s="1279"/>
      <c r="AW55" s="1279"/>
      <c r="AX55" s="1279"/>
      <c r="AY55" s="1279"/>
      <c r="AZ55" s="1279"/>
      <c r="BA55" s="1279"/>
      <c r="BB55" s="1282" t="s">
        <v>588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37.4</v>
      </c>
      <c r="CG55" s="1280"/>
      <c r="CH55" s="1280"/>
      <c r="CI55" s="1280"/>
      <c r="CJ55" s="1280"/>
      <c r="CK55" s="1280"/>
      <c r="CL55" s="1280"/>
      <c r="CM55" s="1280"/>
      <c r="CN55" s="1280">
        <v>31</v>
      </c>
      <c r="CO55" s="1280"/>
      <c r="CP55" s="1280"/>
      <c r="CQ55" s="1280"/>
      <c r="CR55" s="1280"/>
      <c r="CS55" s="1280"/>
      <c r="CT55" s="1280"/>
      <c r="CU55" s="1280"/>
      <c r="CV55" s="1280">
        <v>30</v>
      </c>
      <c r="CW55" s="1280"/>
      <c r="CX55" s="1280"/>
      <c r="CY55" s="1280"/>
      <c r="CZ55" s="1280"/>
      <c r="DA55" s="1280"/>
      <c r="DB55" s="1280"/>
      <c r="DC55" s="1280"/>
    </row>
    <row r="56" spans="1:109" ht="13.2" x14ac:dyDescent="0.2">
      <c r="A56" s="382"/>
      <c r="B56" s="374"/>
      <c r="G56" s="1275"/>
      <c r="H56" s="1275"/>
      <c r="I56" s="1275"/>
      <c r="J56" s="1275"/>
      <c r="K56" s="1283"/>
      <c r="L56" s="1283"/>
      <c r="M56" s="1283"/>
      <c r="N56" s="1283"/>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86"/>
      <c r="J57" s="1286"/>
      <c r="K57" s="1283"/>
      <c r="L57" s="1283"/>
      <c r="M57" s="1283"/>
      <c r="N57" s="1283"/>
      <c r="AM57" s="367"/>
      <c r="AN57" s="1279"/>
      <c r="AO57" s="1279"/>
      <c r="AP57" s="1279"/>
      <c r="AQ57" s="1279"/>
      <c r="AR57" s="1279"/>
      <c r="AS57" s="1279"/>
      <c r="AT57" s="1279"/>
      <c r="AU57" s="1279"/>
      <c r="AV57" s="1279"/>
      <c r="AW57" s="1279"/>
      <c r="AX57" s="1279"/>
      <c r="AY57" s="1279"/>
      <c r="AZ57" s="1279"/>
      <c r="BA57" s="1279"/>
      <c r="BB57" s="1282" t="s">
        <v>589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54.4</v>
      </c>
      <c r="CG57" s="1280"/>
      <c r="CH57" s="1280"/>
      <c r="CI57" s="1280"/>
      <c r="CJ57" s="1280"/>
      <c r="CK57" s="1280"/>
      <c r="CL57" s="1280"/>
      <c r="CM57" s="1280"/>
      <c r="CN57" s="1280">
        <v>57.4</v>
      </c>
      <c r="CO57" s="1280"/>
      <c r="CP57" s="1280"/>
      <c r="CQ57" s="1280"/>
      <c r="CR57" s="1280"/>
      <c r="CS57" s="1280"/>
      <c r="CT57" s="1280"/>
      <c r="CU57" s="1280"/>
      <c r="CV57" s="1280">
        <v>59.4</v>
      </c>
      <c r="CW57" s="1280"/>
      <c r="CX57" s="1280"/>
      <c r="CY57" s="1280"/>
      <c r="CZ57" s="1280"/>
      <c r="DA57" s="1280"/>
      <c r="DB57" s="1280"/>
      <c r="DC57" s="1280"/>
      <c r="DD57" s="387"/>
      <c r="DE57" s="386"/>
    </row>
    <row r="58" spans="1:109" s="382" customFormat="1" ht="13.2" x14ac:dyDescent="0.2">
      <c r="A58" s="367"/>
      <c r="B58" s="386"/>
      <c r="G58" s="1275"/>
      <c r="H58" s="1275"/>
      <c r="I58" s="1286"/>
      <c r="J58" s="1286"/>
      <c r="K58" s="1283"/>
      <c r="L58" s="1283"/>
      <c r="M58" s="1283"/>
      <c r="N58" s="1283"/>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591</v>
      </c>
    </row>
    <row r="64" spans="1:109" ht="13.2" x14ac:dyDescent="0.2">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586</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ht="13.2" x14ac:dyDescent="0.2">
      <c r="B73" s="374"/>
      <c r="G73" s="1284"/>
      <c r="H73" s="1284"/>
      <c r="I73" s="1284"/>
      <c r="J73" s="1284"/>
      <c r="K73" s="1287"/>
      <c r="L73" s="1287"/>
      <c r="M73" s="1287"/>
      <c r="N73" s="1287"/>
      <c r="AM73" s="383"/>
      <c r="AN73" s="1282" t="s">
        <v>587</v>
      </c>
      <c r="AO73" s="1282"/>
      <c r="AP73" s="1282"/>
      <c r="AQ73" s="1282"/>
      <c r="AR73" s="1282"/>
      <c r="AS73" s="1282"/>
      <c r="AT73" s="1282"/>
      <c r="AU73" s="1282"/>
      <c r="AV73" s="1282"/>
      <c r="AW73" s="1282"/>
      <c r="AX73" s="1282"/>
      <c r="AY73" s="1282"/>
      <c r="AZ73" s="1282"/>
      <c r="BA73" s="1282"/>
      <c r="BB73" s="1282" t="s">
        <v>588</v>
      </c>
      <c r="BC73" s="1282"/>
      <c r="BD73" s="1282"/>
      <c r="BE73" s="1282"/>
      <c r="BF73" s="1282"/>
      <c r="BG73" s="1282"/>
      <c r="BH73" s="1282"/>
      <c r="BI73" s="1282"/>
      <c r="BJ73" s="1282"/>
      <c r="BK73" s="1282"/>
      <c r="BL73" s="1282"/>
      <c r="BM73" s="1282"/>
      <c r="BN73" s="1282"/>
      <c r="BO73" s="1282"/>
      <c r="BP73" s="1280">
        <v>9.4</v>
      </c>
      <c r="BQ73" s="1280"/>
      <c r="BR73" s="1280"/>
      <c r="BS73" s="1280"/>
      <c r="BT73" s="1280"/>
      <c r="BU73" s="1280"/>
      <c r="BV73" s="1280"/>
      <c r="BW73" s="1280"/>
      <c r="BX73" s="1280">
        <v>21.2</v>
      </c>
      <c r="BY73" s="1280"/>
      <c r="BZ73" s="1280"/>
      <c r="CA73" s="1280"/>
      <c r="CB73" s="1280"/>
      <c r="CC73" s="1280"/>
      <c r="CD73" s="1280"/>
      <c r="CE73" s="1280"/>
      <c r="CF73" s="1280">
        <v>44.1</v>
      </c>
      <c r="CG73" s="1280"/>
      <c r="CH73" s="1280"/>
      <c r="CI73" s="1280"/>
      <c r="CJ73" s="1280"/>
      <c r="CK73" s="1280"/>
      <c r="CL73" s="1280"/>
      <c r="CM73" s="1280"/>
      <c r="CN73" s="1280">
        <v>44.5</v>
      </c>
      <c r="CO73" s="1280"/>
      <c r="CP73" s="1280"/>
      <c r="CQ73" s="1280"/>
      <c r="CR73" s="1280"/>
      <c r="CS73" s="1280"/>
      <c r="CT73" s="1280"/>
      <c r="CU73" s="1280"/>
      <c r="CV73" s="1280">
        <v>34.700000000000003</v>
      </c>
      <c r="CW73" s="1280"/>
      <c r="CX73" s="1280"/>
      <c r="CY73" s="1280"/>
      <c r="CZ73" s="1280"/>
      <c r="DA73" s="1280"/>
      <c r="DB73" s="1280"/>
      <c r="DC73" s="1280"/>
    </row>
    <row r="74" spans="2:107" ht="13.2" x14ac:dyDescent="0.2">
      <c r="B74" s="374"/>
      <c r="G74" s="1284"/>
      <c r="H74" s="1284"/>
      <c r="I74" s="1284"/>
      <c r="J74" s="1284"/>
      <c r="K74" s="1287"/>
      <c r="L74" s="1287"/>
      <c r="M74" s="1287"/>
      <c r="N74" s="1287"/>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84"/>
      <c r="H75" s="1284"/>
      <c r="I75" s="1275"/>
      <c r="J75" s="1275"/>
      <c r="K75" s="1283"/>
      <c r="L75" s="1283"/>
      <c r="M75" s="1283"/>
      <c r="N75" s="1283"/>
      <c r="AM75" s="383"/>
      <c r="AN75" s="1282"/>
      <c r="AO75" s="1282"/>
      <c r="AP75" s="1282"/>
      <c r="AQ75" s="1282"/>
      <c r="AR75" s="1282"/>
      <c r="AS75" s="1282"/>
      <c r="AT75" s="1282"/>
      <c r="AU75" s="1282"/>
      <c r="AV75" s="1282"/>
      <c r="AW75" s="1282"/>
      <c r="AX75" s="1282"/>
      <c r="AY75" s="1282"/>
      <c r="AZ75" s="1282"/>
      <c r="BA75" s="1282"/>
      <c r="BB75" s="1282" t="s">
        <v>593</v>
      </c>
      <c r="BC75" s="1282"/>
      <c r="BD75" s="1282"/>
      <c r="BE75" s="1282"/>
      <c r="BF75" s="1282"/>
      <c r="BG75" s="1282"/>
      <c r="BH75" s="1282"/>
      <c r="BI75" s="1282"/>
      <c r="BJ75" s="1282"/>
      <c r="BK75" s="1282"/>
      <c r="BL75" s="1282"/>
      <c r="BM75" s="1282"/>
      <c r="BN75" s="1282"/>
      <c r="BO75" s="1282"/>
      <c r="BP75" s="1280">
        <v>1.2</v>
      </c>
      <c r="BQ75" s="1280"/>
      <c r="BR75" s="1280"/>
      <c r="BS75" s="1280"/>
      <c r="BT75" s="1280"/>
      <c r="BU75" s="1280"/>
      <c r="BV75" s="1280"/>
      <c r="BW75" s="1280"/>
      <c r="BX75" s="1280">
        <v>0.4</v>
      </c>
      <c r="BY75" s="1280"/>
      <c r="BZ75" s="1280"/>
      <c r="CA75" s="1280"/>
      <c r="CB75" s="1280"/>
      <c r="CC75" s="1280"/>
      <c r="CD75" s="1280"/>
      <c r="CE75" s="1280"/>
      <c r="CF75" s="1280">
        <v>0.3</v>
      </c>
      <c r="CG75" s="1280"/>
      <c r="CH75" s="1280"/>
      <c r="CI75" s="1280"/>
      <c r="CJ75" s="1280"/>
      <c r="CK75" s="1280"/>
      <c r="CL75" s="1280"/>
      <c r="CM75" s="1280"/>
      <c r="CN75" s="1280">
        <v>0.4</v>
      </c>
      <c r="CO75" s="1280"/>
      <c r="CP75" s="1280"/>
      <c r="CQ75" s="1280"/>
      <c r="CR75" s="1280"/>
      <c r="CS75" s="1280"/>
      <c r="CT75" s="1280"/>
      <c r="CU75" s="1280"/>
      <c r="CV75" s="1280">
        <v>0.5</v>
      </c>
      <c r="CW75" s="1280"/>
      <c r="CX75" s="1280"/>
      <c r="CY75" s="1280"/>
      <c r="CZ75" s="1280"/>
      <c r="DA75" s="1280"/>
      <c r="DB75" s="1280"/>
      <c r="DC75" s="1280"/>
    </row>
    <row r="76" spans="2:107" ht="13.2" x14ac:dyDescent="0.2">
      <c r="B76" s="374"/>
      <c r="G76" s="1284"/>
      <c r="H76" s="1284"/>
      <c r="I76" s="1275"/>
      <c r="J76" s="1275"/>
      <c r="K76" s="1283"/>
      <c r="L76" s="1283"/>
      <c r="M76" s="1283"/>
      <c r="N76" s="1283"/>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87"/>
      <c r="L77" s="1287"/>
      <c r="M77" s="1287"/>
      <c r="N77" s="1287"/>
      <c r="AN77" s="1279" t="s">
        <v>590</v>
      </c>
      <c r="AO77" s="1279"/>
      <c r="AP77" s="1279"/>
      <c r="AQ77" s="1279"/>
      <c r="AR77" s="1279"/>
      <c r="AS77" s="1279"/>
      <c r="AT77" s="1279"/>
      <c r="AU77" s="1279"/>
      <c r="AV77" s="1279"/>
      <c r="AW77" s="1279"/>
      <c r="AX77" s="1279"/>
      <c r="AY77" s="1279"/>
      <c r="AZ77" s="1279"/>
      <c r="BA77" s="1279"/>
      <c r="BB77" s="1282" t="s">
        <v>588</v>
      </c>
      <c r="BC77" s="1282"/>
      <c r="BD77" s="1282"/>
      <c r="BE77" s="1282"/>
      <c r="BF77" s="1282"/>
      <c r="BG77" s="1282"/>
      <c r="BH77" s="1282"/>
      <c r="BI77" s="1282"/>
      <c r="BJ77" s="1282"/>
      <c r="BK77" s="1282"/>
      <c r="BL77" s="1282"/>
      <c r="BM77" s="1282"/>
      <c r="BN77" s="1282"/>
      <c r="BO77" s="1282"/>
      <c r="BP77" s="1280">
        <v>49.8</v>
      </c>
      <c r="BQ77" s="1280"/>
      <c r="BR77" s="1280"/>
      <c r="BS77" s="1280"/>
      <c r="BT77" s="1280"/>
      <c r="BU77" s="1280"/>
      <c r="BV77" s="1280"/>
      <c r="BW77" s="1280"/>
      <c r="BX77" s="1280">
        <v>45.1</v>
      </c>
      <c r="BY77" s="1280"/>
      <c r="BZ77" s="1280"/>
      <c r="CA77" s="1280"/>
      <c r="CB77" s="1280"/>
      <c r="CC77" s="1280"/>
      <c r="CD77" s="1280"/>
      <c r="CE77" s="1280"/>
      <c r="CF77" s="1280">
        <v>37.4</v>
      </c>
      <c r="CG77" s="1280"/>
      <c r="CH77" s="1280"/>
      <c r="CI77" s="1280"/>
      <c r="CJ77" s="1280"/>
      <c r="CK77" s="1280"/>
      <c r="CL77" s="1280"/>
      <c r="CM77" s="1280"/>
      <c r="CN77" s="1280">
        <v>31</v>
      </c>
      <c r="CO77" s="1280"/>
      <c r="CP77" s="1280"/>
      <c r="CQ77" s="1280"/>
      <c r="CR77" s="1280"/>
      <c r="CS77" s="1280"/>
      <c r="CT77" s="1280"/>
      <c r="CU77" s="1280"/>
      <c r="CV77" s="1280">
        <v>30</v>
      </c>
      <c r="CW77" s="1280"/>
      <c r="CX77" s="1280"/>
      <c r="CY77" s="1280"/>
      <c r="CZ77" s="1280"/>
      <c r="DA77" s="1280"/>
      <c r="DB77" s="1280"/>
      <c r="DC77" s="1280"/>
    </row>
    <row r="78" spans="2:107" ht="13.2" x14ac:dyDescent="0.2">
      <c r="B78" s="374"/>
      <c r="G78" s="1275"/>
      <c r="H78" s="1275"/>
      <c r="I78" s="1275"/>
      <c r="J78" s="1275"/>
      <c r="K78" s="1287"/>
      <c r="L78" s="1287"/>
      <c r="M78" s="1287"/>
      <c r="N78" s="1287"/>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86"/>
      <c r="J79" s="1286"/>
      <c r="K79" s="1288"/>
      <c r="L79" s="1288"/>
      <c r="M79" s="1288"/>
      <c r="N79" s="1288"/>
      <c r="AN79" s="1279"/>
      <c r="AO79" s="1279"/>
      <c r="AP79" s="1279"/>
      <c r="AQ79" s="1279"/>
      <c r="AR79" s="1279"/>
      <c r="AS79" s="1279"/>
      <c r="AT79" s="1279"/>
      <c r="AU79" s="1279"/>
      <c r="AV79" s="1279"/>
      <c r="AW79" s="1279"/>
      <c r="AX79" s="1279"/>
      <c r="AY79" s="1279"/>
      <c r="AZ79" s="1279"/>
      <c r="BA79" s="1279"/>
      <c r="BB79" s="1282" t="s">
        <v>593</v>
      </c>
      <c r="BC79" s="1282"/>
      <c r="BD79" s="1282"/>
      <c r="BE79" s="1282"/>
      <c r="BF79" s="1282"/>
      <c r="BG79" s="1282"/>
      <c r="BH79" s="1282"/>
      <c r="BI79" s="1282"/>
      <c r="BJ79" s="1282"/>
      <c r="BK79" s="1282"/>
      <c r="BL79" s="1282"/>
      <c r="BM79" s="1282"/>
      <c r="BN79" s="1282"/>
      <c r="BO79" s="1282"/>
      <c r="BP79" s="1280">
        <v>7.7</v>
      </c>
      <c r="BQ79" s="1280"/>
      <c r="BR79" s="1280"/>
      <c r="BS79" s="1280"/>
      <c r="BT79" s="1280"/>
      <c r="BU79" s="1280"/>
      <c r="BV79" s="1280"/>
      <c r="BW79" s="1280"/>
      <c r="BX79" s="1280">
        <v>7.1</v>
      </c>
      <c r="BY79" s="1280"/>
      <c r="BZ79" s="1280"/>
      <c r="CA79" s="1280"/>
      <c r="CB79" s="1280"/>
      <c r="CC79" s="1280"/>
      <c r="CD79" s="1280"/>
      <c r="CE79" s="1280"/>
      <c r="CF79" s="1280">
        <v>6.3</v>
      </c>
      <c r="CG79" s="1280"/>
      <c r="CH79" s="1280"/>
      <c r="CI79" s="1280"/>
      <c r="CJ79" s="1280"/>
      <c r="CK79" s="1280"/>
      <c r="CL79" s="1280"/>
      <c r="CM79" s="1280"/>
      <c r="CN79" s="1280">
        <v>5.2</v>
      </c>
      <c r="CO79" s="1280"/>
      <c r="CP79" s="1280"/>
      <c r="CQ79" s="1280"/>
      <c r="CR79" s="1280"/>
      <c r="CS79" s="1280"/>
      <c r="CT79" s="1280"/>
      <c r="CU79" s="1280"/>
      <c r="CV79" s="1280">
        <v>5</v>
      </c>
      <c r="CW79" s="1280"/>
      <c r="CX79" s="1280"/>
      <c r="CY79" s="1280"/>
      <c r="CZ79" s="1280"/>
      <c r="DA79" s="1280"/>
      <c r="DB79" s="1280"/>
      <c r="DC79" s="1280"/>
    </row>
    <row r="80" spans="2:107" ht="13.2" x14ac:dyDescent="0.2">
      <c r="B80" s="374"/>
      <c r="G80" s="1275"/>
      <c r="H80" s="1275"/>
      <c r="I80" s="1286"/>
      <c r="J80" s="1286"/>
      <c r="K80" s="1288"/>
      <c r="L80" s="1288"/>
      <c r="M80" s="1288"/>
      <c r="N80" s="1288"/>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DxKb+ZZ77xgYDUPA10VMNXd10kAZi/1H+V9508MSXmoZqAA3Z2YJZtUYNX6KMCsqRy2vPVyLeDRSkvPWANVgA==" saltValue="8mIXye+N9OdK+xiBusDL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q7AR4C05lYstSfrUKkRVlyg/H4DrdaokBob9M/UESURwYV5HQoy36GYqRzoqyUsWagMTuCfzDj/zG9oP9a5+g==" saltValue="IBpzsMzdczFGf3NMvk3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8LOb65ppKqAHT6H9oLDZX2O1crIpGzUCdu/TeOSQ2D0Jtex1138zbnCzkdSPGWznax7yyMPTwrcS5d7Abnldg==" saltValue="aeLsBL2dKSb40rygocI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549</v>
      </c>
      <c r="G2" s="136"/>
      <c r="H2" s="137"/>
    </row>
    <row r="3" spans="1:8" x14ac:dyDescent="0.2">
      <c r="A3" s="133" t="s">
        <v>542</v>
      </c>
      <c r="B3" s="138"/>
      <c r="C3" s="139"/>
      <c r="D3" s="140">
        <v>21146</v>
      </c>
      <c r="E3" s="141"/>
      <c r="F3" s="142">
        <v>41235</v>
      </c>
      <c r="G3" s="143"/>
      <c r="H3" s="144"/>
    </row>
    <row r="4" spans="1:8" x14ac:dyDescent="0.2">
      <c r="A4" s="145"/>
      <c r="B4" s="146"/>
      <c r="C4" s="147"/>
      <c r="D4" s="148">
        <v>12442</v>
      </c>
      <c r="E4" s="149"/>
      <c r="F4" s="150">
        <v>22086</v>
      </c>
      <c r="G4" s="151"/>
      <c r="H4" s="152"/>
    </row>
    <row r="5" spans="1:8" x14ac:dyDescent="0.2">
      <c r="A5" s="133" t="s">
        <v>544</v>
      </c>
      <c r="B5" s="138"/>
      <c r="C5" s="139"/>
      <c r="D5" s="140">
        <v>31767</v>
      </c>
      <c r="E5" s="141"/>
      <c r="F5" s="142">
        <v>41862</v>
      </c>
      <c r="G5" s="143"/>
      <c r="H5" s="144"/>
    </row>
    <row r="6" spans="1:8" x14ac:dyDescent="0.2">
      <c r="A6" s="145"/>
      <c r="B6" s="146"/>
      <c r="C6" s="147"/>
      <c r="D6" s="148">
        <v>24132</v>
      </c>
      <c r="E6" s="149"/>
      <c r="F6" s="150">
        <v>23710</v>
      </c>
      <c r="G6" s="151"/>
      <c r="H6" s="152"/>
    </row>
    <row r="7" spans="1:8" x14ac:dyDescent="0.2">
      <c r="A7" s="133" t="s">
        <v>545</v>
      </c>
      <c r="B7" s="138"/>
      <c r="C7" s="139"/>
      <c r="D7" s="140">
        <v>42976</v>
      </c>
      <c r="E7" s="141"/>
      <c r="F7" s="142">
        <v>43554</v>
      </c>
      <c r="G7" s="143"/>
      <c r="H7" s="144"/>
    </row>
    <row r="8" spans="1:8" x14ac:dyDescent="0.2">
      <c r="A8" s="145"/>
      <c r="B8" s="146"/>
      <c r="C8" s="147"/>
      <c r="D8" s="148">
        <v>33241</v>
      </c>
      <c r="E8" s="149"/>
      <c r="F8" s="150">
        <v>24811</v>
      </c>
      <c r="G8" s="151"/>
      <c r="H8" s="152"/>
    </row>
    <row r="9" spans="1:8" x14ac:dyDescent="0.2">
      <c r="A9" s="133" t="s">
        <v>546</v>
      </c>
      <c r="B9" s="138"/>
      <c r="C9" s="139"/>
      <c r="D9" s="140">
        <v>31271</v>
      </c>
      <c r="E9" s="141"/>
      <c r="F9" s="142">
        <v>42581</v>
      </c>
      <c r="G9" s="143"/>
      <c r="H9" s="144"/>
    </row>
    <row r="10" spans="1:8" x14ac:dyDescent="0.2">
      <c r="A10" s="145"/>
      <c r="B10" s="146"/>
      <c r="C10" s="147"/>
      <c r="D10" s="148">
        <v>13311</v>
      </c>
      <c r="E10" s="149"/>
      <c r="F10" s="150">
        <v>24354</v>
      </c>
      <c r="G10" s="151"/>
      <c r="H10" s="152"/>
    </row>
    <row r="11" spans="1:8" x14ac:dyDescent="0.2">
      <c r="A11" s="133" t="s">
        <v>547</v>
      </c>
      <c r="B11" s="138"/>
      <c r="C11" s="139"/>
      <c r="D11" s="140">
        <v>35157</v>
      </c>
      <c r="E11" s="141"/>
      <c r="F11" s="142">
        <v>45426</v>
      </c>
      <c r="G11" s="143"/>
      <c r="H11" s="144"/>
    </row>
    <row r="12" spans="1:8" x14ac:dyDescent="0.2">
      <c r="A12" s="145"/>
      <c r="B12" s="146"/>
      <c r="C12" s="153"/>
      <c r="D12" s="148">
        <v>15852</v>
      </c>
      <c r="E12" s="149"/>
      <c r="F12" s="150">
        <v>24508</v>
      </c>
      <c r="G12" s="151"/>
      <c r="H12" s="152"/>
    </row>
    <row r="13" spans="1:8" x14ac:dyDescent="0.2">
      <c r="A13" s="133"/>
      <c r="B13" s="138"/>
      <c r="C13" s="154"/>
      <c r="D13" s="155">
        <v>32463</v>
      </c>
      <c r="E13" s="156"/>
      <c r="F13" s="157">
        <v>42932</v>
      </c>
      <c r="G13" s="158"/>
      <c r="H13" s="144"/>
    </row>
    <row r="14" spans="1:8" x14ac:dyDescent="0.2">
      <c r="A14" s="145"/>
      <c r="B14" s="146"/>
      <c r="C14" s="147"/>
      <c r="D14" s="148">
        <v>19796</v>
      </c>
      <c r="E14" s="149"/>
      <c r="F14" s="150">
        <v>23894</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7.21</v>
      </c>
      <c r="C19" s="159">
        <f>ROUND(VALUE(SUBSTITUTE(実質収支比率等に係る経年分析!G$48,"▲","-")),2)</f>
        <v>4.72</v>
      </c>
      <c r="D19" s="159">
        <f>ROUND(VALUE(SUBSTITUTE(実質収支比率等に係る経年分析!H$48,"▲","-")),2)</f>
        <v>6.57</v>
      </c>
      <c r="E19" s="159">
        <f>ROUND(VALUE(SUBSTITUTE(実質収支比率等に係る経年分析!I$48,"▲","-")),2)</f>
        <v>6.56</v>
      </c>
      <c r="F19" s="159">
        <f>ROUND(VALUE(SUBSTITUTE(実質収支比率等に係る経年分析!J$48,"▲","-")),2)</f>
        <v>9.44</v>
      </c>
    </row>
    <row r="20" spans="1:11" x14ac:dyDescent="0.2">
      <c r="A20" s="159" t="s">
        <v>50</v>
      </c>
      <c r="B20" s="159">
        <f>ROUND(VALUE(SUBSTITUTE(実質収支比率等に係る経年分析!F$47,"▲","-")),2)</f>
        <v>13.36</v>
      </c>
      <c r="C20" s="159">
        <f>ROUND(VALUE(SUBSTITUTE(実質収支比率等に係る経年分析!G$47,"▲","-")),2)</f>
        <v>13.38</v>
      </c>
      <c r="D20" s="159">
        <f>ROUND(VALUE(SUBSTITUTE(実質収支比率等に係る経年分析!H$47,"▲","-")),2)</f>
        <v>10.77</v>
      </c>
      <c r="E20" s="159">
        <f>ROUND(VALUE(SUBSTITUTE(実質収支比率等に係る経年分析!I$47,"▲","-")),2)</f>
        <v>10.64</v>
      </c>
      <c r="F20" s="159">
        <f>ROUND(VALUE(SUBSTITUTE(実質収支比率等に係る経年分析!J$47,"▲","-")),2)</f>
        <v>10.38</v>
      </c>
    </row>
    <row r="21" spans="1:11" x14ac:dyDescent="0.2">
      <c r="A21" s="159" t="s">
        <v>51</v>
      </c>
      <c r="B21" s="159">
        <f>IF(ISNUMBER(VALUE(SUBSTITUTE(実質収支比率等に係る経年分析!F$49,"▲","-"))),ROUND(VALUE(SUBSTITUTE(実質収支比率等に係る経年分析!F$49,"▲","-")),2),NA())</f>
        <v>0.88</v>
      </c>
      <c r="C21" s="159">
        <f>IF(ISNUMBER(VALUE(SUBSTITUTE(実質収支比率等に係る経年分析!G$49,"▲","-"))),ROUND(VALUE(SUBSTITUTE(実質収支比率等に係る経年分析!G$49,"▲","-")),2),NA())</f>
        <v>-2.46</v>
      </c>
      <c r="D21" s="159">
        <f>IF(ISNUMBER(VALUE(SUBSTITUTE(実質収支比率等に係る経年分析!H$49,"▲","-"))),ROUND(VALUE(SUBSTITUTE(実質収支比率等に係る経年分析!H$49,"▲","-")),2),NA())</f>
        <v>-0.6</v>
      </c>
      <c r="E21" s="159">
        <f>IF(ISNUMBER(VALUE(SUBSTITUTE(実質収支比率等に係る経年分析!I$49,"▲","-"))),ROUND(VALUE(SUBSTITUTE(実質収支比率等に係る経年分析!I$49,"▲","-")),2),NA())</f>
        <v>0.36</v>
      </c>
      <c r="F21" s="159">
        <f>IF(ISNUMBER(VALUE(SUBSTITUTE(実質収支比率等に係る経年分析!J$49,"▲","-"))),ROUND(VALUE(SUBSTITUTE(実質収支比率等に係る経年分析!J$49,"▲","-")),2),NA())</f>
        <v>3.18</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1.43</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1.58</v>
      </c>
    </row>
    <row r="34" spans="1:16" x14ac:dyDescent="0.2">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x14ac:dyDescent="0.2">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16.670000000000002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7.63</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9.43</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6382</v>
      </c>
      <c r="E42" s="161"/>
      <c r="F42" s="161"/>
      <c r="G42" s="161">
        <f>'実質公債費比率（分子）の構造'!L$52</f>
        <v>6495</v>
      </c>
      <c r="H42" s="161"/>
      <c r="I42" s="161"/>
      <c r="J42" s="161">
        <f>'実質公債費比率（分子）の構造'!M$52</f>
        <v>6066</v>
      </c>
      <c r="K42" s="161"/>
      <c r="L42" s="161"/>
      <c r="M42" s="161">
        <f>'実質公債費比率（分子）の構造'!N$52</f>
        <v>5930</v>
      </c>
      <c r="N42" s="161"/>
      <c r="O42" s="161"/>
      <c r="P42" s="161">
        <f>'実質公債費比率（分子）の構造'!O$52</f>
        <v>5948</v>
      </c>
    </row>
    <row r="43" spans="1:16" x14ac:dyDescent="0.2">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2">
      <c r="A44" s="161" t="s">
        <v>60</v>
      </c>
      <c r="B44" s="161">
        <f>'実質公債費比率（分子）の構造'!K$50</f>
        <v>1</v>
      </c>
      <c r="C44" s="161"/>
      <c r="D44" s="161"/>
      <c r="E44" s="161">
        <f>'実質公債費比率（分子）の構造'!L$50</f>
        <v>1</v>
      </c>
      <c r="F44" s="161"/>
      <c r="G44" s="161"/>
      <c r="H44" s="161">
        <f>'実質公債費比率（分子）の構造'!M$50</f>
        <v>4</v>
      </c>
      <c r="I44" s="161"/>
      <c r="J44" s="161"/>
      <c r="K44" s="161">
        <f>'実質公債費比率（分子）の構造'!N$50</f>
        <v>258</v>
      </c>
      <c r="L44" s="161"/>
      <c r="M44" s="161"/>
      <c r="N44" s="161">
        <f>'実質公債費比率（分子）の構造'!O$50</f>
        <v>31</v>
      </c>
      <c r="O44" s="161"/>
      <c r="P44" s="161"/>
    </row>
    <row r="45" spans="1:16" x14ac:dyDescent="0.2">
      <c r="A45" s="161" t="s">
        <v>61</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62</v>
      </c>
      <c r="B46" s="161">
        <f>'実質公債費比率（分子）の構造'!K$48</f>
        <v>1842</v>
      </c>
      <c r="C46" s="161"/>
      <c r="D46" s="161"/>
      <c r="E46" s="161">
        <f>'実質公債費比率（分子）の構造'!L$48</f>
        <v>1842</v>
      </c>
      <c r="F46" s="161"/>
      <c r="G46" s="161"/>
      <c r="H46" s="161">
        <f>'実質公債費比率（分子）の構造'!M$48</f>
        <v>1795</v>
      </c>
      <c r="I46" s="161"/>
      <c r="J46" s="161"/>
      <c r="K46" s="161">
        <f>'実質公債費比率（分子）の構造'!N$48</f>
        <v>1732</v>
      </c>
      <c r="L46" s="161"/>
      <c r="M46" s="161"/>
      <c r="N46" s="161">
        <f>'実質公債費比率（分子）の構造'!O$48</f>
        <v>1632</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4674</v>
      </c>
      <c r="C49" s="161"/>
      <c r="D49" s="161"/>
      <c r="E49" s="161">
        <f>'実質公債費比率（分子）の構造'!L$45</f>
        <v>4733</v>
      </c>
      <c r="F49" s="161"/>
      <c r="G49" s="161"/>
      <c r="H49" s="161">
        <f>'実質公債費比率（分子）の構造'!M$45</f>
        <v>4389</v>
      </c>
      <c r="I49" s="161"/>
      <c r="J49" s="161"/>
      <c r="K49" s="161">
        <f>'実質公債費比率（分子）の構造'!N$45</f>
        <v>4273</v>
      </c>
      <c r="L49" s="161"/>
      <c r="M49" s="161"/>
      <c r="N49" s="161">
        <f>'実質公債費比率（分子）の構造'!O$45</f>
        <v>4404</v>
      </c>
      <c r="O49" s="161"/>
      <c r="P49" s="161"/>
    </row>
    <row r="50" spans="1:16" x14ac:dyDescent="0.2">
      <c r="A50" s="161" t="s">
        <v>66</v>
      </c>
      <c r="B50" s="161" t="e">
        <f>NA()</f>
        <v>#N/A</v>
      </c>
      <c r="C50" s="161">
        <f>IF(ISNUMBER('実質公債費比率（分子）の構造'!K$53),'実質公債費比率（分子）の構造'!K$53,NA())</f>
        <v>135</v>
      </c>
      <c r="D50" s="161" t="e">
        <f>NA()</f>
        <v>#N/A</v>
      </c>
      <c r="E50" s="161" t="e">
        <f>NA()</f>
        <v>#N/A</v>
      </c>
      <c r="F50" s="161">
        <f>IF(ISNUMBER('実質公債費比率（分子）の構造'!L$53),'実質公債費比率（分子）の構造'!L$53,NA())</f>
        <v>81</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333</v>
      </c>
      <c r="M50" s="161" t="e">
        <f>NA()</f>
        <v>#N/A</v>
      </c>
      <c r="N50" s="161" t="e">
        <f>NA()</f>
        <v>#N/A</v>
      </c>
      <c r="O50" s="161">
        <f>IF(ISNUMBER('実質公債費比率（分子）の構造'!O$53),'実質公債費比率（分子）の構造'!O$53,NA())</f>
        <v>119</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52467</v>
      </c>
      <c r="E56" s="160"/>
      <c r="F56" s="160"/>
      <c r="G56" s="160">
        <f>'将来負担比率（分子）の構造'!J$52</f>
        <v>56290</v>
      </c>
      <c r="H56" s="160"/>
      <c r="I56" s="160"/>
      <c r="J56" s="160">
        <f>'将来負担比率（分子）の構造'!K$52</f>
        <v>51688</v>
      </c>
      <c r="K56" s="160"/>
      <c r="L56" s="160"/>
      <c r="M56" s="160">
        <f>'将来負担比率（分子）の構造'!L$52</f>
        <v>51248</v>
      </c>
      <c r="N56" s="160"/>
      <c r="O56" s="160"/>
      <c r="P56" s="160">
        <f>'将来負担比率（分子）の構造'!M$52</f>
        <v>51293</v>
      </c>
    </row>
    <row r="57" spans="1:16" x14ac:dyDescent="0.2">
      <c r="A57" s="160" t="s">
        <v>36</v>
      </c>
      <c r="B57" s="160"/>
      <c r="C57" s="160"/>
      <c r="D57" s="160">
        <f>'将来負担比率（分子）の構造'!I$51</f>
        <v>20621</v>
      </c>
      <c r="E57" s="160"/>
      <c r="F57" s="160"/>
      <c r="G57" s="160">
        <f>'将来負担比率（分子）の構造'!J$51</f>
        <v>18651</v>
      </c>
      <c r="H57" s="160"/>
      <c r="I57" s="160"/>
      <c r="J57" s="160">
        <f>'将来負担比率（分子）の構造'!K$51</f>
        <v>17207</v>
      </c>
      <c r="K57" s="160"/>
      <c r="L57" s="160"/>
      <c r="M57" s="160">
        <f>'将来負担比率（分子）の構造'!L$51</f>
        <v>17111</v>
      </c>
      <c r="N57" s="160"/>
      <c r="O57" s="160"/>
      <c r="P57" s="160">
        <f>'将来負担比率（分子）の構造'!M$51</f>
        <v>20021</v>
      </c>
    </row>
    <row r="58" spans="1:16" x14ac:dyDescent="0.2">
      <c r="A58" s="160" t="s">
        <v>35</v>
      </c>
      <c r="B58" s="160"/>
      <c r="C58" s="160"/>
      <c r="D58" s="160">
        <f>'将来負担比率（分子）の構造'!I$50</f>
        <v>9986</v>
      </c>
      <c r="E58" s="160"/>
      <c r="F58" s="160"/>
      <c r="G58" s="160">
        <f>'将来負担比率（分子）の構造'!J$50</f>
        <v>9194</v>
      </c>
      <c r="H58" s="160"/>
      <c r="I58" s="160"/>
      <c r="J58" s="160">
        <f>'将来負担比率（分子）の構造'!K$50</f>
        <v>7135</v>
      </c>
      <c r="K58" s="160"/>
      <c r="L58" s="160"/>
      <c r="M58" s="160">
        <f>'将来負担比率（分子）の構造'!L$50</f>
        <v>7279</v>
      </c>
      <c r="N58" s="160"/>
      <c r="O58" s="160"/>
      <c r="P58" s="160">
        <f>'将来負担比率（分子）の構造'!M$50</f>
        <v>7757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11299</v>
      </c>
      <c r="C62" s="160"/>
      <c r="D62" s="160"/>
      <c r="E62" s="160">
        <f>'将来負担比率（分子）の構造'!J$45</f>
        <v>11331</v>
      </c>
      <c r="F62" s="160"/>
      <c r="G62" s="160"/>
      <c r="H62" s="160">
        <f>'将来負担比率（分子）の構造'!K$45</f>
        <v>9901</v>
      </c>
      <c r="I62" s="160"/>
      <c r="J62" s="160"/>
      <c r="K62" s="160">
        <f>'将来負担比率（分子）の構造'!L$45</f>
        <v>9667</v>
      </c>
      <c r="L62" s="160"/>
      <c r="M62" s="160"/>
      <c r="N62" s="160">
        <f>'将来負担比率（分子）の構造'!M$45</f>
        <v>9435</v>
      </c>
      <c r="O62" s="160"/>
      <c r="P62" s="160"/>
    </row>
    <row r="63" spans="1:16" x14ac:dyDescent="0.2">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25782</v>
      </c>
      <c r="C64" s="160"/>
      <c r="D64" s="160"/>
      <c r="E64" s="160">
        <f>'将来負担比率（分子）の構造'!J$43</f>
        <v>23589</v>
      </c>
      <c r="F64" s="160"/>
      <c r="G64" s="160"/>
      <c r="H64" s="160">
        <f>'将来負担比率（分子）の構造'!K$43</f>
        <v>22175</v>
      </c>
      <c r="I64" s="160"/>
      <c r="J64" s="160"/>
      <c r="K64" s="160">
        <f>'将来負担比率（分子）の構造'!L$43</f>
        <v>21555</v>
      </c>
      <c r="L64" s="160"/>
      <c r="M64" s="160"/>
      <c r="N64" s="160">
        <f>'将来負担比率（分子）の構造'!M$43</f>
        <v>20361</v>
      </c>
      <c r="O64" s="160"/>
      <c r="P64" s="160"/>
    </row>
    <row r="65" spans="1:16" x14ac:dyDescent="0.2">
      <c r="A65" s="160" t="s">
        <v>26</v>
      </c>
      <c r="B65" s="160">
        <f>'将来負担比率（分子）の構造'!I$42</f>
        <v>2518</v>
      </c>
      <c r="C65" s="160"/>
      <c r="D65" s="160"/>
      <c r="E65" s="160">
        <f>'将来負担比率（分子）の構造'!J$42</f>
        <v>7407</v>
      </c>
      <c r="F65" s="160"/>
      <c r="G65" s="160"/>
      <c r="H65" s="160">
        <f>'将来負担比率（分子）の構造'!K$42</f>
        <v>7296</v>
      </c>
      <c r="I65" s="160"/>
      <c r="J65" s="160"/>
      <c r="K65" s="160">
        <f>'将来負担比率（分子）の構造'!L$42</f>
        <v>6010</v>
      </c>
      <c r="L65" s="160"/>
      <c r="M65" s="160"/>
      <c r="N65" s="160">
        <f>'将来負担比率（分子）の構造'!M$42</f>
        <v>4478</v>
      </c>
      <c r="O65" s="160"/>
      <c r="P65" s="160"/>
    </row>
    <row r="66" spans="1:16" x14ac:dyDescent="0.2">
      <c r="A66" s="160" t="s">
        <v>25</v>
      </c>
      <c r="B66" s="160">
        <f>'将来負担比率（分子）の構造'!I$41</f>
        <v>46798</v>
      </c>
      <c r="C66" s="160"/>
      <c r="D66" s="160"/>
      <c r="E66" s="160">
        <f>'将来負担比率（分子）の構造'!J$41</f>
        <v>49257</v>
      </c>
      <c r="F66" s="160"/>
      <c r="G66" s="160"/>
      <c r="H66" s="160">
        <f>'将来負担比率（分子）の構造'!K$41</f>
        <v>52414</v>
      </c>
      <c r="I66" s="160"/>
      <c r="J66" s="160"/>
      <c r="K66" s="160">
        <f>'将来負担比率（分子）の構造'!L$41</f>
        <v>54503</v>
      </c>
      <c r="L66" s="160"/>
      <c r="M66" s="160"/>
      <c r="N66" s="160">
        <f>'将来負担比率（分子）の構造'!M$41</f>
        <v>57717</v>
      </c>
      <c r="O66" s="160"/>
      <c r="P66" s="160"/>
    </row>
    <row r="67" spans="1:16" x14ac:dyDescent="0.2">
      <c r="A67" s="160" t="s">
        <v>70</v>
      </c>
      <c r="B67" s="160" t="e">
        <f>NA()</f>
        <v>#N/A</v>
      </c>
      <c r="C67" s="160">
        <f>IF(ISNUMBER('将来負担比率（分子）の構造'!I$53), IF('将来負担比率（分子）の構造'!I$53 &lt; 0, 0, '将来負担比率（分子）の構造'!I$53), NA())</f>
        <v>3324</v>
      </c>
      <c r="D67" s="160" t="e">
        <f>NA()</f>
        <v>#N/A</v>
      </c>
      <c r="E67" s="160" t="e">
        <f>NA()</f>
        <v>#N/A</v>
      </c>
      <c r="F67" s="160">
        <f>IF(ISNUMBER('将来負担比率（分子）の構造'!J$53), IF('将来負担比率（分子）の構造'!J$53 &lt; 0, 0, '将来負担比率（分子）の構造'!J$53), NA())</f>
        <v>7449</v>
      </c>
      <c r="G67" s="160" t="e">
        <f>NA()</f>
        <v>#N/A</v>
      </c>
      <c r="H67" s="160" t="e">
        <f>NA()</f>
        <v>#N/A</v>
      </c>
      <c r="I67" s="160">
        <f>IF(ISNUMBER('将来負担比率（分子）の構造'!K$53), IF('将来負担比率（分子）の構造'!K$53 &lt; 0, 0, '将来負担比率（分子）の構造'!K$53), NA())</f>
        <v>15756</v>
      </c>
      <c r="J67" s="160" t="e">
        <f>NA()</f>
        <v>#N/A</v>
      </c>
      <c r="K67" s="160" t="e">
        <f>NA()</f>
        <v>#N/A</v>
      </c>
      <c r="L67" s="160">
        <f>IF(ISNUMBER('将来負担比率（分子）の構造'!L$53), IF('将来負担比率（分子）の構造'!L$53 &lt; 0, 0, '将来負担比率（分子）の構造'!L$53), NA())</f>
        <v>16097</v>
      </c>
      <c r="M67" s="160" t="e">
        <f>NA()</f>
        <v>#N/A</v>
      </c>
      <c r="N67" s="160" t="e">
        <f>NA()</f>
        <v>#N/A</v>
      </c>
      <c r="O67" s="160">
        <f>IF(ISNUMBER('将来負担比率（分子）の構造'!M$53), IF('将来負担比率（分子）の構造'!M$53 &lt; 0, 0, '将来負担比率（分子）の構造'!M$53), NA())</f>
        <v>12920</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4312</v>
      </c>
      <c r="C72" s="164">
        <f>基金残高に係る経年分析!G55</f>
        <v>4313</v>
      </c>
      <c r="D72" s="164">
        <f>基金残高に係る経年分析!H55</f>
        <v>4313</v>
      </c>
    </row>
    <row r="73" spans="1:16" x14ac:dyDescent="0.2">
      <c r="A73" s="163" t="s">
        <v>73</v>
      </c>
      <c r="B73" s="164" t="str">
        <f>基金残高に係る経年分析!F56</f>
        <v>-</v>
      </c>
      <c r="C73" s="164" t="str">
        <f>基金残高に係る経年分析!G56</f>
        <v>-</v>
      </c>
      <c r="D73" s="164" t="str">
        <f>基金残高に係る経年分析!H56</f>
        <v>-</v>
      </c>
    </row>
    <row r="74" spans="1:16" x14ac:dyDescent="0.2">
      <c r="A74" s="163" t="s">
        <v>74</v>
      </c>
      <c r="B74" s="164">
        <f>基金残高に係る経年分析!F57</f>
        <v>1239</v>
      </c>
      <c r="C74" s="164">
        <f>基金残高に係る経年分析!G57</f>
        <v>1174</v>
      </c>
      <c r="D74" s="164">
        <f>基金残高に係る経年分析!H57</f>
        <v>1635</v>
      </c>
    </row>
  </sheetData>
  <sheetProtection algorithmName="SHA-512" hashValue="cp3KdsfGsOInrDusFdm0qmfQVdvh7jVb/QZiUZcQ0p9FJlhV4h/B3zEMSrA3WfDvcGEtkXvNU17wfFlvfjtpGw==" saltValue="AVzqRoRMwemvSl16lg48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219</v>
      </c>
      <c r="C5" s="646"/>
      <c r="D5" s="646"/>
      <c r="E5" s="646"/>
      <c r="F5" s="646"/>
      <c r="G5" s="646"/>
      <c r="H5" s="646"/>
      <c r="I5" s="646"/>
      <c r="J5" s="646"/>
      <c r="K5" s="646"/>
      <c r="L5" s="646"/>
      <c r="M5" s="646"/>
      <c r="N5" s="646"/>
      <c r="O5" s="646"/>
      <c r="P5" s="646"/>
      <c r="Q5" s="647"/>
      <c r="R5" s="648">
        <v>36189559</v>
      </c>
      <c r="S5" s="649"/>
      <c r="T5" s="649"/>
      <c r="U5" s="649"/>
      <c r="V5" s="649"/>
      <c r="W5" s="649"/>
      <c r="X5" s="649"/>
      <c r="Y5" s="650"/>
      <c r="Z5" s="651">
        <v>47.3</v>
      </c>
      <c r="AA5" s="651"/>
      <c r="AB5" s="651"/>
      <c r="AC5" s="651"/>
      <c r="AD5" s="652">
        <v>32823206</v>
      </c>
      <c r="AE5" s="652"/>
      <c r="AF5" s="652"/>
      <c r="AG5" s="652"/>
      <c r="AH5" s="652"/>
      <c r="AI5" s="652"/>
      <c r="AJ5" s="652"/>
      <c r="AK5" s="652"/>
      <c r="AL5" s="653">
        <v>83.1</v>
      </c>
      <c r="AM5" s="654"/>
      <c r="AN5" s="654"/>
      <c r="AO5" s="655"/>
      <c r="AP5" s="645" t="s">
        <v>220</v>
      </c>
      <c r="AQ5" s="646"/>
      <c r="AR5" s="646"/>
      <c r="AS5" s="646"/>
      <c r="AT5" s="646"/>
      <c r="AU5" s="646"/>
      <c r="AV5" s="646"/>
      <c r="AW5" s="646"/>
      <c r="AX5" s="646"/>
      <c r="AY5" s="646"/>
      <c r="AZ5" s="646"/>
      <c r="BA5" s="646"/>
      <c r="BB5" s="646"/>
      <c r="BC5" s="646"/>
      <c r="BD5" s="646"/>
      <c r="BE5" s="646"/>
      <c r="BF5" s="647"/>
      <c r="BG5" s="659">
        <v>32823206</v>
      </c>
      <c r="BH5" s="660"/>
      <c r="BI5" s="660"/>
      <c r="BJ5" s="660"/>
      <c r="BK5" s="660"/>
      <c r="BL5" s="660"/>
      <c r="BM5" s="660"/>
      <c r="BN5" s="661"/>
      <c r="BO5" s="662">
        <v>90.7</v>
      </c>
      <c r="BP5" s="662"/>
      <c r="BQ5" s="662"/>
      <c r="BR5" s="662"/>
      <c r="BS5" s="663">
        <v>101114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2">
      <c r="B6" s="656" t="s">
        <v>224</v>
      </c>
      <c r="C6" s="657"/>
      <c r="D6" s="657"/>
      <c r="E6" s="657"/>
      <c r="F6" s="657"/>
      <c r="G6" s="657"/>
      <c r="H6" s="657"/>
      <c r="I6" s="657"/>
      <c r="J6" s="657"/>
      <c r="K6" s="657"/>
      <c r="L6" s="657"/>
      <c r="M6" s="657"/>
      <c r="N6" s="657"/>
      <c r="O6" s="657"/>
      <c r="P6" s="657"/>
      <c r="Q6" s="658"/>
      <c r="R6" s="659">
        <v>372912</v>
      </c>
      <c r="S6" s="660"/>
      <c r="T6" s="660"/>
      <c r="U6" s="660"/>
      <c r="V6" s="660"/>
      <c r="W6" s="660"/>
      <c r="X6" s="660"/>
      <c r="Y6" s="661"/>
      <c r="Z6" s="662">
        <v>0.5</v>
      </c>
      <c r="AA6" s="662"/>
      <c r="AB6" s="662"/>
      <c r="AC6" s="662"/>
      <c r="AD6" s="663">
        <v>372912</v>
      </c>
      <c r="AE6" s="663"/>
      <c r="AF6" s="663"/>
      <c r="AG6" s="663"/>
      <c r="AH6" s="663"/>
      <c r="AI6" s="663"/>
      <c r="AJ6" s="663"/>
      <c r="AK6" s="663"/>
      <c r="AL6" s="664">
        <v>0.9</v>
      </c>
      <c r="AM6" s="665"/>
      <c r="AN6" s="665"/>
      <c r="AO6" s="666"/>
      <c r="AP6" s="656" t="s">
        <v>225</v>
      </c>
      <c r="AQ6" s="657"/>
      <c r="AR6" s="657"/>
      <c r="AS6" s="657"/>
      <c r="AT6" s="657"/>
      <c r="AU6" s="657"/>
      <c r="AV6" s="657"/>
      <c r="AW6" s="657"/>
      <c r="AX6" s="657"/>
      <c r="AY6" s="657"/>
      <c r="AZ6" s="657"/>
      <c r="BA6" s="657"/>
      <c r="BB6" s="657"/>
      <c r="BC6" s="657"/>
      <c r="BD6" s="657"/>
      <c r="BE6" s="657"/>
      <c r="BF6" s="658"/>
      <c r="BG6" s="659">
        <v>32823206</v>
      </c>
      <c r="BH6" s="660"/>
      <c r="BI6" s="660"/>
      <c r="BJ6" s="660"/>
      <c r="BK6" s="660"/>
      <c r="BL6" s="660"/>
      <c r="BM6" s="660"/>
      <c r="BN6" s="661"/>
      <c r="BO6" s="662">
        <v>90.7</v>
      </c>
      <c r="BP6" s="662"/>
      <c r="BQ6" s="662"/>
      <c r="BR6" s="662"/>
      <c r="BS6" s="663">
        <v>101114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416271</v>
      </c>
      <c r="CS6" s="660"/>
      <c r="CT6" s="660"/>
      <c r="CU6" s="660"/>
      <c r="CV6" s="660"/>
      <c r="CW6" s="660"/>
      <c r="CX6" s="660"/>
      <c r="CY6" s="661"/>
      <c r="CZ6" s="653">
        <v>0.6</v>
      </c>
      <c r="DA6" s="654"/>
      <c r="DB6" s="654"/>
      <c r="DC6" s="673"/>
      <c r="DD6" s="668" t="s">
        <v>227</v>
      </c>
      <c r="DE6" s="660"/>
      <c r="DF6" s="660"/>
      <c r="DG6" s="660"/>
      <c r="DH6" s="660"/>
      <c r="DI6" s="660"/>
      <c r="DJ6" s="660"/>
      <c r="DK6" s="660"/>
      <c r="DL6" s="660"/>
      <c r="DM6" s="660"/>
      <c r="DN6" s="660"/>
      <c r="DO6" s="660"/>
      <c r="DP6" s="661"/>
      <c r="DQ6" s="668">
        <v>416262</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49254</v>
      </c>
      <c r="S7" s="660"/>
      <c r="T7" s="660"/>
      <c r="U7" s="660"/>
      <c r="V7" s="660"/>
      <c r="W7" s="660"/>
      <c r="X7" s="660"/>
      <c r="Y7" s="661"/>
      <c r="Z7" s="662">
        <v>0.1</v>
      </c>
      <c r="AA7" s="662"/>
      <c r="AB7" s="662"/>
      <c r="AC7" s="662"/>
      <c r="AD7" s="663">
        <v>49254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17765109</v>
      </c>
      <c r="BH7" s="660"/>
      <c r="BI7" s="660"/>
      <c r="BJ7" s="660"/>
      <c r="BK7" s="660"/>
      <c r="BL7" s="660"/>
      <c r="BM7" s="660"/>
      <c r="BN7" s="661"/>
      <c r="BO7" s="662">
        <v>49.1</v>
      </c>
      <c r="BP7" s="662"/>
      <c r="BQ7" s="662"/>
      <c r="BR7" s="662"/>
      <c r="BS7" s="663">
        <v>101114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8646708</v>
      </c>
      <c r="CS7" s="660"/>
      <c r="CT7" s="660"/>
      <c r="CU7" s="660"/>
      <c r="CV7" s="660"/>
      <c r="CW7" s="660"/>
      <c r="CX7" s="660"/>
      <c r="CY7" s="661"/>
      <c r="CZ7" s="662">
        <v>12</v>
      </c>
      <c r="DA7" s="662"/>
      <c r="DB7" s="662"/>
      <c r="DC7" s="662"/>
      <c r="DD7" s="668">
        <v>1181803</v>
      </c>
      <c r="DE7" s="660"/>
      <c r="DF7" s="660"/>
      <c r="DG7" s="660"/>
      <c r="DH7" s="660"/>
      <c r="DI7" s="660"/>
      <c r="DJ7" s="660"/>
      <c r="DK7" s="660"/>
      <c r="DL7" s="660"/>
      <c r="DM7" s="660"/>
      <c r="DN7" s="660"/>
      <c r="DO7" s="660"/>
      <c r="DP7" s="661"/>
      <c r="DQ7" s="668">
        <v>6722942</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231614</v>
      </c>
      <c r="S8" s="660"/>
      <c r="T8" s="660"/>
      <c r="U8" s="660"/>
      <c r="V8" s="660"/>
      <c r="W8" s="660"/>
      <c r="X8" s="660"/>
      <c r="Y8" s="661"/>
      <c r="Z8" s="662">
        <v>0.3</v>
      </c>
      <c r="AA8" s="662"/>
      <c r="AB8" s="662"/>
      <c r="AC8" s="662"/>
      <c r="AD8" s="663">
        <v>231614</v>
      </c>
      <c r="AE8" s="663"/>
      <c r="AF8" s="663"/>
      <c r="AG8" s="663"/>
      <c r="AH8" s="663"/>
      <c r="AI8" s="663"/>
      <c r="AJ8" s="663"/>
      <c r="AK8" s="663"/>
      <c r="AL8" s="664">
        <v>0.6</v>
      </c>
      <c r="AM8" s="665"/>
      <c r="AN8" s="665"/>
      <c r="AO8" s="666"/>
      <c r="AP8" s="656" t="s">
        <v>232</v>
      </c>
      <c r="AQ8" s="657"/>
      <c r="AR8" s="657"/>
      <c r="AS8" s="657"/>
      <c r="AT8" s="657"/>
      <c r="AU8" s="657"/>
      <c r="AV8" s="657"/>
      <c r="AW8" s="657"/>
      <c r="AX8" s="657"/>
      <c r="AY8" s="657"/>
      <c r="AZ8" s="657"/>
      <c r="BA8" s="657"/>
      <c r="BB8" s="657"/>
      <c r="BC8" s="657"/>
      <c r="BD8" s="657"/>
      <c r="BE8" s="657"/>
      <c r="BF8" s="658"/>
      <c r="BG8" s="659">
        <v>412758</v>
      </c>
      <c r="BH8" s="660"/>
      <c r="BI8" s="660"/>
      <c r="BJ8" s="660"/>
      <c r="BK8" s="660"/>
      <c r="BL8" s="660"/>
      <c r="BM8" s="660"/>
      <c r="BN8" s="661"/>
      <c r="BO8" s="662">
        <v>1.1000000000000001</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29607024</v>
      </c>
      <c r="CS8" s="660"/>
      <c r="CT8" s="660"/>
      <c r="CU8" s="660"/>
      <c r="CV8" s="660"/>
      <c r="CW8" s="660"/>
      <c r="CX8" s="660"/>
      <c r="CY8" s="661"/>
      <c r="CZ8" s="662">
        <v>41</v>
      </c>
      <c r="DA8" s="662"/>
      <c r="DB8" s="662"/>
      <c r="DC8" s="662"/>
      <c r="DD8" s="668">
        <v>209122</v>
      </c>
      <c r="DE8" s="660"/>
      <c r="DF8" s="660"/>
      <c r="DG8" s="660"/>
      <c r="DH8" s="660"/>
      <c r="DI8" s="660"/>
      <c r="DJ8" s="660"/>
      <c r="DK8" s="660"/>
      <c r="DL8" s="660"/>
      <c r="DM8" s="660"/>
      <c r="DN8" s="660"/>
      <c r="DO8" s="660"/>
      <c r="DP8" s="661"/>
      <c r="DQ8" s="668">
        <v>14152679</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249414</v>
      </c>
      <c r="S9" s="660"/>
      <c r="T9" s="660"/>
      <c r="U9" s="660"/>
      <c r="V9" s="660"/>
      <c r="W9" s="660"/>
      <c r="X9" s="660"/>
      <c r="Y9" s="661"/>
      <c r="Z9" s="662">
        <v>0.3</v>
      </c>
      <c r="AA9" s="662"/>
      <c r="AB9" s="662"/>
      <c r="AC9" s="662"/>
      <c r="AD9" s="663">
        <v>249414</v>
      </c>
      <c r="AE9" s="663"/>
      <c r="AF9" s="663"/>
      <c r="AG9" s="663"/>
      <c r="AH9" s="663"/>
      <c r="AI9" s="663"/>
      <c r="AJ9" s="663"/>
      <c r="AK9" s="663"/>
      <c r="AL9" s="664">
        <v>0.6</v>
      </c>
      <c r="AM9" s="665"/>
      <c r="AN9" s="665"/>
      <c r="AO9" s="666"/>
      <c r="AP9" s="656" t="s">
        <v>235</v>
      </c>
      <c r="AQ9" s="657"/>
      <c r="AR9" s="657"/>
      <c r="AS9" s="657"/>
      <c r="AT9" s="657"/>
      <c r="AU9" s="657"/>
      <c r="AV9" s="657"/>
      <c r="AW9" s="657"/>
      <c r="AX9" s="657"/>
      <c r="AY9" s="657"/>
      <c r="AZ9" s="657"/>
      <c r="BA9" s="657"/>
      <c r="BB9" s="657"/>
      <c r="BC9" s="657"/>
      <c r="BD9" s="657"/>
      <c r="BE9" s="657"/>
      <c r="BF9" s="658"/>
      <c r="BG9" s="659">
        <v>15829886</v>
      </c>
      <c r="BH9" s="660"/>
      <c r="BI9" s="660"/>
      <c r="BJ9" s="660"/>
      <c r="BK9" s="660"/>
      <c r="BL9" s="660"/>
      <c r="BM9" s="660"/>
      <c r="BN9" s="661"/>
      <c r="BO9" s="662">
        <v>43.7</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9645028</v>
      </c>
      <c r="CS9" s="660"/>
      <c r="CT9" s="660"/>
      <c r="CU9" s="660"/>
      <c r="CV9" s="660"/>
      <c r="CW9" s="660"/>
      <c r="CX9" s="660"/>
      <c r="CY9" s="661"/>
      <c r="CZ9" s="662">
        <v>13.3</v>
      </c>
      <c r="DA9" s="662"/>
      <c r="DB9" s="662"/>
      <c r="DC9" s="662"/>
      <c r="DD9" s="668">
        <v>2402633</v>
      </c>
      <c r="DE9" s="660"/>
      <c r="DF9" s="660"/>
      <c r="DG9" s="660"/>
      <c r="DH9" s="660"/>
      <c r="DI9" s="660"/>
      <c r="DJ9" s="660"/>
      <c r="DK9" s="660"/>
      <c r="DL9" s="660"/>
      <c r="DM9" s="660"/>
      <c r="DN9" s="660"/>
      <c r="DO9" s="660"/>
      <c r="DP9" s="661"/>
      <c r="DQ9" s="668">
        <v>6018148</v>
      </c>
      <c r="DR9" s="660"/>
      <c r="DS9" s="660"/>
      <c r="DT9" s="660"/>
      <c r="DU9" s="660"/>
      <c r="DV9" s="660"/>
      <c r="DW9" s="660"/>
      <c r="DX9" s="660"/>
      <c r="DY9" s="660"/>
      <c r="DZ9" s="660"/>
      <c r="EA9" s="660"/>
      <c r="EB9" s="660"/>
      <c r="EC9" s="669"/>
    </row>
    <row r="10" spans="2:143" ht="11.25" customHeight="1" x14ac:dyDescent="0.2">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123</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432526</v>
      </c>
      <c r="BH10" s="660"/>
      <c r="BI10" s="660"/>
      <c r="BJ10" s="660"/>
      <c r="BK10" s="660"/>
      <c r="BL10" s="660"/>
      <c r="BM10" s="660"/>
      <c r="BN10" s="661"/>
      <c r="BO10" s="662">
        <v>1.2</v>
      </c>
      <c r="BP10" s="662"/>
      <c r="BQ10" s="662"/>
      <c r="BR10" s="662"/>
      <c r="BS10" s="668" t="s">
        <v>227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263544</v>
      </c>
      <c r="CS10" s="660"/>
      <c r="CT10" s="660"/>
      <c r="CU10" s="660"/>
      <c r="CV10" s="660"/>
      <c r="CW10" s="660"/>
      <c r="CX10" s="660"/>
      <c r="CY10" s="661"/>
      <c r="CZ10" s="662">
        <v>0.4</v>
      </c>
      <c r="DA10" s="662"/>
      <c r="DB10" s="662"/>
      <c r="DC10" s="662"/>
      <c r="DD10" s="668" t="s">
        <v>227</v>
      </c>
      <c r="DE10" s="660"/>
      <c r="DF10" s="660"/>
      <c r="DG10" s="660"/>
      <c r="DH10" s="660"/>
      <c r="DI10" s="660"/>
      <c r="DJ10" s="660"/>
      <c r="DK10" s="660"/>
      <c r="DL10" s="660"/>
      <c r="DM10" s="660"/>
      <c r="DN10" s="660"/>
      <c r="DO10" s="660"/>
      <c r="DP10" s="661"/>
      <c r="DQ10" s="668">
        <v>160797</v>
      </c>
      <c r="DR10" s="660"/>
      <c r="DS10" s="660"/>
      <c r="DT10" s="660"/>
      <c r="DU10" s="660"/>
      <c r="DV10" s="660"/>
      <c r="DW10" s="660"/>
      <c r="DX10" s="660"/>
      <c r="DY10" s="660"/>
      <c r="DZ10" s="660"/>
      <c r="EA10" s="660"/>
      <c r="EB10" s="660"/>
      <c r="EC10" s="669"/>
    </row>
    <row r="11" spans="2:143" ht="11.25" customHeight="1" x14ac:dyDescent="0.2">
      <c r="B11" s="656" t="s">
        <v>240</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227</v>
      </c>
      <c r="AA11" s="662"/>
      <c r="AB11" s="662"/>
      <c r="AC11" s="662"/>
      <c r="AD11" s="663" t="s">
        <v>123</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1089939</v>
      </c>
      <c r="BH11" s="660"/>
      <c r="BI11" s="660"/>
      <c r="BJ11" s="660"/>
      <c r="BK11" s="660"/>
      <c r="BL11" s="660"/>
      <c r="BM11" s="660"/>
      <c r="BN11" s="661"/>
      <c r="BO11" s="662">
        <v>3</v>
      </c>
      <c r="BP11" s="662"/>
      <c r="BQ11" s="662"/>
      <c r="BR11" s="662"/>
      <c r="BS11" s="668">
        <v>101114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359677</v>
      </c>
      <c r="CS11" s="660"/>
      <c r="CT11" s="660"/>
      <c r="CU11" s="660"/>
      <c r="CV11" s="660"/>
      <c r="CW11" s="660"/>
      <c r="CX11" s="660"/>
      <c r="CY11" s="661"/>
      <c r="CZ11" s="662">
        <v>0.5</v>
      </c>
      <c r="DA11" s="662"/>
      <c r="DB11" s="662"/>
      <c r="DC11" s="662"/>
      <c r="DD11" s="668">
        <v>141855</v>
      </c>
      <c r="DE11" s="660"/>
      <c r="DF11" s="660"/>
      <c r="DG11" s="660"/>
      <c r="DH11" s="660"/>
      <c r="DI11" s="660"/>
      <c r="DJ11" s="660"/>
      <c r="DK11" s="660"/>
      <c r="DL11" s="660"/>
      <c r="DM11" s="660"/>
      <c r="DN11" s="660"/>
      <c r="DO11" s="660"/>
      <c r="DP11" s="661"/>
      <c r="DQ11" s="668">
        <v>238625</v>
      </c>
      <c r="DR11" s="660"/>
      <c r="DS11" s="660"/>
      <c r="DT11" s="660"/>
      <c r="DU11" s="660"/>
      <c r="DV11" s="660"/>
      <c r="DW11" s="660"/>
      <c r="DX11" s="660"/>
      <c r="DY11" s="660"/>
      <c r="DZ11" s="660"/>
      <c r="EA11" s="660"/>
      <c r="EB11" s="660"/>
      <c r="EC11" s="669"/>
    </row>
    <row r="12" spans="2:143" ht="11.25" customHeight="1" x14ac:dyDescent="0.2">
      <c r="B12" s="656" t="s">
        <v>243</v>
      </c>
      <c r="C12" s="657"/>
      <c r="D12" s="657"/>
      <c r="E12" s="657"/>
      <c r="F12" s="657"/>
      <c r="G12" s="657"/>
      <c r="H12" s="657"/>
      <c r="I12" s="657"/>
      <c r="J12" s="657"/>
      <c r="K12" s="657"/>
      <c r="L12" s="657"/>
      <c r="M12" s="657"/>
      <c r="N12" s="657"/>
      <c r="O12" s="657"/>
      <c r="P12" s="657"/>
      <c r="Q12" s="658"/>
      <c r="R12" s="659">
        <v>3554690</v>
      </c>
      <c r="S12" s="660"/>
      <c r="T12" s="660"/>
      <c r="U12" s="660"/>
      <c r="V12" s="660"/>
      <c r="W12" s="660"/>
      <c r="X12" s="660"/>
      <c r="Y12" s="661"/>
      <c r="Z12" s="662">
        <v>4.5999999999999996</v>
      </c>
      <c r="AA12" s="662"/>
      <c r="AB12" s="662"/>
      <c r="AC12" s="662"/>
      <c r="AD12" s="663">
        <v>3554690</v>
      </c>
      <c r="AE12" s="663"/>
      <c r="AF12" s="663"/>
      <c r="AG12" s="663"/>
      <c r="AH12" s="663"/>
      <c r="AI12" s="663"/>
      <c r="AJ12" s="663"/>
      <c r="AK12" s="663"/>
      <c r="AL12" s="664">
        <v>9</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13771789</v>
      </c>
      <c r="BH12" s="660"/>
      <c r="BI12" s="660"/>
      <c r="BJ12" s="660"/>
      <c r="BK12" s="660"/>
      <c r="BL12" s="660"/>
      <c r="BM12" s="660"/>
      <c r="BN12" s="661"/>
      <c r="BO12" s="662">
        <v>38.1</v>
      </c>
      <c r="BP12" s="662"/>
      <c r="BQ12" s="662"/>
      <c r="BR12" s="662"/>
      <c r="BS12" s="668" t="s">
        <v>227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1941968</v>
      </c>
      <c r="CS12" s="660"/>
      <c r="CT12" s="660"/>
      <c r="CU12" s="660"/>
      <c r="CV12" s="660"/>
      <c r="CW12" s="660"/>
      <c r="CX12" s="660"/>
      <c r="CY12" s="661"/>
      <c r="CZ12" s="662">
        <v>2.7</v>
      </c>
      <c r="DA12" s="662"/>
      <c r="DB12" s="662"/>
      <c r="DC12" s="662"/>
      <c r="DD12" s="668">
        <v>350587</v>
      </c>
      <c r="DE12" s="660"/>
      <c r="DF12" s="660"/>
      <c r="DG12" s="660"/>
      <c r="DH12" s="660"/>
      <c r="DI12" s="660"/>
      <c r="DJ12" s="660"/>
      <c r="DK12" s="660"/>
      <c r="DL12" s="660"/>
      <c r="DM12" s="660"/>
      <c r="DN12" s="660"/>
      <c r="DO12" s="660"/>
      <c r="DP12" s="661"/>
      <c r="DQ12" s="668">
        <v>399822</v>
      </c>
      <c r="DR12" s="660"/>
      <c r="DS12" s="660"/>
      <c r="DT12" s="660"/>
      <c r="DU12" s="660"/>
      <c r="DV12" s="660"/>
      <c r="DW12" s="660"/>
      <c r="DX12" s="660"/>
      <c r="DY12" s="660"/>
      <c r="DZ12" s="660"/>
      <c r="EA12" s="660"/>
      <c r="EB12" s="660"/>
      <c r="EC12" s="669"/>
    </row>
    <row r="13" spans="2:143" ht="11.25" customHeight="1" x14ac:dyDescent="0.2">
      <c r="B13" s="656" t="s">
        <v>246</v>
      </c>
      <c r="C13" s="657"/>
      <c r="D13" s="657"/>
      <c r="E13" s="657"/>
      <c r="F13" s="657"/>
      <c r="G13" s="657"/>
      <c r="H13" s="657"/>
      <c r="I13" s="657"/>
      <c r="J13" s="657"/>
      <c r="K13" s="657"/>
      <c r="L13" s="657"/>
      <c r="M13" s="657"/>
      <c r="N13" s="657"/>
      <c r="O13" s="657"/>
      <c r="P13" s="657"/>
      <c r="Q13" s="658"/>
      <c r="R13" s="659">
        <v>47503</v>
      </c>
      <c r="S13" s="660"/>
      <c r="T13" s="660"/>
      <c r="U13" s="660"/>
      <c r="V13" s="660"/>
      <c r="W13" s="660"/>
      <c r="X13" s="660"/>
      <c r="Y13" s="661"/>
      <c r="Z13" s="662">
        <v>0.1</v>
      </c>
      <c r="AA13" s="662"/>
      <c r="AB13" s="662"/>
      <c r="AC13" s="662"/>
      <c r="AD13" s="663">
        <v>47503</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13681416</v>
      </c>
      <c r="BH13" s="660"/>
      <c r="BI13" s="660"/>
      <c r="BJ13" s="660"/>
      <c r="BK13" s="660"/>
      <c r="BL13" s="660"/>
      <c r="BM13" s="660"/>
      <c r="BN13" s="661"/>
      <c r="BO13" s="662">
        <v>37.799999999999997</v>
      </c>
      <c r="BP13" s="662"/>
      <c r="BQ13" s="662"/>
      <c r="BR13" s="662"/>
      <c r="BS13" s="668" t="s">
        <v>227</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6712911</v>
      </c>
      <c r="CS13" s="660"/>
      <c r="CT13" s="660"/>
      <c r="CU13" s="660"/>
      <c r="CV13" s="660"/>
      <c r="CW13" s="660"/>
      <c r="CX13" s="660"/>
      <c r="CY13" s="661"/>
      <c r="CZ13" s="662">
        <v>9.3000000000000007</v>
      </c>
      <c r="DA13" s="662"/>
      <c r="DB13" s="662"/>
      <c r="DC13" s="662"/>
      <c r="DD13" s="668">
        <v>1738865</v>
      </c>
      <c r="DE13" s="660"/>
      <c r="DF13" s="660"/>
      <c r="DG13" s="660"/>
      <c r="DH13" s="660"/>
      <c r="DI13" s="660"/>
      <c r="DJ13" s="660"/>
      <c r="DK13" s="660"/>
      <c r="DL13" s="660"/>
      <c r="DM13" s="660"/>
      <c r="DN13" s="660"/>
      <c r="DO13" s="660"/>
      <c r="DP13" s="661"/>
      <c r="DQ13" s="668">
        <v>4671522</v>
      </c>
      <c r="DR13" s="660"/>
      <c r="DS13" s="660"/>
      <c r="DT13" s="660"/>
      <c r="DU13" s="660"/>
      <c r="DV13" s="660"/>
      <c r="DW13" s="660"/>
      <c r="DX13" s="660"/>
      <c r="DY13" s="660"/>
      <c r="DZ13" s="660"/>
      <c r="EA13" s="660"/>
      <c r="EB13" s="660"/>
      <c r="EC13" s="669"/>
    </row>
    <row r="14" spans="2:143" ht="11.25" customHeight="1" x14ac:dyDescent="0.2">
      <c r="B14" s="656" t="s">
        <v>249</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227</v>
      </c>
      <c r="AA14" s="662"/>
      <c r="AB14" s="662"/>
      <c r="AC14" s="662"/>
      <c r="AD14" s="663" t="s">
        <v>227</v>
      </c>
      <c r="AE14" s="663"/>
      <c r="AF14" s="663"/>
      <c r="AG14" s="663"/>
      <c r="AH14" s="663"/>
      <c r="AI14" s="663"/>
      <c r="AJ14" s="663"/>
      <c r="AK14" s="663"/>
      <c r="AL14" s="664" t="s">
        <v>227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271644</v>
      </c>
      <c r="BH14" s="660"/>
      <c r="BI14" s="660"/>
      <c r="BJ14" s="660"/>
      <c r="BK14" s="660"/>
      <c r="BL14" s="660"/>
      <c r="BM14" s="660"/>
      <c r="BN14" s="661"/>
      <c r="BO14" s="662">
        <v>0.8</v>
      </c>
      <c r="BP14" s="662"/>
      <c r="BQ14" s="662"/>
      <c r="BR14" s="662"/>
      <c r="BS14" s="668" t="s">
        <v>123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2900360</v>
      </c>
      <c r="CS14" s="660"/>
      <c r="CT14" s="660"/>
      <c r="CU14" s="660"/>
      <c r="CV14" s="660"/>
      <c r="CW14" s="660"/>
      <c r="CX14" s="660"/>
      <c r="CY14" s="661"/>
      <c r="CZ14" s="662">
        <v>4</v>
      </c>
      <c r="DA14" s="662"/>
      <c r="DB14" s="662"/>
      <c r="DC14" s="662"/>
      <c r="DD14" s="668">
        <v>233803</v>
      </c>
      <c r="DE14" s="660"/>
      <c r="DF14" s="660"/>
      <c r="DG14" s="660"/>
      <c r="DH14" s="660"/>
      <c r="DI14" s="660"/>
      <c r="DJ14" s="660"/>
      <c r="DK14" s="660"/>
      <c r="DL14" s="660"/>
      <c r="DM14" s="660"/>
      <c r="DN14" s="660"/>
      <c r="DO14" s="660"/>
      <c r="DP14" s="661"/>
      <c r="DQ14" s="668">
        <v>2594322</v>
      </c>
      <c r="DR14" s="660"/>
      <c r="DS14" s="660"/>
      <c r="DT14" s="660"/>
      <c r="DU14" s="660"/>
      <c r="DV14" s="660"/>
      <c r="DW14" s="660"/>
      <c r="DX14" s="660"/>
      <c r="DY14" s="660"/>
      <c r="DZ14" s="660"/>
      <c r="EA14" s="660"/>
      <c r="EB14" s="660"/>
      <c r="EC14" s="669"/>
    </row>
    <row r="15" spans="2:143" ht="11.25" customHeight="1" x14ac:dyDescent="0.2">
      <c r="B15" s="656" t="s">
        <v>252</v>
      </c>
      <c r="C15" s="657"/>
      <c r="D15" s="657"/>
      <c r="E15" s="657"/>
      <c r="F15" s="657"/>
      <c r="G15" s="657"/>
      <c r="H15" s="657"/>
      <c r="I15" s="657"/>
      <c r="J15" s="657"/>
      <c r="K15" s="657"/>
      <c r="L15" s="657"/>
      <c r="M15" s="657"/>
      <c r="N15" s="657"/>
      <c r="O15" s="657"/>
      <c r="P15" s="657"/>
      <c r="Q15" s="658"/>
      <c r="R15" s="659">
        <v>201364</v>
      </c>
      <c r="S15" s="660"/>
      <c r="T15" s="660"/>
      <c r="U15" s="660"/>
      <c r="V15" s="660"/>
      <c r="W15" s="660"/>
      <c r="X15" s="660"/>
      <c r="Y15" s="661"/>
      <c r="Z15" s="662">
        <v>0.3</v>
      </c>
      <c r="AA15" s="662"/>
      <c r="AB15" s="662"/>
      <c r="AC15" s="662"/>
      <c r="AD15" s="663">
        <v>201364</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1014664</v>
      </c>
      <c r="BH15" s="660"/>
      <c r="BI15" s="660"/>
      <c r="BJ15" s="660"/>
      <c r="BK15" s="660"/>
      <c r="BL15" s="660"/>
      <c r="BM15" s="660"/>
      <c r="BN15" s="661"/>
      <c r="BO15" s="662">
        <v>2.8</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7374091</v>
      </c>
      <c r="CS15" s="660"/>
      <c r="CT15" s="660"/>
      <c r="CU15" s="660"/>
      <c r="CV15" s="660"/>
      <c r="CW15" s="660"/>
      <c r="CX15" s="660"/>
      <c r="CY15" s="661"/>
      <c r="CZ15" s="662">
        <v>10.199999999999999</v>
      </c>
      <c r="DA15" s="662"/>
      <c r="DB15" s="662"/>
      <c r="DC15" s="662"/>
      <c r="DD15" s="668">
        <v>2277209</v>
      </c>
      <c r="DE15" s="660"/>
      <c r="DF15" s="660"/>
      <c r="DG15" s="660"/>
      <c r="DH15" s="660"/>
      <c r="DI15" s="660"/>
      <c r="DJ15" s="660"/>
      <c r="DK15" s="660"/>
      <c r="DL15" s="660"/>
      <c r="DM15" s="660"/>
      <c r="DN15" s="660"/>
      <c r="DO15" s="660"/>
      <c r="DP15" s="661"/>
      <c r="DQ15" s="668">
        <v>5011304</v>
      </c>
      <c r="DR15" s="660"/>
      <c r="DS15" s="660"/>
      <c r="DT15" s="660"/>
      <c r="DU15" s="660"/>
      <c r="DV15" s="660"/>
      <c r="DW15" s="660"/>
      <c r="DX15" s="660"/>
      <c r="DY15" s="660"/>
      <c r="DZ15" s="660"/>
      <c r="EA15" s="660"/>
      <c r="EB15" s="660"/>
      <c r="EC15" s="669"/>
    </row>
    <row r="16" spans="2:143" ht="11.25" customHeight="1" x14ac:dyDescent="0.2">
      <c r="B16" s="656" t="s">
        <v>255</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227</v>
      </c>
      <c r="AE16" s="663"/>
      <c r="AF16" s="663"/>
      <c r="AG16" s="663"/>
      <c r="AH16" s="663"/>
      <c r="AI16" s="663"/>
      <c r="AJ16" s="663"/>
      <c r="AK16" s="663"/>
      <c r="AL16" s="664" t="s">
        <v>227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227</v>
      </c>
      <c r="BP16" s="662"/>
      <c r="BQ16" s="662"/>
      <c r="BR16" s="662"/>
      <c r="BS16" s="668" t="s">
        <v>123</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1995</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1995</v>
      </c>
      <c r="DR16" s="660"/>
      <c r="DS16" s="660"/>
      <c r="DT16" s="660"/>
      <c r="DU16" s="660"/>
      <c r="DV16" s="660"/>
      <c r="DW16" s="660"/>
      <c r="DX16" s="660"/>
      <c r="DY16" s="660"/>
      <c r="DZ16" s="660"/>
      <c r="EA16" s="660"/>
      <c r="EB16" s="660"/>
      <c r="EC16" s="669"/>
    </row>
    <row r="17" spans="2:133" ht="11.25" customHeight="1" x14ac:dyDescent="0.2">
      <c r="B17" s="656" t="s">
        <v>258</v>
      </c>
      <c r="C17" s="657"/>
      <c r="D17" s="657"/>
      <c r="E17" s="657"/>
      <c r="F17" s="657"/>
      <c r="G17" s="657"/>
      <c r="H17" s="657"/>
      <c r="I17" s="657"/>
      <c r="J17" s="657"/>
      <c r="K17" s="657"/>
      <c r="L17" s="657"/>
      <c r="M17" s="657"/>
      <c r="N17" s="657"/>
      <c r="O17" s="657"/>
      <c r="P17" s="657"/>
      <c r="Q17" s="658"/>
      <c r="R17" s="659">
        <v>245360</v>
      </c>
      <c r="S17" s="660"/>
      <c r="T17" s="660"/>
      <c r="U17" s="660"/>
      <c r="V17" s="660"/>
      <c r="W17" s="660"/>
      <c r="X17" s="660"/>
      <c r="Y17" s="661"/>
      <c r="Z17" s="662">
        <v>0.3</v>
      </c>
      <c r="AA17" s="662"/>
      <c r="AB17" s="662"/>
      <c r="AC17" s="662"/>
      <c r="AD17" s="663">
        <v>245360</v>
      </c>
      <c r="AE17" s="663"/>
      <c r="AF17" s="663"/>
      <c r="AG17" s="663"/>
      <c r="AH17" s="663"/>
      <c r="AI17" s="663"/>
      <c r="AJ17" s="663"/>
      <c r="AK17" s="663"/>
      <c r="AL17" s="664">
        <v>0.6</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123</v>
      </c>
      <c r="BP17" s="662"/>
      <c r="BQ17" s="662"/>
      <c r="BR17" s="662"/>
      <c r="BS17" s="668" t="s">
        <v>227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4413551</v>
      </c>
      <c r="CS17" s="660"/>
      <c r="CT17" s="660"/>
      <c r="CU17" s="660"/>
      <c r="CV17" s="660"/>
      <c r="CW17" s="660"/>
      <c r="CX17" s="660"/>
      <c r="CY17" s="661"/>
      <c r="CZ17" s="662">
        <v>6.1</v>
      </c>
      <c r="DA17" s="662"/>
      <c r="DB17" s="662"/>
      <c r="DC17" s="662"/>
      <c r="DD17" s="668" t="s">
        <v>227</v>
      </c>
      <c r="DE17" s="660"/>
      <c r="DF17" s="660"/>
      <c r="DG17" s="660"/>
      <c r="DH17" s="660"/>
      <c r="DI17" s="660"/>
      <c r="DJ17" s="660"/>
      <c r="DK17" s="660"/>
      <c r="DL17" s="660"/>
      <c r="DM17" s="660"/>
      <c r="DN17" s="660"/>
      <c r="DO17" s="660"/>
      <c r="DP17" s="661"/>
      <c r="DQ17" s="668">
        <v>4413551</v>
      </c>
      <c r="DR17" s="660"/>
      <c r="DS17" s="660"/>
      <c r="DT17" s="660"/>
      <c r="DU17" s="660"/>
      <c r="DV17" s="660"/>
      <c r="DW17" s="660"/>
      <c r="DX17" s="660"/>
      <c r="DY17" s="660"/>
      <c r="DZ17" s="660"/>
      <c r="EA17" s="660"/>
      <c r="EB17" s="660"/>
      <c r="EC17" s="669"/>
    </row>
    <row r="18" spans="2:133" ht="11.25" customHeight="1" x14ac:dyDescent="0.2">
      <c r="B18" s="656" t="s">
        <v>261</v>
      </c>
      <c r="C18" s="657"/>
      <c r="D18" s="657"/>
      <c r="E18" s="657"/>
      <c r="F18" s="657"/>
      <c r="G18" s="657"/>
      <c r="H18" s="657"/>
      <c r="I18" s="657"/>
      <c r="J18" s="657"/>
      <c r="K18" s="657"/>
      <c r="L18" s="657"/>
      <c r="M18" s="657"/>
      <c r="N18" s="657"/>
      <c r="O18" s="657"/>
      <c r="P18" s="657"/>
      <c r="Q18" s="658"/>
      <c r="R18" s="659">
        <v>1548938</v>
      </c>
      <c r="S18" s="660"/>
      <c r="T18" s="660"/>
      <c r="U18" s="660"/>
      <c r="V18" s="660"/>
      <c r="W18" s="660"/>
      <c r="X18" s="660"/>
      <c r="Y18" s="661"/>
      <c r="Z18" s="662">
        <v>2</v>
      </c>
      <c r="AA18" s="662"/>
      <c r="AB18" s="662"/>
      <c r="AC18" s="662"/>
      <c r="AD18" s="663">
        <v>1524985</v>
      </c>
      <c r="AE18" s="663"/>
      <c r="AF18" s="663"/>
      <c r="AG18" s="663"/>
      <c r="AH18" s="663"/>
      <c r="AI18" s="663"/>
      <c r="AJ18" s="663"/>
      <c r="AK18" s="663"/>
      <c r="AL18" s="664">
        <v>3.9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263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227</v>
      </c>
      <c r="DA18" s="662"/>
      <c r="DB18" s="662"/>
      <c r="DC18" s="662"/>
      <c r="DD18" s="668" t="s">
        <v>123</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x14ac:dyDescent="0.2">
      <c r="B19" s="656" t="s">
        <v>265</v>
      </c>
      <c r="C19" s="657"/>
      <c r="D19" s="657"/>
      <c r="E19" s="657"/>
      <c r="F19" s="657"/>
      <c r="G19" s="657"/>
      <c r="H19" s="657"/>
      <c r="I19" s="657"/>
      <c r="J19" s="657"/>
      <c r="K19" s="657"/>
      <c r="L19" s="657"/>
      <c r="M19" s="657"/>
      <c r="N19" s="657"/>
      <c r="O19" s="657"/>
      <c r="P19" s="657"/>
      <c r="Q19" s="658"/>
      <c r="R19" s="659">
        <v>1524985</v>
      </c>
      <c r="S19" s="660"/>
      <c r="T19" s="660"/>
      <c r="U19" s="660"/>
      <c r="V19" s="660"/>
      <c r="W19" s="660"/>
      <c r="X19" s="660"/>
      <c r="Y19" s="661"/>
      <c r="Z19" s="662">
        <v>2</v>
      </c>
      <c r="AA19" s="662"/>
      <c r="AB19" s="662"/>
      <c r="AC19" s="662"/>
      <c r="AD19" s="663">
        <v>1524985</v>
      </c>
      <c r="AE19" s="663"/>
      <c r="AF19" s="663"/>
      <c r="AG19" s="663"/>
      <c r="AH19" s="663"/>
      <c r="AI19" s="663"/>
      <c r="AJ19" s="663"/>
      <c r="AK19" s="663"/>
      <c r="AL19" s="664">
        <v>3.9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3366353</v>
      </c>
      <c r="BH19" s="660"/>
      <c r="BI19" s="660"/>
      <c r="BJ19" s="660"/>
      <c r="BK19" s="660"/>
      <c r="BL19" s="660"/>
      <c r="BM19" s="660"/>
      <c r="BN19" s="661"/>
      <c r="BO19" s="662">
        <v>9.3000000000000007</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2">
      <c r="B20" s="656" t="s">
        <v>268</v>
      </c>
      <c r="C20" s="657"/>
      <c r="D20" s="657"/>
      <c r="E20" s="657"/>
      <c r="F20" s="657"/>
      <c r="G20" s="657"/>
      <c r="H20" s="657"/>
      <c r="I20" s="657"/>
      <c r="J20" s="657"/>
      <c r="K20" s="657"/>
      <c r="L20" s="657"/>
      <c r="M20" s="657"/>
      <c r="N20" s="657"/>
      <c r="O20" s="657"/>
      <c r="P20" s="657"/>
      <c r="Q20" s="658"/>
      <c r="R20" s="659">
        <v>23899</v>
      </c>
      <c r="S20" s="660"/>
      <c r="T20" s="660"/>
      <c r="U20" s="660"/>
      <c r="V20" s="660"/>
      <c r="W20" s="660"/>
      <c r="X20" s="660"/>
      <c r="Y20" s="661"/>
      <c r="Z20" s="662">
        <v>0</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3366353</v>
      </c>
      <c r="BH20" s="660"/>
      <c r="BI20" s="660"/>
      <c r="BJ20" s="660"/>
      <c r="BK20" s="660"/>
      <c r="BL20" s="660"/>
      <c r="BM20" s="660"/>
      <c r="BN20" s="661"/>
      <c r="BO20" s="662">
        <v>9.3000000000000007</v>
      </c>
      <c r="BP20" s="662"/>
      <c r="BQ20" s="662"/>
      <c r="BR20" s="662"/>
      <c r="BS20" s="668" t="s">
        <v>123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72283128</v>
      </c>
      <c r="CS20" s="660"/>
      <c r="CT20" s="660"/>
      <c r="CU20" s="660"/>
      <c r="CV20" s="660"/>
      <c r="CW20" s="660"/>
      <c r="CX20" s="660"/>
      <c r="CY20" s="661"/>
      <c r="CZ20" s="662">
        <v>100</v>
      </c>
      <c r="DA20" s="662"/>
      <c r="DB20" s="662"/>
      <c r="DC20" s="662"/>
      <c r="DD20" s="668">
        <v>8535877</v>
      </c>
      <c r="DE20" s="660"/>
      <c r="DF20" s="660"/>
      <c r="DG20" s="660"/>
      <c r="DH20" s="660"/>
      <c r="DI20" s="660"/>
      <c r="DJ20" s="660"/>
      <c r="DK20" s="660"/>
      <c r="DL20" s="660"/>
      <c r="DM20" s="660"/>
      <c r="DN20" s="660"/>
      <c r="DO20" s="660"/>
      <c r="DP20" s="661"/>
      <c r="DQ20" s="668">
        <v>44801969</v>
      </c>
      <c r="DR20" s="660"/>
      <c r="DS20" s="660"/>
      <c r="DT20" s="660"/>
      <c r="DU20" s="660"/>
      <c r="DV20" s="660"/>
      <c r="DW20" s="660"/>
      <c r="DX20" s="660"/>
      <c r="DY20" s="660"/>
      <c r="DZ20" s="660"/>
      <c r="EA20" s="660"/>
      <c r="EB20" s="660"/>
      <c r="EC20" s="669"/>
    </row>
    <row r="21" spans="2:133" ht="11.25" customHeight="1" x14ac:dyDescent="0.2">
      <c r="B21" s="656" t="s">
        <v>271</v>
      </c>
      <c r="C21" s="657"/>
      <c r="D21" s="657"/>
      <c r="E21" s="657"/>
      <c r="F21" s="657"/>
      <c r="G21" s="657"/>
      <c r="H21" s="657"/>
      <c r="I21" s="657"/>
      <c r="J21" s="657"/>
      <c r="K21" s="657"/>
      <c r="L21" s="657"/>
      <c r="M21" s="657"/>
      <c r="N21" s="657"/>
      <c r="O21" s="657"/>
      <c r="P21" s="657"/>
      <c r="Q21" s="658"/>
      <c r="R21" s="659">
        <v>54</v>
      </c>
      <c r="S21" s="660"/>
      <c r="T21" s="660"/>
      <c r="U21" s="660"/>
      <c r="V21" s="660"/>
      <c r="W21" s="660"/>
      <c r="X21" s="660"/>
      <c r="Y21" s="661"/>
      <c r="Z21" s="662">
        <v>0</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227</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273</v>
      </c>
      <c r="C22" s="657"/>
      <c r="D22" s="657"/>
      <c r="E22" s="657"/>
      <c r="F22" s="657"/>
      <c r="G22" s="657"/>
      <c r="H22" s="657"/>
      <c r="I22" s="657"/>
      <c r="J22" s="657"/>
      <c r="K22" s="657"/>
      <c r="L22" s="657"/>
      <c r="M22" s="657"/>
      <c r="N22" s="657"/>
      <c r="O22" s="657"/>
      <c r="P22" s="657"/>
      <c r="Q22" s="658"/>
      <c r="R22" s="659">
        <v>42690608</v>
      </c>
      <c r="S22" s="660"/>
      <c r="T22" s="660"/>
      <c r="U22" s="660"/>
      <c r="V22" s="660"/>
      <c r="W22" s="660"/>
      <c r="X22" s="660"/>
      <c r="Y22" s="661"/>
      <c r="Z22" s="662">
        <v>55.8</v>
      </c>
      <c r="AA22" s="662"/>
      <c r="AB22" s="662"/>
      <c r="AC22" s="662"/>
      <c r="AD22" s="663">
        <v>39300302</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276</v>
      </c>
      <c r="C23" s="657"/>
      <c r="D23" s="657"/>
      <c r="E23" s="657"/>
      <c r="F23" s="657"/>
      <c r="G23" s="657"/>
      <c r="H23" s="657"/>
      <c r="I23" s="657"/>
      <c r="J23" s="657"/>
      <c r="K23" s="657"/>
      <c r="L23" s="657"/>
      <c r="M23" s="657"/>
      <c r="N23" s="657"/>
      <c r="O23" s="657"/>
      <c r="P23" s="657"/>
      <c r="Q23" s="658"/>
      <c r="R23" s="659">
        <v>22892</v>
      </c>
      <c r="S23" s="660"/>
      <c r="T23" s="660"/>
      <c r="U23" s="660"/>
      <c r="V23" s="660"/>
      <c r="W23" s="660"/>
      <c r="X23" s="660"/>
      <c r="Y23" s="661"/>
      <c r="Z23" s="662">
        <v>0</v>
      </c>
      <c r="AA23" s="662"/>
      <c r="AB23" s="662"/>
      <c r="AC23" s="662"/>
      <c r="AD23" s="663">
        <v>22892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3366353</v>
      </c>
      <c r="BH23" s="660"/>
      <c r="BI23" s="660"/>
      <c r="BJ23" s="660"/>
      <c r="BK23" s="660"/>
      <c r="BL23" s="660"/>
      <c r="BM23" s="660"/>
      <c r="BN23" s="661"/>
      <c r="BO23" s="662">
        <v>9.3000000000000007</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2">
      <c r="B24" s="656" t="s">
        <v>283</v>
      </c>
      <c r="C24" s="657"/>
      <c r="D24" s="657"/>
      <c r="E24" s="657"/>
      <c r="F24" s="657"/>
      <c r="G24" s="657"/>
      <c r="H24" s="657"/>
      <c r="I24" s="657"/>
      <c r="J24" s="657"/>
      <c r="K24" s="657"/>
      <c r="L24" s="657"/>
      <c r="M24" s="657"/>
      <c r="N24" s="657"/>
      <c r="O24" s="657"/>
      <c r="P24" s="657"/>
      <c r="Q24" s="658"/>
      <c r="R24" s="659">
        <v>1196673</v>
      </c>
      <c r="S24" s="660"/>
      <c r="T24" s="660"/>
      <c r="U24" s="660"/>
      <c r="V24" s="660"/>
      <c r="W24" s="660"/>
      <c r="X24" s="660"/>
      <c r="Y24" s="661"/>
      <c r="Z24" s="662">
        <v>1.6</v>
      </c>
      <c r="AA24" s="662"/>
      <c r="AB24" s="662"/>
      <c r="AC24" s="662"/>
      <c r="AD24" s="663" t="s">
        <v>227</v>
      </c>
      <c r="AE24" s="663"/>
      <c r="AF24" s="663"/>
      <c r="AG24" s="663"/>
      <c r="AH24" s="663"/>
      <c r="AI24" s="663"/>
      <c r="AJ24" s="663"/>
      <c r="AK24" s="663"/>
      <c r="AL24" s="664" t="s">
        <v>227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227</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37722820</v>
      </c>
      <c r="CS24" s="649"/>
      <c r="CT24" s="649"/>
      <c r="CU24" s="649"/>
      <c r="CV24" s="649"/>
      <c r="CW24" s="649"/>
      <c r="CX24" s="649"/>
      <c r="CY24" s="650"/>
      <c r="CZ24" s="653">
        <v>52.2</v>
      </c>
      <c r="DA24" s="654"/>
      <c r="DB24" s="654"/>
      <c r="DC24" s="673"/>
      <c r="DD24" s="692">
        <v>23533877</v>
      </c>
      <c r="DE24" s="649"/>
      <c r="DF24" s="649"/>
      <c r="DG24" s="649"/>
      <c r="DH24" s="649"/>
      <c r="DI24" s="649"/>
      <c r="DJ24" s="649"/>
      <c r="DK24" s="650"/>
      <c r="DL24" s="692">
        <v>23270756</v>
      </c>
      <c r="DM24" s="649"/>
      <c r="DN24" s="649"/>
      <c r="DO24" s="649"/>
      <c r="DP24" s="649"/>
      <c r="DQ24" s="649"/>
      <c r="DR24" s="649"/>
      <c r="DS24" s="649"/>
      <c r="DT24" s="649"/>
      <c r="DU24" s="649"/>
      <c r="DV24" s="650"/>
      <c r="DW24" s="653">
        <v>55.3</v>
      </c>
      <c r="DX24" s="654"/>
      <c r="DY24" s="654"/>
      <c r="DZ24" s="654"/>
      <c r="EA24" s="654"/>
      <c r="EB24" s="654"/>
      <c r="EC24" s="655"/>
    </row>
    <row r="25" spans="2:133" ht="11.25" customHeight="1" x14ac:dyDescent="0.2">
      <c r="B25" s="656" t="s">
        <v>286</v>
      </c>
      <c r="C25" s="657"/>
      <c r="D25" s="657"/>
      <c r="E25" s="657"/>
      <c r="F25" s="657"/>
      <c r="G25" s="657"/>
      <c r="H25" s="657"/>
      <c r="I25" s="657"/>
      <c r="J25" s="657"/>
      <c r="K25" s="657"/>
      <c r="L25" s="657"/>
      <c r="M25" s="657"/>
      <c r="N25" s="657"/>
      <c r="O25" s="657"/>
      <c r="P25" s="657"/>
      <c r="Q25" s="658"/>
      <c r="R25" s="659">
        <v>545658</v>
      </c>
      <c r="S25" s="660"/>
      <c r="T25" s="660"/>
      <c r="U25" s="660"/>
      <c r="V25" s="660"/>
      <c r="W25" s="660"/>
      <c r="X25" s="660"/>
      <c r="Y25" s="661"/>
      <c r="Z25" s="662">
        <v>0.7</v>
      </c>
      <c r="AA25" s="662"/>
      <c r="AB25" s="662"/>
      <c r="AC25" s="662"/>
      <c r="AD25" s="663">
        <v>163753</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227</v>
      </c>
      <c r="BP25" s="662"/>
      <c r="BQ25" s="662"/>
      <c r="BR25" s="662"/>
      <c r="BS25" s="668" t="s">
        <v>227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14476848</v>
      </c>
      <c r="CS25" s="695"/>
      <c r="CT25" s="695"/>
      <c r="CU25" s="695"/>
      <c r="CV25" s="695"/>
      <c r="CW25" s="695"/>
      <c r="CX25" s="695"/>
      <c r="CY25" s="696"/>
      <c r="CZ25" s="664">
        <v>20</v>
      </c>
      <c r="DA25" s="693"/>
      <c r="DB25" s="693"/>
      <c r="DC25" s="697"/>
      <c r="DD25" s="668">
        <v>13599497</v>
      </c>
      <c r="DE25" s="695"/>
      <c r="DF25" s="695"/>
      <c r="DG25" s="695"/>
      <c r="DH25" s="695"/>
      <c r="DI25" s="695"/>
      <c r="DJ25" s="695"/>
      <c r="DK25" s="696"/>
      <c r="DL25" s="668">
        <v>13393465</v>
      </c>
      <c r="DM25" s="695"/>
      <c r="DN25" s="695"/>
      <c r="DO25" s="695"/>
      <c r="DP25" s="695"/>
      <c r="DQ25" s="695"/>
      <c r="DR25" s="695"/>
      <c r="DS25" s="695"/>
      <c r="DT25" s="695"/>
      <c r="DU25" s="695"/>
      <c r="DV25" s="696"/>
      <c r="DW25" s="664">
        <v>31.8</v>
      </c>
      <c r="DX25" s="693"/>
      <c r="DY25" s="693"/>
      <c r="DZ25" s="693"/>
      <c r="EA25" s="693"/>
      <c r="EB25" s="693"/>
      <c r="EC25" s="694"/>
    </row>
    <row r="26" spans="2:133" ht="11.25" customHeight="1" x14ac:dyDescent="0.2">
      <c r="B26" s="656" t="s">
        <v>289</v>
      </c>
      <c r="C26" s="657"/>
      <c r="D26" s="657"/>
      <c r="E26" s="657"/>
      <c r="F26" s="657"/>
      <c r="G26" s="657"/>
      <c r="H26" s="657"/>
      <c r="I26" s="657"/>
      <c r="J26" s="657"/>
      <c r="K26" s="657"/>
      <c r="L26" s="657"/>
      <c r="M26" s="657"/>
      <c r="N26" s="657"/>
      <c r="O26" s="657"/>
      <c r="P26" s="657"/>
      <c r="Q26" s="658"/>
      <c r="R26" s="659">
        <v>492683</v>
      </c>
      <c r="S26" s="660"/>
      <c r="T26" s="660"/>
      <c r="U26" s="660"/>
      <c r="V26" s="660"/>
      <c r="W26" s="660"/>
      <c r="X26" s="660"/>
      <c r="Y26" s="661"/>
      <c r="Z26" s="662">
        <v>0.6</v>
      </c>
      <c r="AA26" s="662"/>
      <c r="AB26" s="662"/>
      <c r="AC26" s="662"/>
      <c r="AD26" s="663" t="s">
        <v>123</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227</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9924164</v>
      </c>
      <c r="CS26" s="660"/>
      <c r="CT26" s="660"/>
      <c r="CU26" s="660"/>
      <c r="CV26" s="660"/>
      <c r="CW26" s="660"/>
      <c r="CX26" s="660"/>
      <c r="CY26" s="661"/>
      <c r="CZ26" s="664">
        <v>13.7</v>
      </c>
      <c r="DA26" s="693"/>
      <c r="DB26" s="693"/>
      <c r="DC26" s="697"/>
      <c r="DD26" s="668">
        <v>9164814</v>
      </c>
      <c r="DE26" s="660"/>
      <c r="DF26" s="660"/>
      <c r="DG26" s="660"/>
      <c r="DH26" s="660"/>
      <c r="DI26" s="660"/>
      <c r="DJ26" s="660"/>
      <c r="DK26" s="661"/>
      <c r="DL26" s="668" t="s">
        <v>263</v>
      </c>
      <c r="DM26" s="660"/>
      <c r="DN26" s="660"/>
      <c r="DO26" s="660"/>
      <c r="DP26" s="660"/>
      <c r="DQ26" s="660"/>
      <c r="DR26" s="660"/>
      <c r="DS26" s="660"/>
      <c r="DT26" s="660"/>
      <c r="DU26" s="660"/>
      <c r="DV26" s="661"/>
      <c r="DW26" s="664" t="s">
        <v>227</v>
      </c>
      <c r="DX26" s="693"/>
      <c r="DY26" s="693"/>
      <c r="DZ26" s="693"/>
      <c r="EA26" s="693"/>
      <c r="EB26" s="693"/>
      <c r="EC26" s="694"/>
    </row>
    <row r="27" spans="2:133" ht="11.25" customHeight="1" x14ac:dyDescent="0.2">
      <c r="B27" s="656" t="s">
        <v>292</v>
      </c>
      <c r="C27" s="657"/>
      <c r="D27" s="657"/>
      <c r="E27" s="657"/>
      <c r="F27" s="657"/>
      <c r="G27" s="657"/>
      <c r="H27" s="657"/>
      <c r="I27" s="657"/>
      <c r="J27" s="657"/>
      <c r="K27" s="657"/>
      <c r="L27" s="657"/>
      <c r="M27" s="657"/>
      <c r="N27" s="657"/>
      <c r="O27" s="657"/>
      <c r="P27" s="657"/>
      <c r="Q27" s="658"/>
      <c r="R27" s="659">
        <v>13057017</v>
      </c>
      <c r="S27" s="660"/>
      <c r="T27" s="660"/>
      <c r="U27" s="660"/>
      <c r="V27" s="660"/>
      <c r="W27" s="660"/>
      <c r="X27" s="660"/>
      <c r="Y27" s="661"/>
      <c r="Z27" s="662">
        <v>17.100000000000001</v>
      </c>
      <c r="AA27" s="662"/>
      <c r="AB27" s="662"/>
      <c r="AC27" s="662"/>
      <c r="AD27" s="663" t="s">
        <v>227</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36189559</v>
      </c>
      <c r="BH27" s="660"/>
      <c r="BI27" s="660"/>
      <c r="BJ27" s="660"/>
      <c r="BK27" s="660"/>
      <c r="BL27" s="660"/>
      <c r="BM27" s="660"/>
      <c r="BN27" s="661"/>
      <c r="BO27" s="662">
        <v>100</v>
      </c>
      <c r="BP27" s="662"/>
      <c r="BQ27" s="662"/>
      <c r="BR27" s="662"/>
      <c r="BS27" s="668">
        <v>101114</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18832426</v>
      </c>
      <c r="CS27" s="695"/>
      <c r="CT27" s="695"/>
      <c r="CU27" s="695"/>
      <c r="CV27" s="695"/>
      <c r="CW27" s="695"/>
      <c r="CX27" s="695"/>
      <c r="CY27" s="696"/>
      <c r="CZ27" s="664">
        <v>26.1</v>
      </c>
      <c r="DA27" s="693"/>
      <c r="DB27" s="693"/>
      <c r="DC27" s="697"/>
      <c r="DD27" s="668">
        <v>5520834</v>
      </c>
      <c r="DE27" s="695"/>
      <c r="DF27" s="695"/>
      <c r="DG27" s="695"/>
      <c r="DH27" s="695"/>
      <c r="DI27" s="695"/>
      <c r="DJ27" s="695"/>
      <c r="DK27" s="696"/>
      <c r="DL27" s="668">
        <v>5519129</v>
      </c>
      <c r="DM27" s="695"/>
      <c r="DN27" s="695"/>
      <c r="DO27" s="695"/>
      <c r="DP27" s="695"/>
      <c r="DQ27" s="695"/>
      <c r="DR27" s="695"/>
      <c r="DS27" s="695"/>
      <c r="DT27" s="695"/>
      <c r="DU27" s="695"/>
      <c r="DV27" s="696"/>
      <c r="DW27" s="664">
        <v>13.1</v>
      </c>
      <c r="DX27" s="693"/>
      <c r="DY27" s="693"/>
      <c r="DZ27" s="693"/>
      <c r="EA27" s="693"/>
      <c r="EB27" s="693"/>
      <c r="EC27" s="694"/>
    </row>
    <row r="28" spans="2:133" ht="11.25" customHeight="1" x14ac:dyDescent="0.2">
      <c r="B28" s="701" t="s">
        <v>295</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227</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4413546</v>
      </c>
      <c r="CS28" s="660"/>
      <c r="CT28" s="660"/>
      <c r="CU28" s="660"/>
      <c r="CV28" s="660"/>
      <c r="CW28" s="660"/>
      <c r="CX28" s="660"/>
      <c r="CY28" s="661"/>
      <c r="CZ28" s="664">
        <v>6.1</v>
      </c>
      <c r="DA28" s="693"/>
      <c r="DB28" s="693"/>
      <c r="DC28" s="697"/>
      <c r="DD28" s="668">
        <v>4413546</v>
      </c>
      <c r="DE28" s="660"/>
      <c r="DF28" s="660"/>
      <c r="DG28" s="660"/>
      <c r="DH28" s="660"/>
      <c r="DI28" s="660"/>
      <c r="DJ28" s="660"/>
      <c r="DK28" s="661"/>
      <c r="DL28" s="668">
        <v>4358162</v>
      </c>
      <c r="DM28" s="660"/>
      <c r="DN28" s="660"/>
      <c r="DO28" s="660"/>
      <c r="DP28" s="660"/>
      <c r="DQ28" s="660"/>
      <c r="DR28" s="660"/>
      <c r="DS28" s="660"/>
      <c r="DT28" s="660"/>
      <c r="DU28" s="660"/>
      <c r="DV28" s="661"/>
      <c r="DW28" s="664">
        <v>10.4</v>
      </c>
      <c r="DX28" s="693"/>
      <c r="DY28" s="693"/>
      <c r="DZ28" s="693"/>
      <c r="EA28" s="693"/>
      <c r="EB28" s="693"/>
      <c r="EC28" s="694"/>
    </row>
    <row r="29" spans="2:133" ht="11.25" customHeight="1" x14ac:dyDescent="0.2">
      <c r="B29" s="656" t="s">
        <v>297</v>
      </c>
      <c r="C29" s="657"/>
      <c r="D29" s="657"/>
      <c r="E29" s="657"/>
      <c r="F29" s="657"/>
      <c r="G29" s="657"/>
      <c r="H29" s="657"/>
      <c r="I29" s="657"/>
      <c r="J29" s="657"/>
      <c r="K29" s="657"/>
      <c r="L29" s="657"/>
      <c r="M29" s="657"/>
      <c r="N29" s="657"/>
      <c r="O29" s="657"/>
      <c r="P29" s="657"/>
      <c r="Q29" s="658"/>
      <c r="R29" s="659">
        <v>4557149</v>
      </c>
      <c r="S29" s="660"/>
      <c r="T29" s="660"/>
      <c r="U29" s="660"/>
      <c r="V29" s="660"/>
      <c r="W29" s="660"/>
      <c r="X29" s="660"/>
      <c r="Y29" s="661"/>
      <c r="Z29" s="662">
        <v>6</v>
      </c>
      <c r="AA29" s="662"/>
      <c r="AB29" s="662"/>
      <c r="AC29" s="662"/>
      <c r="AD29" s="663" t="s">
        <v>123</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65</v>
      </c>
      <c r="CG29" s="675"/>
      <c r="CH29" s="675"/>
      <c r="CI29" s="675"/>
      <c r="CJ29" s="675"/>
      <c r="CK29" s="675"/>
      <c r="CL29" s="675"/>
      <c r="CM29" s="675"/>
      <c r="CN29" s="675"/>
      <c r="CO29" s="675"/>
      <c r="CP29" s="675"/>
      <c r="CQ29" s="676"/>
      <c r="CR29" s="659">
        <v>4413449</v>
      </c>
      <c r="CS29" s="695"/>
      <c r="CT29" s="695"/>
      <c r="CU29" s="695"/>
      <c r="CV29" s="695"/>
      <c r="CW29" s="695"/>
      <c r="CX29" s="695"/>
      <c r="CY29" s="696"/>
      <c r="CZ29" s="664">
        <v>6.1</v>
      </c>
      <c r="DA29" s="693"/>
      <c r="DB29" s="693"/>
      <c r="DC29" s="697"/>
      <c r="DD29" s="668">
        <v>4413449</v>
      </c>
      <c r="DE29" s="695"/>
      <c r="DF29" s="695"/>
      <c r="DG29" s="695"/>
      <c r="DH29" s="695"/>
      <c r="DI29" s="695"/>
      <c r="DJ29" s="695"/>
      <c r="DK29" s="696"/>
      <c r="DL29" s="668">
        <v>4358065</v>
      </c>
      <c r="DM29" s="695"/>
      <c r="DN29" s="695"/>
      <c r="DO29" s="695"/>
      <c r="DP29" s="695"/>
      <c r="DQ29" s="695"/>
      <c r="DR29" s="695"/>
      <c r="DS29" s="695"/>
      <c r="DT29" s="695"/>
      <c r="DU29" s="695"/>
      <c r="DV29" s="696"/>
      <c r="DW29" s="664">
        <v>10.4</v>
      </c>
      <c r="DX29" s="693"/>
      <c r="DY29" s="693"/>
      <c r="DZ29" s="693"/>
      <c r="EA29" s="693"/>
      <c r="EB29" s="693"/>
      <c r="EC29" s="694"/>
    </row>
    <row r="30" spans="2:133" ht="11.25" customHeight="1" x14ac:dyDescent="0.2">
      <c r="B30" s="656" t="s">
        <v>301</v>
      </c>
      <c r="C30" s="657"/>
      <c r="D30" s="657"/>
      <c r="E30" s="657"/>
      <c r="F30" s="657"/>
      <c r="G30" s="657"/>
      <c r="H30" s="657"/>
      <c r="I30" s="657"/>
      <c r="J30" s="657"/>
      <c r="K30" s="657"/>
      <c r="L30" s="657"/>
      <c r="M30" s="657"/>
      <c r="N30" s="657"/>
      <c r="O30" s="657"/>
      <c r="P30" s="657"/>
      <c r="Q30" s="658"/>
      <c r="R30" s="659">
        <v>711890</v>
      </c>
      <c r="S30" s="660"/>
      <c r="T30" s="660"/>
      <c r="U30" s="660"/>
      <c r="V30" s="660"/>
      <c r="W30" s="660"/>
      <c r="X30" s="660"/>
      <c r="Y30" s="661"/>
      <c r="Z30" s="662">
        <v>0.9</v>
      </c>
      <c r="AA30" s="662"/>
      <c r="AB30" s="662"/>
      <c r="AC30" s="662"/>
      <c r="AD30" s="663">
        <v>9488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99.2</v>
      </c>
      <c r="BH30" s="720"/>
      <c r="BI30" s="720"/>
      <c r="BJ30" s="720"/>
      <c r="BK30" s="720"/>
      <c r="BL30" s="720"/>
      <c r="BM30" s="654">
        <v>97.5</v>
      </c>
      <c r="BN30" s="720"/>
      <c r="BO30" s="720"/>
      <c r="BP30" s="720"/>
      <c r="BQ30" s="721"/>
      <c r="BR30" s="719">
        <v>99.1</v>
      </c>
      <c r="BS30" s="720"/>
      <c r="BT30" s="720"/>
      <c r="BU30" s="720"/>
      <c r="BV30" s="720"/>
      <c r="BW30" s="720"/>
      <c r="BX30" s="654">
        <v>97</v>
      </c>
      <c r="BY30" s="720"/>
      <c r="BZ30" s="720"/>
      <c r="CA30" s="720"/>
      <c r="CB30" s="721"/>
      <c r="CD30" s="724"/>
      <c r="CE30" s="725"/>
      <c r="CF30" s="674" t="s">
        <v>304</v>
      </c>
      <c r="CG30" s="675"/>
      <c r="CH30" s="675"/>
      <c r="CI30" s="675"/>
      <c r="CJ30" s="675"/>
      <c r="CK30" s="675"/>
      <c r="CL30" s="675"/>
      <c r="CM30" s="675"/>
      <c r="CN30" s="675"/>
      <c r="CO30" s="675"/>
      <c r="CP30" s="675"/>
      <c r="CQ30" s="676"/>
      <c r="CR30" s="659">
        <v>4007225</v>
      </c>
      <c r="CS30" s="660"/>
      <c r="CT30" s="660"/>
      <c r="CU30" s="660"/>
      <c r="CV30" s="660"/>
      <c r="CW30" s="660"/>
      <c r="CX30" s="660"/>
      <c r="CY30" s="661"/>
      <c r="CZ30" s="664">
        <v>5.5</v>
      </c>
      <c r="DA30" s="693"/>
      <c r="DB30" s="693"/>
      <c r="DC30" s="697"/>
      <c r="DD30" s="668">
        <v>4007225</v>
      </c>
      <c r="DE30" s="660"/>
      <c r="DF30" s="660"/>
      <c r="DG30" s="660"/>
      <c r="DH30" s="660"/>
      <c r="DI30" s="660"/>
      <c r="DJ30" s="660"/>
      <c r="DK30" s="661"/>
      <c r="DL30" s="668">
        <v>3951857</v>
      </c>
      <c r="DM30" s="660"/>
      <c r="DN30" s="660"/>
      <c r="DO30" s="660"/>
      <c r="DP30" s="660"/>
      <c r="DQ30" s="660"/>
      <c r="DR30" s="660"/>
      <c r="DS30" s="660"/>
      <c r="DT30" s="660"/>
      <c r="DU30" s="660"/>
      <c r="DV30" s="661"/>
      <c r="DW30" s="664">
        <v>9.4</v>
      </c>
      <c r="DX30" s="693"/>
      <c r="DY30" s="693"/>
      <c r="DZ30" s="693"/>
      <c r="EA30" s="693"/>
      <c r="EB30" s="693"/>
      <c r="EC30" s="694"/>
    </row>
    <row r="31" spans="2:133" ht="11.25" customHeight="1" x14ac:dyDescent="0.2">
      <c r="B31" s="656" t="s">
        <v>305</v>
      </c>
      <c r="C31" s="657"/>
      <c r="D31" s="657"/>
      <c r="E31" s="657"/>
      <c r="F31" s="657"/>
      <c r="G31" s="657"/>
      <c r="H31" s="657"/>
      <c r="I31" s="657"/>
      <c r="J31" s="657"/>
      <c r="K31" s="657"/>
      <c r="L31" s="657"/>
      <c r="M31" s="657"/>
      <c r="N31" s="657"/>
      <c r="O31" s="657"/>
      <c r="P31" s="657"/>
      <c r="Q31" s="658"/>
      <c r="R31" s="659">
        <v>80513</v>
      </c>
      <c r="S31" s="660"/>
      <c r="T31" s="660"/>
      <c r="U31" s="660"/>
      <c r="V31" s="660"/>
      <c r="W31" s="660"/>
      <c r="X31" s="660"/>
      <c r="Y31" s="661"/>
      <c r="Z31" s="662">
        <v>0.1</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96.7</v>
      </c>
      <c r="BN31" s="717"/>
      <c r="BO31" s="717"/>
      <c r="BP31" s="717"/>
      <c r="BQ31" s="718"/>
      <c r="BR31" s="716">
        <v>99</v>
      </c>
      <c r="BS31" s="695"/>
      <c r="BT31" s="695"/>
      <c r="BU31" s="695"/>
      <c r="BV31" s="695"/>
      <c r="BW31" s="695"/>
      <c r="BX31" s="665">
        <v>96.1</v>
      </c>
      <c r="BY31" s="717"/>
      <c r="BZ31" s="717"/>
      <c r="CA31" s="717"/>
      <c r="CB31" s="718"/>
      <c r="CD31" s="724"/>
      <c r="CE31" s="725"/>
      <c r="CF31" s="674" t="s">
        <v>308</v>
      </c>
      <c r="CG31" s="675"/>
      <c r="CH31" s="675"/>
      <c r="CI31" s="675"/>
      <c r="CJ31" s="675"/>
      <c r="CK31" s="675"/>
      <c r="CL31" s="675"/>
      <c r="CM31" s="675"/>
      <c r="CN31" s="675"/>
      <c r="CO31" s="675"/>
      <c r="CP31" s="675"/>
      <c r="CQ31" s="676"/>
      <c r="CR31" s="659">
        <v>406224</v>
      </c>
      <c r="CS31" s="695"/>
      <c r="CT31" s="695"/>
      <c r="CU31" s="695"/>
      <c r="CV31" s="695"/>
      <c r="CW31" s="695"/>
      <c r="CX31" s="695"/>
      <c r="CY31" s="696"/>
      <c r="CZ31" s="664">
        <v>0.6</v>
      </c>
      <c r="DA31" s="693"/>
      <c r="DB31" s="693"/>
      <c r="DC31" s="697"/>
      <c r="DD31" s="668">
        <v>406224</v>
      </c>
      <c r="DE31" s="695"/>
      <c r="DF31" s="695"/>
      <c r="DG31" s="695"/>
      <c r="DH31" s="695"/>
      <c r="DI31" s="695"/>
      <c r="DJ31" s="695"/>
      <c r="DK31" s="696"/>
      <c r="DL31" s="668">
        <v>406208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2">
      <c r="B32" s="656" t="s">
        <v>309</v>
      </c>
      <c r="C32" s="657"/>
      <c r="D32" s="657"/>
      <c r="E32" s="657"/>
      <c r="F32" s="657"/>
      <c r="G32" s="657"/>
      <c r="H32" s="657"/>
      <c r="I32" s="657"/>
      <c r="J32" s="657"/>
      <c r="K32" s="657"/>
      <c r="L32" s="657"/>
      <c r="M32" s="657"/>
      <c r="N32" s="657"/>
      <c r="O32" s="657"/>
      <c r="P32" s="657"/>
      <c r="Q32" s="658"/>
      <c r="R32" s="659">
        <v>138775</v>
      </c>
      <c r="S32" s="660"/>
      <c r="T32" s="660"/>
      <c r="U32" s="660"/>
      <c r="V32" s="660"/>
      <c r="W32" s="660"/>
      <c r="X32" s="660"/>
      <c r="Y32" s="661"/>
      <c r="Z32" s="662">
        <v>0.2</v>
      </c>
      <c r="AA32" s="662"/>
      <c r="AB32" s="662"/>
      <c r="AC32" s="662"/>
      <c r="AD32" s="663" t="s">
        <v>227</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98.2</v>
      </c>
      <c r="BN32" s="729"/>
      <c r="BO32" s="729"/>
      <c r="BP32" s="729"/>
      <c r="BQ32" s="731"/>
      <c r="BR32" s="728">
        <v>99.3</v>
      </c>
      <c r="BS32" s="729"/>
      <c r="BT32" s="729"/>
      <c r="BU32" s="729"/>
      <c r="BV32" s="729"/>
      <c r="BW32" s="729"/>
      <c r="BX32" s="730">
        <v>97.8</v>
      </c>
      <c r="BY32" s="729"/>
      <c r="BZ32" s="729"/>
      <c r="CA32" s="729"/>
      <c r="CB32" s="731"/>
      <c r="CD32" s="726"/>
      <c r="CE32" s="727"/>
      <c r="CF32" s="674" t="s">
        <v>311</v>
      </c>
      <c r="CG32" s="675"/>
      <c r="CH32" s="675"/>
      <c r="CI32" s="675"/>
      <c r="CJ32" s="675"/>
      <c r="CK32" s="675"/>
      <c r="CL32" s="675"/>
      <c r="CM32" s="675"/>
      <c r="CN32" s="675"/>
      <c r="CO32" s="675"/>
      <c r="CP32" s="675"/>
      <c r="CQ32" s="676"/>
      <c r="CR32" s="659">
        <v>97</v>
      </c>
      <c r="CS32" s="660"/>
      <c r="CT32" s="660"/>
      <c r="CU32" s="660"/>
      <c r="CV32" s="660"/>
      <c r="CW32" s="660"/>
      <c r="CX32" s="660"/>
      <c r="CY32" s="661"/>
      <c r="CZ32" s="664">
        <v>0</v>
      </c>
      <c r="DA32" s="693"/>
      <c r="DB32" s="693"/>
      <c r="DC32" s="697"/>
      <c r="DD32" s="668">
        <v>97</v>
      </c>
      <c r="DE32" s="660"/>
      <c r="DF32" s="660"/>
      <c r="DG32" s="660"/>
      <c r="DH32" s="660"/>
      <c r="DI32" s="660"/>
      <c r="DJ32" s="660"/>
      <c r="DK32" s="661"/>
      <c r="DL32" s="668">
        <v>97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312</v>
      </c>
      <c r="C33" s="657"/>
      <c r="D33" s="657"/>
      <c r="E33" s="657"/>
      <c r="F33" s="657"/>
      <c r="G33" s="657"/>
      <c r="H33" s="657"/>
      <c r="I33" s="657"/>
      <c r="J33" s="657"/>
      <c r="K33" s="657"/>
      <c r="L33" s="657"/>
      <c r="M33" s="657"/>
      <c r="N33" s="657"/>
      <c r="O33" s="657"/>
      <c r="P33" s="657"/>
      <c r="Q33" s="658"/>
      <c r="R33" s="659">
        <v>2784620</v>
      </c>
      <c r="S33" s="660"/>
      <c r="T33" s="660"/>
      <c r="U33" s="660"/>
      <c r="V33" s="660"/>
      <c r="W33" s="660"/>
      <c r="X33" s="660"/>
      <c r="Y33" s="661"/>
      <c r="Z33" s="662">
        <v>3.6</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26022436</v>
      </c>
      <c r="CS33" s="695"/>
      <c r="CT33" s="695"/>
      <c r="CU33" s="695"/>
      <c r="CV33" s="695"/>
      <c r="CW33" s="695"/>
      <c r="CX33" s="695"/>
      <c r="CY33" s="696"/>
      <c r="CZ33" s="664">
        <v>36</v>
      </c>
      <c r="DA33" s="693"/>
      <c r="DB33" s="693"/>
      <c r="DC33" s="697"/>
      <c r="DD33" s="668">
        <v>20230570</v>
      </c>
      <c r="DE33" s="695"/>
      <c r="DF33" s="695"/>
      <c r="DG33" s="695"/>
      <c r="DH33" s="695"/>
      <c r="DI33" s="695"/>
      <c r="DJ33" s="695"/>
      <c r="DK33" s="696"/>
      <c r="DL33" s="668">
        <v>17566156</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2">
      <c r="B34" s="656" t="s">
        <v>314</v>
      </c>
      <c r="C34" s="657"/>
      <c r="D34" s="657"/>
      <c r="E34" s="657"/>
      <c r="F34" s="657"/>
      <c r="G34" s="657"/>
      <c r="H34" s="657"/>
      <c r="I34" s="657"/>
      <c r="J34" s="657"/>
      <c r="K34" s="657"/>
      <c r="L34" s="657"/>
      <c r="M34" s="657"/>
      <c r="N34" s="657"/>
      <c r="O34" s="657"/>
      <c r="P34" s="657"/>
      <c r="Q34" s="658"/>
      <c r="R34" s="659">
        <v>3024220</v>
      </c>
      <c r="S34" s="660"/>
      <c r="T34" s="660"/>
      <c r="U34" s="660"/>
      <c r="V34" s="660"/>
      <c r="W34" s="660"/>
      <c r="X34" s="660"/>
      <c r="Y34" s="661"/>
      <c r="Z34" s="662">
        <v>4</v>
      </c>
      <c r="AA34" s="662"/>
      <c r="AB34" s="662"/>
      <c r="AC34" s="662"/>
      <c r="AD34" s="663">
        <v>18</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9687218</v>
      </c>
      <c r="CS34" s="660"/>
      <c r="CT34" s="660"/>
      <c r="CU34" s="660"/>
      <c r="CV34" s="660"/>
      <c r="CW34" s="660"/>
      <c r="CX34" s="660"/>
      <c r="CY34" s="661"/>
      <c r="CZ34" s="664">
        <v>13.4</v>
      </c>
      <c r="DA34" s="693"/>
      <c r="DB34" s="693"/>
      <c r="DC34" s="697"/>
      <c r="DD34" s="668">
        <v>8011431</v>
      </c>
      <c r="DE34" s="660"/>
      <c r="DF34" s="660"/>
      <c r="DG34" s="660"/>
      <c r="DH34" s="660"/>
      <c r="DI34" s="660"/>
      <c r="DJ34" s="660"/>
      <c r="DK34" s="661"/>
      <c r="DL34" s="668">
        <v>7322003</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x14ac:dyDescent="0.2">
      <c r="B35" s="656" t="s">
        <v>318</v>
      </c>
      <c r="C35" s="657"/>
      <c r="D35" s="657"/>
      <c r="E35" s="657"/>
      <c r="F35" s="657"/>
      <c r="G35" s="657"/>
      <c r="H35" s="657"/>
      <c r="I35" s="657"/>
      <c r="J35" s="657"/>
      <c r="K35" s="657"/>
      <c r="L35" s="657"/>
      <c r="M35" s="657"/>
      <c r="N35" s="657"/>
      <c r="O35" s="657"/>
      <c r="P35" s="657"/>
      <c r="Q35" s="658"/>
      <c r="R35" s="659">
        <v>7258270</v>
      </c>
      <c r="S35" s="660"/>
      <c r="T35" s="660"/>
      <c r="U35" s="660"/>
      <c r="V35" s="660"/>
      <c r="W35" s="660"/>
      <c r="X35" s="660"/>
      <c r="Y35" s="661"/>
      <c r="Z35" s="662">
        <v>9.5</v>
      </c>
      <c r="AA35" s="662"/>
      <c r="AB35" s="662"/>
      <c r="AC35" s="662"/>
      <c r="AD35" s="663" t="s">
        <v>227</v>
      </c>
      <c r="AE35" s="663"/>
      <c r="AF35" s="663"/>
      <c r="AG35" s="663"/>
      <c r="AH35" s="663"/>
      <c r="AI35" s="663"/>
      <c r="AJ35" s="663"/>
      <c r="AK35" s="663"/>
      <c r="AL35" s="664" t="s">
        <v>227</v>
      </c>
      <c r="AM35" s="665"/>
      <c r="AN35" s="665"/>
      <c r="AO35" s="666"/>
      <c r="AP35" s="214"/>
      <c r="AQ35" s="732" t="s">
        <v>319</v>
      </c>
      <c r="AR35" s="733"/>
      <c r="AS35" s="733"/>
      <c r="AT35" s="733"/>
      <c r="AU35" s="733"/>
      <c r="AV35" s="733"/>
      <c r="AW35" s="733"/>
      <c r="AX35" s="733"/>
      <c r="AY35" s="734"/>
      <c r="AZ35" s="648">
        <v>9340592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596466</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339890</v>
      </c>
      <c r="CS35" s="695"/>
      <c r="CT35" s="695"/>
      <c r="CU35" s="695"/>
      <c r="CV35" s="695"/>
      <c r="CW35" s="695"/>
      <c r="CX35" s="695"/>
      <c r="CY35" s="696"/>
      <c r="CZ35" s="664">
        <v>0.5</v>
      </c>
      <c r="DA35" s="693"/>
      <c r="DB35" s="693"/>
      <c r="DC35" s="697"/>
      <c r="DD35" s="668">
        <v>328459</v>
      </c>
      <c r="DE35" s="695"/>
      <c r="DF35" s="695"/>
      <c r="DG35" s="695"/>
      <c r="DH35" s="695"/>
      <c r="DI35" s="695"/>
      <c r="DJ35" s="695"/>
      <c r="DK35" s="696"/>
      <c r="DL35" s="668">
        <v>326250</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2">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123</v>
      </c>
      <c r="AM36" s="665"/>
      <c r="AN36" s="665"/>
      <c r="AO36" s="666"/>
      <c r="AQ36" s="736" t="s">
        <v>323</v>
      </c>
      <c r="AR36" s="737"/>
      <c r="AS36" s="737"/>
      <c r="AT36" s="737"/>
      <c r="AU36" s="737"/>
      <c r="AV36" s="737"/>
      <c r="AW36" s="737"/>
      <c r="AX36" s="737"/>
      <c r="AY36" s="738"/>
      <c r="AZ36" s="659">
        <v>2095625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111666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7192747</v>
      </c>
      <c r="CS36" s="660"/>
      <c r="CT36" s="660"/>
      <c r="CU36" s="660"/>
      <c r="CV36" s="660"/>
      <c r="CW36" s="660"/>
      <c r="CX36" s="660"/>
      <c r="CY36" s="661"/>
      <c r="CZ36" s="664">
        <v>10</v>
      </c>
      <c r="DA36" s="693"/>
      <c r="DB36" s="693"/>
      <c r="DC36" s="697"/>
      <c r="DD36" s="668">
        <v>6002893</v>
      </c>
      <c r="DE36" s="660"/>
      <c r="DF36" s="660"/>
      <c r="DG36" s="660"/>
      <c r="DH36" s="660"/>
      <c r="DI36" s="660"/>
      <c r="DJ36" s="660"/>
      <c r="DK36" s="661"/>
      <c r="DL36" s="668">
        <v>5257009</v>
      </c>
      <c r="DM36" s="660"/>
      <c r="DN36" s="660"/>
      <c r="DO36" s="660"/>
      <c r="DP36" s="660"/>
      <c r="DQ36" s="660"/>
      <c r="DR36" s="660"/>
      <c r="DS36" s="660"/>
      <c r="DT36" s="660"/>
      <c r="DU36" s="660"/>
      <c r="DV36" s="661"/>
      <c r="DW36" s="664">
        <v>12.5</v>
      </c>
      <c r="DX36" s="693"/>
      <c r="DY36" s="693"/>
      <c r="DZ36" s="693"/>
      <c r="EA36" s="693"/>
      <c r="EB36" s="693"/>
      <c r="EC36" s="694"/>
    </row>
    <row r="37" spans="2:133" ht="11.25" customHeight="1" x14ac:dyDescent="0.2">
      <c r="B37" s="656" t="s">
        <v>326</v>
      </c>
      <c r="C37" s="657"/>
      <c r="D37" s="657"/>
      <c r="E37" s="657"/>
      <c r="F37" s="657"/>
      <c r="G37" s="657"/>
      <c r="H37" s="657"/>
      <c r="I37" s="657"/>
      <c r="J37" s="657"/>
      <c r="K37" s="657"/>
      <c r="L37" s="657"/>
      <c r="M37" s="657"/>
      <c r="N37" s="657"/>
      <c r="O37" s="657"/>
      <c r="P37" s="657"/>
      <c r="Q37" s="658"/>
      <c r="R37" s="659">
        <v>2596870</v>
      </c>
      <c r="S37" s="660"/>
      <c r="T37" s="660"/>
      <c r="U37" s="660"/>
      <c r="V37" s="660"/>
      <c r="W37" s="660"/>
      <c r="X37" s="660"/>
      <c r="Y37" s="661"/>
      <c r="Z37" s="662">
        <v>3.4</v>
      </c>
      <c r="AA37" s="662"/>
      <c r="AB37" s="662"/>
      <c r="AC37" s="662"/>
      <c r="AD37" s="663" t="s">
        <v>123</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1100000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33141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11727</v>
      </c>
      <c r="CS37" s="695"/>
      <c r="CT37" s="695"/>
      <c r="CU37" s="695"/>
      <c r="CV37" s="695"/>
      <c r="CW37" s="695"/>
      <c r="CX37" s="695"/>
      <c r="CY37" s="696"/>
      <c r="CZ37" s="664">
        <v>0</v>
      </c>
      <c r="DA37" s="693"/>
      <c r="DB37" s="693"/>
      <c r="DC37" s="697"/>
      <c r="DD37" s="668">
        <v>11727</v>
      </c>
      <c r="DE37" s="695"/>
      <c r="DF37" s="695"/>
      <c r="DG37" s="695"/>
      <c r="DH37" s="695"/>
      <c r="DI37" s="695"/>
      <c r="DJ37" s="695"/>
      <c r="DK37" s="696"/>
      <c r="DL37" s="668">
        <v>11727</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2">
      <c r="B38" s="704" t="s">
        <v>330</v>
      </c>
      <c r="C38" s="705"/>
      <c r="D38" s="705"/>
      <c r="E38" s="705"/>
      <c r="F38" s="705"/>
      <c r="G38" s="705"/>
      <c r="H38" s="705"/>
      <c r="I38" s="705"/>
      <c r="J38" s="705"/>
      <c r="K38" s="705"/>
      <c r="L38" s="705"/>
      <c r="M38" s="705"/>
      <c r="N38" s="705"/>
      <c r="O38" s="705"/>
      <c r="P38" s="705"/>
      <c r="Q38" s="706"/>
      <c r="R38" s="739">
        <v>76560968</v>
      </c>
      <c r="S38" s="740"/>
      <c r="T38" s="740"/>
      <c r="U38" s="740"/>
      <c r="V38" s="740"/>
      <c r="W38" s="740"/>
      <c r="X38" s="740"/>
      <c r="Y38" s="741"/>
      <c r="Z38" s="742">
        <v>100</v>
      </c>
      <c r="AA38" s="742"/>
      <c r="AB38" s="742"/>
      <c r="AC38" s="742"/>
      <c r="AD38" s="743">
        <v>39496453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45943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53371</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6144967</v>
      </c>
      <c r="CS38" s="660"/>
      <c r="CT38" s="660"/>
      <c r="CU38" s="660"/>
      <c r="CV38" s="660"/>
      <c r="CW38" s="660"/>
      <c r="CX38" s="660"/>
      <c r="CY38" s="661"/>
      <c r="CZ38" s="664">
        <v>8.5</v>
      </c>
      <c r="DA38" s="693"/>
      <c r="DB38" s="693"/>
      <c r="DC38" s="697"/>
      <c r="DD38" s="668">
        <v>5091194</v>
      </c>
      <c r="DE38" s="660"/>
      <c r="DF38" s="660"/>
      <c r="DG38" s="660"/>
      <c r="DH38" s="660"/>
      <c r="DI38" s="660"/>
      <c r="DJ38" s="660"/>
      <c r="DK38" s="661"/>
      <c r="DL38" s="668">
        <v>4660894</v>
      </c>
      <c r="DM38" s="660"/>
      <c r="DN38" s="660"/>
      <c r="DO38" s="660"/>
      <c r="DP38" s="660"/>
      <c r="DQ38" s="660"/>
      <c r="DR38" s="660"/>
      <c r="DS38" s="660"/>
      <c r="DT38" s="660"/>
      <c r="DU38" s="660"/>
      <c r="DV38" s="661"/>
      <c r="DW38" s="664">
        <v>11.1</v>
      </c>
      <c r="DX38" s="693"/>
      <c r="DY38" s="693"/>
      <c r="DZ38" s="693"/>
      <c r="EA38" s="693"/>
      <c r="EB38" s="693"/>
      <c r="EC38" s="694"/>
    </row>
    <row r="39" spans="2:133" ht="11.25" customHeight="1" x14ac:dyDescent="0.2">
      <c r="AQ39" s="736" t="s">
        <v>334</v>
      </c>
      <c r="AR39" s="737"/>
      <c r="AS39" s="737"/>
      <c r="AT39" s="737"/>
      <c r="AU39" s="737"/>
      <c r="AV39" s="737"/>
      <c r="AW39" s="737"/>
      <c r="AX39" s="737"/>
      <c r="AY39" s="738"/>
      <c r="AZ39" s="659" t="s">
        <v>227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600068</v>
      </c>
      <c r="CS39" s="695"/>
      <c r="CT39" s="695"/>
      <c r="CU39" s="695"/>
      <c r="CV39" s="695"/>
      <c r="CW39" s="695"/>
      <c r="CX39" s="695"/>
      <c r="CY39" s="696"/>
      <c r="CZ39" s="664">
        <v>0.8</v>
      </c>
      <c r="DA39" s="693"/>
      <c r="DB39" s="693"/>
      <c r="DC39" s="697"/>
      <c r="DD39" s="668">
        <v>547994</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2">
      <c r="AQ40" s="736" t="s">
        <v>338</v>
      </c>
      <c r="AR40" s="737"/>
      <c r="AS40" s="737"/>
      <c r="AT40" s="737"/>
      <c r="AU40" s="737"/>
      <c r="AV40" s="737"/>
      <c r="AW40" s="737"/>
      <c r="AX40" s="737"/>
      <c r="AY40" s="738"/>
      <c r="AZ40" s="659">
        <v>1664016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89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2057546</v>
      </c>
      <c r="CS40" s="660"/>
      <c r="CT40" s="660"/>
      <c r="CU40" s="660"/>
      <c r="CV40" s="660"/>
      <c r="CW40" s="660"/>
      <c r="CX40" s="660"/>
      <c r="CY40" s="661"/>
      <c r="CZ40" s="664">
        <v>2.8</v>
      </c>
      <c r="DA40" s="693"/>
      <c r="DB40" s="693"/>
      <c r="DC40" s="697"/>
      <c r="DD40" s="668">
        <v>248599</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x14ac:dyDescent="0.2">
      <c r="AQ41" s="746" t="s">
        <v>341</v>
      </c>
      <c r="AR41" s="747"/>
      <c r="AS41" s="747"/>
      <c r="AT41" s="747"/>
      <c r="AU41" s="747"/>
      <c r="AV41" s="747"/>
      <c r="AW41" s="747"/>
      <c r="AX41" s="747"/>
      <c r="AY41" s="748"/>
      <c r="AZ41" s="739">
        <v>4435008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284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123</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8537872</v>
      </c>
      <c r="CS42" s="660"/>
      <c r="CT42" s="660"/>
      <c r="CU42" s="660"/>
      <c r="CV42" s="660"/>
      <c r="CW42" s="660"/>
      <c r="CX42" s="660"/>
      <c r="CY42" s="661"/>
      <c r="CZ42" s="664">
        <v>11.8</v>
      </c>
      <c r="DA42" s="665"/>
      <c r="DB42" s="665"/>
      <c r="DC42" s="760"/>
      <c r="DD42" s="668">
        <v>1037522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201125</v>
      </c>
      <c r="CS43" s="695"/>
      <c r="CT43" s="695"/>
      <c r="CU43" s="695"/>
      <c r="CV43" s="695"/>
      <c r="CW43" s="695"/>
      <c r="CX43" s="695"/>
      <c r="CY43" s="696"/>
      <c r="CZ43" s="664">
        <v>0.3</v>
      </c>
      <c r="DA43" s="693"/>
      <c r="DB43" s="693"/>
      <c r="DC43" s="697"/>
      <c r="DD43" s="668">
        <v>138325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348</v>
      </c>
      <c r="CD44" s="771" t="s">
        <v>300</v>
      </c>
      <c r="CE44" s="772"/>
      <c r="CF44" s="656" t="s">
        <v>349</v>
      </c>
      <c r="CG44" s="657"/>
      <c r="CH44" s="657"/>
      <c r="CI44" s="657"/>
      <c r="CJ44" s="657"/>
      <c r="CK44" s="657"/>
      <c r="CL44" s="657"/>
      <c r="CM44" s="657"/>
      <c r="CN44" s="657"/>
      <c r="CO44" s="657"/>
      <c r="CP44" s="657"/>
      <c r="CQ44" s="658"/>
      <c r="CR44" s="659">
        <v>8535877</v>
      </c>
      <c r="CS44" s="660"/>
      <c r="CT44" s="660"/>
      <c r="CU44" s="660"/>
      <c r="CV44" s="660"/>
      <c r="CW44" s="660"/>
      <c r="CX44" s="660"/>
      <c r="CY44" s="661"/>
      <c r="CZ44" s="664">
        <v>11.8</v>
      </c>
      <c r="DA44" s="665"/>
      <c r="DB44" s="665"/>
      <c r="DC44" s="760"/>
      <c r="DD44" s="668">
        <v>1035527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350</v>
      </c>
      <c r="CG45" s="657"/>
      <c r="CH45" s="657"/>
      <c r="CI45" s="657"/>
      <c r="CJ45" s="657"/>
      <c r="CK45" s="657"/>
      <c r="CL45" s="657"/>
      <c r="CM45" s="657"/>
      <c r="CN45" s="657"/>
      <c r="CO45" s="657"/>
      <c r="CP45" s="657"/>
      <c r="CQ45" s="658"/>
      <c r="CR45" s="659">
        <v>4686497</v>
      </c>
      <c r="CS45" s="695"/>
      <c r="CT45" s="695"/>
      <c r="CU45" s="695"/>
      <c r="CV45" s="695"/>
      <c r="CW45" s="695"/>
      <c r="CX45" s="695"/>
      <c r="CY45" s="696"/>
      <c r="CZ45" s="664">
        <v>6.5</v>
      </c>
      <c r="DA45" s="693"/>
      <c r="DB45" s="693"/>
      <c r="DC45" s="697"/>
      <c r="DD45" s="668">
        <v>107925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351</v>
      </c>
      <c r="CG46" s="657"/>
      <c r="CH46" s="657"/>
      <c r="CI46" s="657"/>
      <c r="CJ46" s="657"/>
      <c r="CK46" s="657"/>
      <c r="CL46" s="657"/>
      <c r="CM46" s="657"/>
      <c r="CN46" s="657"/>
      <c r="CO46" s="657"/>
      <c r="CP46" s="657"/>
      <c r="CQ46" s="658"/>
      <c r="CR46" s="659">
        <v>3848640</v>
      </c>
      <c r="CS46" s="660"/>
      <c r="CT46" s="660"/>
      <c r="CU46" s="660"/>
      <c r="CV46" s="660"/>
      <c r="CW46" s="660"/>
      <c r="CX46" s="660"/>
      <c r="CY46" s="661"/>
      <c r="CZ46" s="664">
        <v>5.3</v>
      </c>
      <c r="DA46" s="665"/>
      <c r="DB46" s="665"/>
      <c r="DC46" s="760"/>
      <c r="DD46" s="668">
        <v>926862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352</v>
      </c>
      <c r="CG47" s="657"/>
      <c r="CH47" s="657"/>
      <c r="CI47" s="657"/>
      <c r="CJ47" s="657"/>
      <c r="CK47" s="657"/>
      <c r="CL47" s="657"/>
      <c r="CM47" s="657"/>
      <c r="CN47" s="657"/>
      <c r="CO47" s="657"/>
      <c r="CP47" s="657"/>
      <c r="CQ47" s="658"/>
      <c r="CR47" s="659">
        <v>1995</v>
      </c>
      <c r="CS47" s="695"/>
      <c r="CT47" s="695"/>
      <c r="CU47" s="695"/>
      <c r="CV47" s="695"/>
      <c r="CW47" s="695"/>
      <c r="CX47" s="695"/>
      <c r="CY47" s="696"/>
      <c r="CZ47" s="664">
        <v>0</v>
      </c>
      <c r="DA47" s="693"/>
      <c r="DB47" s="693"/>
      <c r="DC47" s="697"/>
      <c r="DD47" s="668">
        <v>1995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263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354</v>
      </c>
      <c r="CE49" s="705"/>
      <c r="CF49" s="705"/>
      <c r="CG49" s="705"/>
      <c r="CH49" s="705"/>
      <c r="CI49" s="705"/>
      <c r="CJ49" s="705"/>
      <c r="CK49" s="705"/>
      <c r="CL49" s="705"/>
      <c r="CM49" s="705"/>
      <c r="CN49" s="705"/>
      <c r="CO49" s="705"/>
      <c r="CP49" s="705"/>
      <c r="CQ49" s="706"/>
      <c r="CR49" s="739">
        <v>72283128</v>
      </c>
      <c r="CS49" s="729"/>
      <c r="CT49" s="729"/>
      <c r="CU49" s="729"/>
      <c r="CV49" s="729"/>
      <c r="CW49" s="729"/>
      <c r="CX49" s="729"/>
      <c r="CY49" s="761"/>
      <c r="CZ49" s="744">
        <v>100</v>
      </c>
      <c r="DA49" s="762"/>
      <c r="DB49" s="762"/>
      <c r="DC49" s="763"/>
      <c r="DD49" s="764">
        <v>44801969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ofYDyyty7XDwlNvmJJHiNIMr7Nj6fSf2AFO1Dhc8Ow+pPjOzpGdulwHYHbhon5mVzB4PD8+SzS4E46BHa7dqeg==" saltValue="G3+FscY6e9knTGT5c+qu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377</v>
      </c>
      <c r="C7" s="792"/>
      <c r="D7" s="792"/>
      <c r="E7" s="792"/>
      <c r="F7" s="792"/>
      <c r="G7" s="792"/>
      <c r="H7" s="792"/>
      <c r="I7" s="792"/>
      <c r="J7" s="792"/>
      <c r="K7" s="792"/>
      <c r="L7" s="792"/>
      <c r="M7" s="792"/>
      <c r="N7" s="792"/>
      <c r="O7" s="792"/>
      <c r="P7" s="793"/>
      <c r="Q7" s="794">
        <v>76518</v>
      </c>
      <c r="R7" s="795"/>
      <c r="S7" s="795"/>
      <c r="T7" s="795"/>
      <c r="U7" s="795"/>
      <c r="V7" s="795">
        <v>72241</v>
      </c>
      <c r="W7" s="795"/>
      <c r="X7" s="795"/>
      <c r="Y7" s="795"/>
      <c r="Z7" s="795"/>
      <c r="AA7" s="795">
        <v>4278</v>
      </c>
      <c r="AB7" s="795"/>
      <c r="AC7" s="795"/>
      <c r="AD7" s="795"/>
      <c r="AE7" s="796"/>
      <c r="AF7" s="797">
        <v>3922</v>
      </c>
      <c r="AG7" s="798"/>
      <c r="AH7" s="798"/>
      <c r="AI7" s="798"/>
      <c r="AJ7" s="799"/>
      <c r="AK7" s="834"/>
      <c r="AL7" s="835"/>
      <c r="AM7" s="835"/>
      <c r="AN7" s="835"/>
      <c r="AO7" s="835"/>
      <c r="AP7" s="835">
        <v>57123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11</v>
      </c>
      <c r="CI7" s="832"/>
      <c r="CJ7" s="832"/>
      <c r="CK7" s="832"/>
      <c r="CL7" s="833"/>
      <c r="CM7" s="831">
        <v>499</v>
      </c>
      <c r="CN7" s="832"/>
      <c r="CO7" s="832"/>
      <c r="CP7" s="832"/>
      <c r="CQ7" s="833"/>
      <c r="CR7" s="831">
        <v>300</v>
      </c>
      <c r="CS7" s="832"/>
      <c r="CT7" s="832"/>
      <c r="CU7" s="832"/>
      <c r="CV7" s="833"/>
      <c r="CW7" s="831">
        <v>12</v>
      </c>
      <c r="CX7" s="832"/>
      <c r="CY7" s="832"/>
      <c r="CZ7" s="832"/>
      <c r="DA7" s="833"/>
      <c r="DB7" s="831" t="s">
        <v>577</v>
      </c>
      <c r="DC7" s="832"/>
      <c r="DD7" s="832"/>
      <c r="DE7" s="832"/>
      <c r="DF7" s="833"/>
      <c r="DG7" s="831" t="s">
        <v>577</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x14ac:dyDescent="0.2">
      <c r="A8" s="241">
        <v>2</v>
      </c>
      <c r="B8" s="815" t="s">
        <v>378</v>
      </c>
      <c r="C8" s="816"/>
      <c r="D8" s="816"/>
      <c r="E8" s="816"/>
      <c r="F8" s="816"/>
      <c r="G8" s="816"/>
      <c r="H8" s="816"/>
      <c r="I8" s="816"/>
      <c r="J8" s="816"/>
      <c r="K8" s="816"/>
      <c r="L8" s="816"/>
      <c r="M8" s="816"/>
      <c r="N8" s="816"/>
      <c r="O8" s="816"/>
      <c r="P8" s="817"/>
      <c r="Q8" s="818">
        <v>320</v>
      </c>
      <c r="R8" s="819"/>
      <c r="S8" s="819"/>
      <c r="T8" s="819"/>
      <c r="U8" s="819"/>
      <c r="V8" s="819">
        <v>320</v>
      </c>
      <c r="W8" s="819"/>
      <c r="X8" s="819"/>
      <c r="Y8" s="819"/>
      <c r="Z8" s="819"/>
      <c r="AA8" s="819">
        <v>0</v>
      </c>
      <c r="AB8" s="819"/>
      <c r="AC8" s="819"/>
      <c r="AD8" s="819"/>
      <c r="AE8" s="820"/>
      <c r="AF8" s="821" t="s">
        <v>123</v>
      </c>
      <c r="AG8" s="822"/>
      <c r="AH8" s="822"/>
      <c r="AI8" s="822"/>
      <c r="AJ8" s="823"/>
      <c r="AK8" s="824">
        <v>70</v>
      </c>
      <c r="AL8" s="825"/>
      <c r="AM8" s="825"/>
      <c r="AN8" s="825"/>
      <c r="AO8" s="825"/>
      <c r="AP8" s="825">
        <v>594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581</v>
      </c>
      <c r="BS8" s="828" t="s">
        <v>575</v>
      </c>
      <c r="BT8" s="829"/>
      <c r="BU8" s="829"/>
      <c r="BV8" s="829"/>
      <c r="BW8" s="829"/>
      <c r="BX8" s="829"/>
      <c r="BY8" s="829"/>
      <c r="BZ8" s="829"/>
      <c r="CA8" s="829"/>
      <c r="CB8" s="829"/>
      <c r="CC8" s="829"/>
      <c r="CD8" s="829"/>
      <c r="CE8" s="829"/>
      <c r="CF8" s="829"/>
      <c r="CG8" s="830"/>
      <c r="CH8" s="841">
        <v>31</v>
      </c>
      <c r="CI8" s="842"/>
      <c r="CJ8" s="842"/>
      <c r="CK8" s="842"/>
      <c r="CL8" s="843"/>
      <c r="CM8" s="841">
        <v>603</v>
      </c>
      <c r="CN8" s="842"/>
      <c r="CO8" s="842"/>
      <c r="CP8" s="842"/>
      <c r="CQ8" s="843"/>
      <c r="CR8" s="841">
        <v>5</v>
      </c>
      <c r="CS8" s="842"/>
      <c r="CT8" s="842"/>
      <c r="CU8" s="842"/>
      <c r="CV8" s="843"/>
      <c r="CW8" s="841" t="s">
        <v>577</v>
      </c>
      <c r="CX8" s="842"/>
      <c r="CY8" s="842"/>
      <c r="CZ8" s="842"/>
      <c r="DA8" s="843"/>
      <c r="DB8" s="841" t="s">
        <v>577</v>
      </c>
      <c r="DC8" s="842"/>
      <c r="DD8" s="842"/>
      <c r="DE8" s="842"/>
      <c r="DF8" s="843"/>
      <c r="DG8" s="841" t="s">
        <v>578</v>
      </c>
      <c r="DH8" s="842"/>
      <c r="DI8" s="842"/>
      <c r="DJ8" s="842"/>
      <c r="DK8" s="843"/>
      <c r="DL8" s="841">
        <v>1960</v>
      </c>
      <c r="DM8" s="842"/>
      <c r="DN8" s="842"/>
      <c r="DO8" s="842"/>
      <c r="DP8" s="843"/>
      <c r="DQ8" s="841" t="s">
        <v>577</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0</v>
      </c>
      <c r="CI9" s="842"/>
      <c r="CJ9" s="842"/>
      <c r="CK9" s="842"/>
      <c r="CL9" s="843"/>
      <c r="CM9" s="841">
        <v>1835</v>
      </c>
      <c r="CN9" s="842"/>
      <c r="CO9" s="842"/>
      <c r="CP9" s="842"/>
      <c r="CQ9" s="843"/>
      <c r="CR9" s="841">
        <v>26</v>
      </c>
      <c r="CS9" s="842"/>
      <c r="CT9" s="842"/>
      <c r="CU9" s="842"/>
      <c r="CV9" s="843"/>
      <c r="CW9" s="841" t="s">
        <v>579</v>
      </c>
      <c r="CX9" s="842"/>
      <c r="CY9" s="842"/>
      <c r="CZ9" s="842"/>
      <c r="DA9" s="843"/>
      <c r="DB9" s="841" t="s">
        <v>577</v>
      </c>
      <c r="DC9" s="842"/>
      <c r="DD9" s="842"/>
      <c r="DE9" s="842"/>
      <c r="DF9" s="843"/>
      <c r="DG9" s="841" t="s">
        <v>577</v>
      </c>
      <c r="DH9" s="842"/>
      <c r="DI9" s="842"/>
      <c r="DJ9" s="842"/>
      <c r="DK9" s="843"/>
      <c r="DL9" s="841" t="s">
        <v>577</v>
      </c>
      <c r="DM9" s="842"/>
      <c r="DN9" s="842"/>
      <c r="DO9" s="842"/>
      <c r="DP9" s="843"/>
      <c r="DQ9" s="841" t="s">
        <v>580</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380</v>
      </c>
      <c r="B23" s="850" t="s">
        <v>381</v>
      </c>
      <c r="C23" s="851"/>
      <c r="D23" s="851"/>
      <c r="E23" s="851"/>
      <c r="F23" s="851"/>
      <c r="G23" s="851"/>
      <c r="H23" s="851"/>
      <c r="I23" s="851"/>
      <c r="J23" s="851"/>
      <c r="K23" s="851"/>
      <c r="L23" s="851"/>
      <c r="M23" s="851"/>
      <c r="N23" s="851"/>
      <c r="O23" s="851"/>
      <c r="P23" s="852"/>
      <c r="Q23" s="853">
        <v>76703</v>
      </c>
      <c r="R23" s="854"/>
      <c r="S23" s="854"/>
      <c r="T23" s="854"/>
      <c r="U23" s="854"/>
      <c r="V23" s="854">
        <v>72425</v>
      </c>
      <c r="W23" s="854"/>
      <c r="X23" s="854"/>
      <c r="Y23" s="854"/>
      <c r="Z23" s="854"/>
      <c r="AA23" s="854">
        <v>4278</v>
      </c>
      <c r="AB23" s="854"/>
      <c r="AC23" s="854"/>
      <c r="AD23" s="854"/>
      <c r="AE23" s="855"/>
      <c r="AF23" s="856">
        <v>3922</v>
      </c>
      <c r="AG23" s="854"/>
      <c r="AH23" s="854"/>
      <c r="AI23" s="854"/>
      <c r="AJ23" s="857"/>
      <c r="AK23" s="858"/>
      <c r="AL23" s="859"/>
      <c r="AM23" s="859"/>
      <c r="AN23" s="859"/>
      <c r="AO23" s="859"/>
      <c r="AP23" s="854">
        <v>57717</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393</v>
      </c>
      <c r="C28" s="792"/>
      <c r="D28" s="792"/>
      <c r="E28" s="792"/>
      <c r="F28" s="792"/>
      <c r="G28" s="792"/>
      <c r="H28" s="792"/>
      <c r="I28" s="792"/>
      <c r="J28" s="792"/>
      <c r="K28" s="792"/>
      <c r="L28" s="792"/>
      <c r="M28" s="792"/>
      <c r="N28" s="792"/>
      <c r="O28" s="792"/>
      <c r="P28" s="793"/>
      <c r="Q28" s="882">
        <v>26231</v>
      </c>
      <c r="R28" s="883"/>
      <c r="S28" s="883"/>
      <c r="T28" s="883"/>
      <c r="U28" s="883"/>
      <c r="V28" s="883">
        <v>25635</v>
      </c>
      <c r="W28" s="883"/>
      <c r="X28" s="883"/>
      <c r="Y28" s="883"/>
      <c r="Z28" s="883"/>
      <c r="AA28" s="883">
        <v>596</v>
      </c>
      <c r="AB28" s="883"/>
      <c r="AC28" s="883"/>
      <c r="AD28" s="883"/>
      <c r="AE28" s="884"/>
      <c r="AF28" s="885">
        <v>596</v>
      </c>
      <c r="AG28" s="883"/>
      <c r="AH28" s="883"/>
      <c r="AI28" s="883"/>
      <c r="AJ28" s="886"/>
      <c r="AK28" s="887">
        <v>1763</v>
      </c>
      <c r="AL28" s="878"/>
      <c r="AM28" s="878"/>
      <c r="AN28" s="878"/>
      <c r="AO28" s="878"/>
      <c r="AP28" s="878" t="s">
        <v>568</v>
      </c>
      <c r="AQ28" s="878"/>
      <c r="AR28" s="878"/>
      <c r="AS28" s="878"/>
      <c r="AT28" s="878"/>
      <c r="AU28" s="878" t="s">
        <v>569</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394</v>
      </c>
      <c r="C29" s="816"/>
      <c r="D29" s="816"/>
      <c r="E29" s="816"/>
      <c r="F29" s="816"/>
      <c r="G29" s="816"/>
      <c r="H29" s="816"/>
      <c r="I29" s="816"/>
      <c r="J29" s="816"/>
      <c r="K29" s="816"/>
      <c r="L29" s="816"/>
      <c r="M29" s="816"/>
      <c r="N29" s="816"/>
      <c r="O29" s="816"/>
      <c r="P29" s="817"/>
      <c r="Q29" s="818">
        <v>3433</v>
      </c>
      <c r="R29" s="819"/>
      <c r="S29" s="819"/>
      <c r="T29" s="819"/>
      <c r="U29" s="819"/>
      <c r="V29" s="819">
        <v>3426</v>
      </c>
      <c r="W29" s="819"/>
      <c r="X29" s="819"/>
      <c r="Y29" s="819"/>
      <c r="Z29" s="819"/>
      <c r="AA29" s="819">
        <v>7</v>
      </c>
      <c r="AB29" s="819"/>
      <c r="AC29" s="819"/>
      <c r="AD29" s="819"/>
      <c r="AE29" s="820"/>
      <c r="AF29" s="821">
        <v>7</v>
      </c>
      <c r="AG29" s="822"/>
      <c r="AH29" s="822"/>
      <c r="AI29" s="822"/>
      <c r="AJ29" s="823"/>
      <c r="AK29" s="890">
        <v>432</v>
      </c>
      <c r="AL29" s="891"/>
      <c r="AM29" s="891"/>
      <c r="AN29" s="891"/>
      <c r="AO29" s="891"/>
      <c r="AP29" s="891" t="s">
        <v>568</v>
      </c>
      <c r="AQ29" s="891"/>
      <c r="AR29" s="891"/>
      <c r="AS29" s="891"/>
      <c r="AT29" s="891"/>
      <c r="AU29" s="891" t="s">
        <v>569</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395</v>
      </c>
      <c r="C30" s="816"/>
      <c r="D30" s="816"/>
      <c r="E30" s="816"/>
      <c r="F30" s="816"/>
      <c r="G30" s="816"/>
      <c r="H30" s="816"/>
      <c r="I30" s="816"/>
      <c r="J30" s="816"/>
      <c r="K30" s="816"/>
      <c r="L30" s="816"/>
      <c r="M30" s="816"/>
      <c r="N30" s="816"/>
      <c r="O30" s="816"/>
      <c r="P30" s="817"/>
      <c r="Q30" s="818">
        <v>15029</v>
      </c>
      <c r="R30" s="819"/>
      <c r="S30" s="819"/>
      <c r="T30" s="819"/>
      <c r="U30" s="819"/>
      <c r="V30" s="819">
        <v>14372</v>
      </c>
      <c r="W30" s="819"/>
      <c r="X30" s="819"/>
      <c r="Y30" s="819"/>
      <c r="Z30" s="819"/>
      <c r="AA30" s="819">
        <v>657</v>
      </c>
      <c r="AB30" s="819"/>
      <c r="AC30" s="819"/>
      <c r="AD30" s="819"/>
      <c r="AE30" s="820"/>
      <c r="AF30" s="821">
        <v>657</v>
      </c>
      <c r="AG30" s="822"/>
      <c r="AH30" s="822"/>
      <c r="AI30" s="822"/>
      <c r="AJ30" s="823"/>
      <c r="AK30" s="890">
        <v>2185</v>
      </c>
      <c r="AL30" s="891"/>
      <c r="AM30" s="891"/>
      <c r="AN30" s="891"/>
      <c r="AO30" s="891"/>
      <c r="AP30" s="891" t="s">
        <v>568</v>
      </c>
      <c r="AQ30" s="891"/>
      <c r="AR30" s="891"/>
      <c r="AS30" s="891"/>
      <c r="AT30" s="891"/>
      <c r="AU30" s="891" t="s">
        <v>570</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396</v>
      </c>
      <c r="C31" s="816"/>
      <c r="D31" s="816"/>
      <c r="E31" s="816"/>
      <c r="F31" s="816"/>
      <c r="G31" s="816"/>
      <c r="H31" s="816"/>
      <c r="I31" s="816"/>
      <c r="J31" s="816"/>
      <c r="K31" s="816"/>
      <c r="L31" s="816"/>
      <c r="M31" s="816"/>
      <c r="N31" s="816"/>
      <c r="O31" s="816"/>
      <c r="P31" s="817"/>
      <c r="Q31" s="818">
        <v>6097</v>
      </c>
      <c r="R31" s="819"/>
      <c r="S31" s="819"/>
      <c r="T31" s="819"/>
      <c r="U31" s="819"/>
      <c r="V31" s="819">
        <v>5676</v>
      </c>
      <c r="W31" s="819"/>
      <c r="X31" s="819"/>
      <c r="Y31" s="819"/>
      <c r="Z31" s="819"/>
      <c r="AA31" s="819">
        <v>421</v>
      </c>
      <c r="AB31" s="819"/>
      <c r="AC31" s="819"/>
      <c r="AD31" s="819"/>
      <c r="AE31" s="820"/>
      <c r="AF31" s="821">
        <v>1388</v>
      </c>
      <c r="AG31" s="822"/>
      <c r="AH31" s="822"/>
      <c r="AI31" s="822"/>
      <c r="AJ31" s="823"/>
      <c r="AK31" s="890">
        <v>2096</v>
      </c>
      <c r="AL31" s="891"/>
      <c r="AM31" s="891"/>
      <c r="AN31" s="891"/>
      <c r="AO31" s="891"/>
      <c r="AP31" s="891">
        <v>32158</v>
      </c>
      <c r="AQ31" s="891"/>
      <c r="AR31" s="891"/>
      <c r="AS31" s="891"/>
      <c r="AT31" s="891"/>
      <c r="AU31" s="891">
        <v>14278</v>
      </c>
      <c r="AV31" s="891"/>
      <c r="AW31" s="891"/>
      <c r="AX31" s="891"/>
      <c r="AY31" s="891"/>
      <c r="AZ31" s="892" t="s">
        <v>570</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398</v>
      </c>
      <c r="C32" s="816"/>
      <c r="D32" s="816"/>
      <c r="E32" s="816"/>
      <c r="F32" s="816"/>
      <c r="G32" s="816"/>
      <c r="H32" s="816"/>
      <c r="I32" s="816"/>
      <c r="J32" s="816"/>
      <c r="K32" s="816"/>
      <c r="L32" s="816"/>
      <c r="M32" s="816"/>
      <c r="N32" s="816"/>
      <c r="O32" s="816"/>
      <c r="P32" s="817"/>
      <c r="Q32" s="818">
        <v>10596</v>
      </c>
      <c r="R32" s="819"/>
      <c r="S32" s="819"/>
      <c r="T32" s="819"/>
      <c r="U32" s="819"/>
      <c r="V32" s="819">
        <v>11596</v>
      </c>
      <c r="W32" s="819"/>
      <c r="X32" s="819"/>
      <c r="Y32" s="819"/>
      <c r="Z32" s="819"/>
      <c r="AA32" s="819">
        <v>-1000</v>
      </c>
      <c r="AB32" s="819"/>
      <c r="AC32" s="819"/>
      <c r="AD32" s="819"/>
      <c r="AE32" s="820"/>
      <c r="AF32" s="821">
        <v>3173</v>
      </c>
      <c r="AG32" s="822"/>
      <c r="AH32" s="822"/>
      <c r="AI32" s="822"/>
      <c r="AJ32" s="823"/>
      <c r="AK32" s="890">
        <v>1114</v>
      </c>
      <c r="AL32" s="891"/>
      <c r="AM32" s="891"/>
      <c r="AN32" s="891"/>
      <c r="AO32" s="891"/>
      <c r="AP32" s="891">
        <v>8803</v>
      </c>
      <c r="AQ32" s="891"/>
      <c r="AR32" s="891"/>
      <c r="AS32" s="891"/>
      <c r="AT32" s="891"/>
      <c r="AU32" s="891">
        <v>6083</v>
      </c>
      <c r="AV32" s="891"/>
      <c r="AW32" s="891"/>
      <c r="AX32" s="891"/>
      <c r="AY32" s="891"/>
      <c r="AZ32" s="892" t="s">
        <v>568</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5821</v>
      </c>
      <c r="AG63" s="902"/>
      <c r="AH63" s="902"/>
      <c r="AI63" s="902"/>
      <c r="AJ63" s="903"/>
      <c r="AK63" s="904"/>
      <c r="AL63" s="899"/>
      <c r="AM63" s="899"/>
      <c r="AN63" s="899"/>
      <c r="AO63" s="899"/>
      <c r="AP63" s="902">
        <f>AP31+AP32</f>
        <v>40961</v>
      </c>
      <c r="AQ63" s="902"/>
      <c r="AR63" s="902"/>
      <c r="AS63" s="902"/>
      <c r="AT63" s="902"/>
      <c r="AU63" s="902">
        <f>AU31+AU32</f>
        <v>20361</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387</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572</v>
      </c>
      <c r="C68" s="930"/>
      <c r="D68" s="930"/>
      <c r="E68" s="930"/>
      <c r="F68" s="930"/>
      <c r="G68" s="930"/>
      <c r="H68" s="930"/>
      <c r="I68" s="930"/>
      <c r="J68" s="930"/>
      <c r="K68" s="930"/>
      <c r="L68" s="930"/>
      <c r="M68" s="930"/>
      <c r="N68" s="930"/>
      <c r="O68" s="930"/>
      <c r="P68" s="931"/>
      <c r="Q68" s="932">
        <v>3570</v>
      </c>
      <c r="R68" s="926"/>
      <c r="S68" s="926"/>
      <c r="T68" s="926"/>
      <c r="U68" s="926"/>
      <c r="V68" s="926">
        <v>3100</v>
      </c>
      <c r="W68" s="926"/>
      <c r="X68" s="926"/>
      <c r="Y68" s="926"/>
      <c r="Z68" s="926"/>
      <c r="AA68" s="926">
        <v>470</v>
      </c>
      <c r="AB68" s="926"/>
      <c r="AC68" s="926"/>
      <c r="AD68" s="926"/>
      <c r="AE68" s="926"/>
      <c r="AF68" s="926">
        <v>470</v>
      </c>
      <c r="AG68" s="926"/>
      <c r="AH68" s="926"/>
      <c r="AI68" s="926"/>
      <c r="AJ68" s="926"/>
      <c r="AK68" s="926">
        <v>63</v>
      </c>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573</v>
      </c>
      <c r="C69" s="934"/>
      <c r="D69" s="934"/>
      <c r="E69" s="934"/>
      <c r="F69" s="934"/>
      <c r="G69" s="934"/>
      <c r="H69" s="934"/>
      <c r="I69" s="934"/>
      <c r="J69" s="934"/>
      <c r="K69" s="934"/>
      <c r="L69" s="934"/>
      <c r="M69" s="934"/>
      <c r="N69" s="934"/>
      <c r="O69" s="934"/>
      <c r="P69" s="935"/>
      <c r="Q69" s="936">
        <v>883572</v>
      </c>
      <c r="R69" s="891"/>
      <c r="S69" s="891"/>
      <c r="T69" s="891"/>
      <c r="U69" s="891"/>
      <c r="V69" s="891">
        <v>863176</v>
      </c>
      <c r="W69" s="891"/>
      <c r="X69" s="891"/>
      <c r="Y69" s="891"/>
      <c r="Z69" s="891"/>
      <c r="AA69" s="891">
        <v>20396</v>
      </c>
      <c r="AB69" s="891"/>
      <c r="AC69" s="891"/>
      <c r="AD69" s="891"/>
      <c r="AE69" s="891"/>
      <c r="AF69" s="891">
        <v>20396</v>
      </c>
      <c r="AG69" s="891"/>
      <c r="AH69" s="891"/>
      <c r="AI69" s="891"/>
      <c r="AJ69" s="891"/>
      <c r="AK69" s="891">
        <v>5429</v>
      </c>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AF68+AF69</f>
        <v>20866</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CR7+CR8+CR9</f>
        <v>331</v>
      </c>
      <c r="CS102" s="910"/>
      <c r="CT102" s="910"/>
      <c r="CU102" s="910"/>
      <c r="CV102" s="953"/>
      <c r="CW102" s="952">
        <v>12</v>
      </c>
      <c r="CX102" s="910"/>
      <c r="CY102" s="910"/>
      <c r="CZ102" s="910"/>
      <c r="DA102" s="953"/>
      <c r="DB102" s="952"/>
      <c r="DC102" s="910"/>
      <c r="DD102" s="910"/>
      <c r="DE102" s="910"/>
      <c r="DF102" s="953"/>
      <c r="DG102" s="952"/>
      <c r="DH102" s="910"/>
      <c r="DI102" s="910"/>
      <c r="DJ102" s="910"/>
      <c r="DK102" s="953"/>
      <c r="DL102" s="952">
        <v>1960</v>
      </c>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x14ac:dyDescent="0.2">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4389059</v>
      </c>
      <c r="AB110" s="962"/>
      <c r="AC110" s="962"/>
      <c r="AD110" s="962"/>
      <c r="AE110" s="963"/>
      <c r="AF110" s="964">
        <v>4273019</v>
      </c>
      <c r="AG110" s="962"/>
      <c r="AH110" s="962"/>
      <c r="AI110" s="962"/>
      <c r="AJ110" s="963"/>
      <c r="AK110" s="964">
        <v>4404345</v>
      </c>
      <c r="AL110" s="962"/>
      <c r="AM110" s="962"/>
      <c r="AN110" s="962"/>
      <c r="AO110" s="963"/>
      <c r="AP110" s="965">
        <v>11.9</v>
      </c>
      <c r="AQ110" s="966"/>
      <c r="AR110" s="966"/>
      <c r="AS110" s="966"/>
      <c r="AT110" s="967"/>
      <c r="AU110" s="968" t="s">
        <v>68</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52413791</v>
      </c>
      <c r="BR110" s="997"/>
      <c r="BS110" s="997"/>
      <c r="BT110" s="997"/>
      <c r="BU110" s="997"/>
      <c r="BV110" s="997">
        <v>54502614</v>
      </c>
      <c r="BW110" s="997"/>
      <c r="BX110" s="997"/>
      <c r="BY110" s="997"/>
      <c r="BZ110" s="997"/>
      <c r="CA110" s="997">
        <v>57716853</v>
      </c>
      <c r="CB110" s="997"/>
      <c r="CC110" s="997"/>
      <c r="CD110" s="997"/>
      <c r="CE110" s="997"/>
      <c r="CF110" s="1011">
        <v>155.4</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4762937</v>
      </c>
      <c r="DH110" s="997"/>
      <c r="DI110" s="997"/>
      <c r="DJ110" s="997"/>
      <c r="DK110" s="997"/>
      <c r="DL110" s="997">
        <v>3472015</v>
      </c>
      <c r="DM110" s="997"/>
      <c r="DN110" s="997"/>
      <c r="DO110" s="997"/>
      <c r="DP110" s="997"/>
      <c r="DQ110" s="997">
        <v>1933867</v>
      </c>
      <c r="DR110" s="997"/>
      <c r="DS110" s="997"/>
      <c r="DT110" s="997"/>
      <c r="DU110" s="997"/>
      <c r="DV110" s="998">
        <v>5.2</v>
      </c>
      <c r="DW110" s="998"/>
      <c r="DX110" s="998"/>
      <c r="DY110" s="998"/>
      <c r="DZ110" s="999"/>
    </row>
    <row r="111" spans="1:131" s="226" customFormat="1" ht="26.25" customHeight="1" x14ac:dyDescent="0.2">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7295852</v>
      </c>
      <c r="BR111" s="990"/>
      <c r="BS111" s="990"/>
      <c r="BT111" s="990"/>
      <c r="BU111" s="990"/>
      <c r="BV111" s="990">
        <v>6010351</v>
      </c>
      <c r="BW111" s="990"/>
      <c r="BX111" s="990"/>
      <c r="BY111" s="990"/>
      <c r="BZ111" s="990"/>
      <c r="CA111" s="990">
        <v>4477516</v>
      </c>
      <c r="CB111" s="990"/>
      <c r="CC111" s="990"/>
      <c r="CD111" s="990"/>
      <c r="CE111" s="990"/>
      <c r="CF111" s="984">
        <v>12.1</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x14ac:dyDescent="0.2">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428</v>
      </c>
      <c r="AG112" s="1029"/>
      <c r="AH112" s="1029"/>
      <c r="AI112" s="1029"/>
      <c r="AJ112" s="1030"/>
      <c r="AK112" s="1031" t="s">
        <v>428</v>
      </c>
      <c r="AL112" s="1029"/>
      <c r="AM112" s="1029"/>
      <c r="AN112" s="1029"/>
      <c r="AO112" s="1030"/>
      <c r="AP112" s="1032" t="s">
        <v>428</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22175258</v>
      </c>
      <c r="BR112" s="990"/>
      <c r="BS112" s="990"/>
      <c r="BT112" s="990"/>
      <c r="BU112" s="990"/>
      <c r="BV112" s="990">
        <v>21554696</v>
      </c>
      <c r="BW112" s="990"/>
      <c r="BX112" s="990"/>
      <c r="BY112" s="990"/>
      <c r="BZ112" s="990"/>
      <c r="CA112" s="990">
        <v>20361471</v>
      </c>
      <c r="CB112" s="990"/>
      <c r="CC112" s="990"/>
      <c r="CD112" s="990"/>
      <c r="CE112" s="990"/>
      <c r="CF112" s="984">
        <v>54.8</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428</v>
      </c>
      <c r="DM112" s="990"/>
      <c r="DN112" s="990"/>
      <c r="DO112" s="990"/>
      <c r="DP112" s="990"/>
      <c r="DQ112" s="990" t="s">
        <v>435</v>
      </c>
      <c r="DR112" s="990"/>
      <c r="DS112" s="990"/>
      <c r="DT112" s="990"/>
      <c r="DU112" s="990"/>
      <c r="DV112" s="991" t="s">
        <v>428</v>
      </c>
      <c r="DW112" s="991"/>
      <c r="DX112" s="991"/>
      <c r="DY112" s="991"/>
      <c r="DZ112" s="992"/>
    </row>
    <row r="113" spans="1:130" s="226" customFormat="1" ht="26.25" customHeight="1" x14ac:dyDescent="0.2">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1794506</v>
      </c>
      <c r="AB113" s="1004"/>
      <c r="AC113" s="1004"/>
      <c r="AD113" s="1004"/>
      <c r="AE113" s="1005"/>
      <c r="AF113" s="1006">
        <v>1731676</v>
      </c>
      <c r="AG113" s="1004"/>
      <c r="AH113" s="1004"/>
      <c r="AI113" s="1004"/>
      <c r="AJ113" s="1005"/>
      <c r="AK113" s="1006">
        <v>1631541</v>
      </c>
      <c r="AL113" s="1004"/>
      <c r="AM113" s="1004"/>
      <c r="AN113" s="1004"/>
      <c r="AO113" s="1005"/>
      <c r="AP113" s="1007">
        <v>4.4000000000000004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t="s">
        <v>435</v>
      </c>
      <c r="BR113" s="990"/>
      <c r="BS113" s="990"/>
      <c r="BT113" s="990"/>
      <c r="BU113" s="990"/>
      <c r="BV113" s="990" t="s">
        <v>428</v>
      </c>
      <c r="BW113" s="990"/>
      <c r="BX113" s="990"/>
      <c r="BY113" s="990"/>
      <c r="BZ113" s="990"/>
      <c r="CA113" s="990" t="s">
        <v>428</v>
      </c>
      <c r="CB113" s="990"/>
      <c r="CC113" s="990"/>
      <c r="CD113" s="990"/>
      <c r="CE113" s="990"/>
      <c r="CF113" s="984" t="s">
        <v>428</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428</v>
      </c>
      <c r="DM113" s="1029"/>
      <c r="DN113" s="1029"/>
      <c r="DO113" s="1029"/>
      <c r="DP113" s="1030"/>
      <c r="DQ113" s="1031" t="s">
        <v>435</v>
      </c>
      <c r="DR113" s="1029"/>
      <c r="DS113" s="1029"/>
      <c r="DT113" s="1029"/>
      <c r="DU113" s="1030"/>
      <c r="DV113" s="1032" t="s">
        <v>428</v>
      </c>
      <c r="DW113" s="1033"/>
      <c r="DX113" s="1033"/>
      <c r="DY113" s="1033"/>
      <c r="DZ113" s="1034"/>
    </row>
    <row r="114" spans="1:130" s="226" customFormat="1" ht="26.25" customHeight="1" x14ac:dyDescent="0.2">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428</v>
      </c>
      <c r="AB114" s="1029"/>
      <c r="AC114" s="1029"/>
      <c r="AD114" s="1029"/>
      <c r="AE114" s="1030"/>
      <c r="AF114" s="1031" t="s">
        <v>428</v>
      </c>
      <c r="AG114" s="1029"/>
      <c r="AH114" s="1029"/>
      <c r="AI114" s="1029"/>
      <c r="AJ114" s="1030"/>
      <c r="AK114" s="1031" t="s">
        <v>428</v>
      </c>
      <c r="AL114" s="1029"/>
      <c r="AM114" s="1029"/>
      <c r="AN114" s="1029"/>
      <c r="AO114" s="1030"/>
      <c r="AP114" s="1032" t="s">
        <v>428</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9900678</v>
      </c>
      <c r="BR114" s="990"/>
      <c r="BS114" s="990"/>
      <c r="BT114" s="990"/>
      <c r="BU114" s="990"/>
      <c r="BV114" s="990">
        <v>9667479</v>
      </c>
      <c r="BW114" s="990"/>
      <c r="BX114" s="990"/>
      <c r="BY114" s="990"/>
      <c r="BZ114" s="990"/>
      <c r="CA114" s="990">
        <v>9434513</v>
      </c>
      <c r="CB114" s="990"/>
      <c r="CC114" s="990"/>
      <c r="CD114" s="990"/>
      <c r="CE114" s="990"/>
      <c r="CF114" s="984">
        <v>25.4</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428</v>
      </c>
      <c r="DR114" s="1029"/>
      <c r="DS114" s="1029"/>
      <c r="DT114" s="1029"/>
      <c r="DU114" s="1030"/>
      <c r="DV114" s="1032" t="s">
        <v>435</v>
      </c>
      <c r="DW114" s="1033"/>
      <c r="DX114" s="1033"/>
      <c r="DY114" s="1033"/>
      <c r="DZ114" s="1034"/>
    </row>
    <row r="115" spans="1:130" s="226" customFormat="1" ht="26.25" customHeight="1" x14ac:dyDescent="0.2">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4010</v>
      </c>
      <c r="AB115" s="1004"/>
      <c r="AC115" s="1004"/>
      <c r="AD115" s="1004"/>
      <c r="AE115" s="1005"/>
      <c r="AF115" s="1006">
        <v>257535</v>
      </c>
      <c r="AG115" s="1004"/>
      <c r="AH115" s="1004"/>
      <c r="AI115" s="1004"/>
      <c r="AJ115" s="1005"/>
      <c r="AK115" s="1006">
        <v>31056</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428</v>
      </c>
      <c r="BW115" s="990"/>
      <c r="BX115" s="990"/>
      <c r="BY115" s="990"/>
      <c r="BZ115" s="990"/>
      <c r="CA115" s="990" t="s">
        <v>428</v>
      </c>
      <c r="CB115" s="990"/>
      <c r="CC115" s="990"/>
      <c r="CD115" s="990"/>
      <c r="CE115" s="990"/>
      <c r="CF115" s="984" t="s">
        <v>428</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2530452</v>
      </c>
      <c r="DH115" s="1029"/>
      <c r="DI115" s="1029"/>
      <c r="DJ115" s="1029"/>
      <c r="DK115" s="1030"/>
      <c r="DL115" s="1031">
        <v>2536586</v>
      </c>
      <c r="DM115" s="1029"/>
      <c r="DN115" s="1029"/>
      <c r="DO115" s="1029"/>
      <c r="DP115" s="1030"/>
      <c r="DQ115" s="1031">
        <v>2542612</v>
      </c>
      <c r="DR115" s="1029"/>
      <c r="DS115" s="1029"/>
      <c r="DT115" s="1029"/>
      <c r="DU115" s="1030"/>
      <c r="DV115" s="1032">
        <v>6.8</v>
      </c>
      <c r="DW115" s="1033"/>
      <c r="DX115" s="1033"/>
      <c r="DY115" s="1033"/>
      <c r="DZ115" s="1034"/>
    </row>
    <row r="116" spans="1:130" s="226" customFormat="1" ht="26.25" customHeight="1" x14ac:dyDescent="0.2">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35</v>
      </c>
      <c r="AB116" s="1029"/>
      <c r="AC116" s="1029"/>
      <c r="AD116" s="1029"/>
      <c r="AE116" s="1030"/>
      <c r="AF116" s="1031">
        <v>35</v>
      </c>
      <c r="AG116" s="1029"/>
      <c r="AH116" s="1029"/>
      <c r="AI116" s="1029"/>
      <c r="AJ116" s="1030"/>
      <c r="AK116" s="1031" t="s">
        <v>428</v>
      </c>
      <c r="AL116" s="1029"/>
      <c r="AM116" s="1029"/>
      <c r="AN116" s="1029"/>
      <c r="AO116" s="1030"/>
      <c r="AP116" s="1032" t="s">
        <v>428</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428</v>
      </c>
      <c r="CB116" s="990"/>
      <c r="CC116" s="990"/>
      <c r="CD116" s="990"/>
      <c r="CE116" s="990"/>
      <c r="CF116" s="984" t="s">
        <v>435</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2463</v>
      </c>
      <c r="DH116" s="1029"/>
      <c r="DI116" s="1029"/>
      <c r="DJ116" s="1029"/>
      <c r="DK116" s="1030"/>
      <c r="DL116" s="1031">
        <v>1750</v>
      </c>
      <c r="DM116" s="1029"/>
      <c r="DN116" s="1029"/>
      <c r="DO116" s="1029"/>
      <c r="DP116" s="1030"/>
      <c r="DQ116" s="1031">
        <v>1037</v>
      </c>
      <c r="DR116" s="1029"/>
      <c r="DS116" s="1029"/>
      <c r="DT116" s="1029"/>
      <c r="DU116" s="1030"/>
      <c r="DV116" s="1032">
        <v>0</v>
      </c>
      <c r="DW116" s="1033"/>
      <c r="DX116" s="1033"/>
      <c r="DY116" s="1033"/>
      <c r="DZ116" s="1034"/>
    </row>
    <row r="117" spans="1:130" s="226" customFormat="1" ht="26.25" customHeight="1" x14ac:dyDescent="0.2">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6187610</v>
      </c>
      <c r="AB117" s="1047"/>
      <c r="AC117" s="1047"/>
      <c r="AD117" s="1047"/>
      <c r="AE117" s="1048"/>
      <c r="AF117" s="1049">
        <v>6262265</v>
      </c>
      <c r="AG117" s="1047"/>
      <c r="AH117" s="1047"/>
      <c r="AI117" s="1047"/>
      <c r="AJ117" s="1048"/>
      <c r="AK117" s="1049">
        <v>6066942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450</v>
      </c>
      <c r="BW117" s="990"/>
      <c r="BX117" s="990"/>
      <c r="BY117" s="990"/>
      <c r="BZ117" s="990"/>
      <c r="CA117" s="990" t="s">
        <v>450</v>
      </c>
      <c r="CB117" s="990"/>
      <c r="CC117" s="990"/>
      <c r="CD117" s="990"/>
      <c r="CE117" s="990"/>
      <c r="CF117" s="984" t="s">
        <v>450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450</v>
      </c>
      <c r="DM117" s="1029"/>
      <c r="DN117" s="1029"/>
      <c r="DO117" s="1029"/>
      <c r="DP117" s="1030"/>
      <c r="DQ117" s="1031" t="s">
        <v>450</v>
      </c>
      <c r="DR117" s="1029"/>
      <c r="DS117" s="1029"/>
      <c r="DT117" s="1029"/>
      <c r="DU117" s="1030"/>
      <c r="DV117" s="1032" t="s">
        <v>450</v>
      </c>
      <c r="DW117" s="1033"/>
      <c r="DX117" s="1033"/>
      <c r="DY117" s="1033"/>
      <c r="DZ117" s="1034"/>
    </row>
    <row r="118" spans="1:130" s="226" customFormat="1" ht="26.25" customHeight="1" x14ac:dyDescent="0.2">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428</v>
      </c>
      <c r="BW118" s="1068"/>
      <c r="BX118" s="1068"/>
      <c r="BY118" s="1068"/>
      <c r="BZ118" s="1068"/>
      <c r="CA118" s="1068" t="s">
        <v>453</v>
      </c>
      <c r="CB118" s="1068"/>
      <c r="CC118" s="1068"/>
      <c r="CD118" s="1068"/>
      <c r="CE118" s="1068"/>
      <c r="CF118" s="984" t="s">
        <v>428</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453</v>
      </c>
      <c r="DM118" s="1029"/>
      <c r="DN118" s="1029"/>
      <c r="DO118" s="1029"/>
      <c r="DP118" s="1030"/>
      <c r="DQ118" s="1031" t="s">
        <v>453</v>
      </c>
      <c r="DR118" s="1029"/>
      <c r="DS118" s="1029"/>
      <c r="DT118" s="1029"/>
      <c r="DU118" s="1030"/>
      <c r="DV118" s="1032" t="s">
        <v>453</v>
      </c>
      <c r="DW118" s="1033"/>
      <c r="DX118" s="1033"/>
      <c r="DY118" s="1033"/>
      <c r="DZ118" s="1034"/>
    </row>
    <row r="119" spans="1:130" s="226" customFormat="1" ht="26.25" customHeight="1" x14ac:dyDescent="0.2">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3297</v>
      </c>
      <c r="AB119" s="962"/>
      <c r="AC119" s="962"/>
      <c r="AD119" s="962"/>
      <c r="AE119" s="963"/>
      <c r="AF119" s="964">
        <v>256822</v>
      </c>
      <c r="AG119" s="962"/>
      <c r="AH119" s="962"/>
      <c r="AI119" s="962"/>
      <c r="AJ119" s="963"/>
      <c r="AK119" s="964">
        <v>30852</v>
      </c>
      <c r="AL119" s="962"/>
      <c r="AM119" s="962"/>
      <c r="AN119" s="962"/>
      <c r="AO119" s="963"/>
      <c r="AP119" s="965">
        <v>0.1</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455</v>
      </c>
      <c r="BP119" s="1076"/>
      <c r="BQ119" s="1067">
        <v>91785579</v>
      </c>
      <c r="BR119" s="1068"/>
      <c r="BS119" s="1068"/>
      <c r="BT119" s="1068"/>
      <c r="BU119" s="1068"/>
      <c r="BV119" s="1068">
        <v>91735140</v>
      </c>
      <c r="BW119" s="1068"/>
      <c r="BX119" s="1068"/>
      <c r="BY119" s="1068"/>
      <c r="BZ119" s="1068"/>
      <c r="CA119" s="1068">
        <v>91990353</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428</v>
      </c>
      <c r="DR119" s="1054"/>
      <c r="DS119" s="1054"/>
      <c r="DT119" s="1054"/>
      <c r="DU119" s="1055"/>
      <c r="DV119" s="1056" t="s">
        <v>428</v>
      </c>
      <c r="DW119" s="1057"/>
      <c r="DX119" s="1057"/>
      <c r="DY119" s="1057"/>
      <c r="DZ119" s="1058"/>
    </row>
    <row r="120" spans="1:130" s="226" customFormat="1" ht="26.25" customHeight="1" x14ac:dyDescent="0.2">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453</v>
      </c>
      <c r="AG120" s="1029"/>
      <c r="AH120" s="1029"/>
      <c r="AI120" s="1029"/>
      <c r="AJ120" s="1030"/>
      <c r="AK120" s="1031" t="s">
        <v>428</v>
      </c>
      <c r="AL120" s="1029"/>
      <c r="AM120" s="1029"/>
      <c r="AN120" s="1029"/>
      <c r="AO120" s="1030"/>
      <c r="AP120" s="1032" t="s">
        <v>453</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7135021</v>
      </c>
      <c r="BR120" s="997"/>
      <c r="BS120" s="997"/>
      <c r="BT120" s="997"/>
      <c r="BU120" s="997"/>
      <c r="BV120" s="997">
        <v>7278933</v>
      </c>
      <c r="BW120" s="997"/>
      <c r="BX120" s="997"/>
      <c r="BY120" s="997"/>
      <c r="BZ120" s="997"/>
      <c r="CA120" s="997">
        <v>7757426</v>
      </c>
      <c r="CB120" s="997"/>
      <c r="CC120" s="997"/>
      <c r="CD120" s="997"/>
      <c r="CE120" s="997"/>
      <c r="CF120" s="1011">
        <v>20.9</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15358382</v>
      </c>
      <c r="DH120" s="997"/>
      <c r="DI120" s="997"/>
      <c r="DJ120" s="997"/>
      <c r="DK120" s="997"/>
      <c r="DL120" s="997">
        <v>15142877</v>
      </c>
      <c r="DM120" s="997"/>
      <c r="DN120" s="997"/>
      <c r="DO120" s="997"/>
      <c r="DP120" s="997"/>
      <c r="DQ120" s="997">
        <v>14278302</v>
      </c>
      <c r="DR120" s="997"/>
      <c r="DS120" s="997"/>
      <c r="DT120" s="997"/>
      <c r="DU120" s="997"/>
      <c r="DV120" s="998">
        <v>38.4</v>
      </c>
      <c r="DW120" s="998"/>
      <c r="DX120" s="998"/>
      <c r="DY120" s="998"/>
      <c r="DZ120" s="999"/>
    </row>
    <row r="121" spans="1:130" s="226" customFormat="1" ht="26.25" customHeight="1" x14ac:dyDescent="0.2">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428</v>
      </c>
      <c r="AG121" s="1029"/>
      <c r="AH121" s="1029"/>
      <c r="AI121" s="1029"/>
      <c r="AJ121" s="1030"/>
      <c r="AK121" s="1031" t="s">
        <v>428</v>
      </c>
      <c r="AL121" s="1029"/>
      <c r="AM121" s="1029"/>
      <c r="AN121" s="1029"/>
      <c r="AO121" s="1030"/>
      <c r="AP121" s="1032" t="s">
        <v>428</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17206624</v>
      </c>
      <c r="BR121" s="990"/>
      <c r="BS121" s="990"/>
      <c r="BT121" s="990"/>
      <c r="BU121" s="990"/>
      <c r="BV121" s="990">
        <v>17111266</v>
      </c>
      <c r="BW121" s="990"/>
      <c r="BX121" s="990"/>
      <c r="BY121" s="990"/>
      <c r="BZ121" s="990"/>
      <c r="CA121" s="990">
        <v>20020751</v>
      </c>
      <c r="CB121" s="990"/>
      <c r="CC121" s="990"/>
      <c r="CD121" s="990"/>
      <c r="CE121" s="990"/>
      <c r="CF121" s="984">
        <v>53.9</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6816876</v>
      </c>
      <c r="DH121" s="990"/>
      <c r="DI121" s="990"/>
      <c r="DJ121" s="990"/>
      <c r="DK121" s="990"/>
      <c r="DL121" s="990">
        <v>6411819</v>
      </c>
      <c r="DM121" s="990"/>
      <c r="DN121" s="990"/>
      <c r="DO121" s="990"/>
      <c r="DP121" s="990"/>
      <c r="DQ121" s="990">
        <v>6083169</v>
      </c>
      <c r="DR121" s="990"/>
      <c r="DS121" s="990"/>
      <c r="DT121" s="990"/>
      <c r="DU121" s="990"/>
      <c r="DV121" s="991">
        <v>16.399999999999999</v>
      </c>
      <c r="DW121" s="991"/>
      <c r="DX121" s="991"/>
      <c r="DY121" s="991"/>
      <c r="DZ121" s="992"/>
    </row>
    <row r="122" spans="1:130" s="226" customFormat="1" ht="26.25" customHeight="1" x14ac:dyDescent="0.2">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428</v>
      </c>
      <c r="AG122" s="1029"/>
      <c r="AH122" s="1029"/>
      <c r="AI122" s="1029"/>
      <c r="AJ122" s="1030"/>
      <c r="AK122" s="1031" t="s">
        <v>453</v>
      </c>
      <c r="AL122" s="1029"/>
      <c r="AM122" s="1029"/>
      <c r="AN122" s="1029"/>
      <c r="AO122" s="1030"/>
      <c r="AP122" s="1032" t="s">
        <v>428</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51687825</v>
      </c>
      <c r="BR122" s="1068"/>
      <c r="BS122" s="1068"/>
      <c r="BT122" s="1068"/>
      <c r="BU122" s="1068"/>
      <c r="BV122" s="1068">
        <v>51248239</v>
      </c>
      <c r="BW122" s="1068"/>
      <c r="BX122" s="1068"/>
      <c r="BY122" s="1068"/>
      <c r="BZ122" s="1068"/>
      <c r="CA122" s="1068">
        <v>51292594</v>
      </c>
      <c r="CB122" s="1068"/>
      <c r="CC122" s="1068"/>
      <c r="CD122" s="1068"/>
      <c r="CE122" s="1068"/>
      <c r="CF122" s="1088">
        <v>138.1</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466</v>
      </c>
      <c r="DH122" s="990"/>
      <c r="DI122" s="990"/>
      <c r="DJ122" s="990"/>
      <c r="DK122" s="990"/>
      <c r="DL122" s="990" t="s">
        <v>467</v>
      </c>
      <c r="DM122" s="990"/>
      <c r="DN122" s="990"/>
      <c r="DO122" s="990"/>
      <c r="DP122" s="990"/>
      <c r="DQ122" s="990" t="s">
        <v>466</v>
      </c>
      <c r="DR122" s="990"/>
      <c r="DS122" s="990"/>
      <c r="DT122" s="990"/>
      <c r="DU122" s="990"/>
      <c r="DV122" s="991" t="s">
        <v>468</v>
      </c>
      <c r="DW122" s="991"/>
      <c r="DX122" s="991"/>
      <c r="DY122" s="991"/>
      <c r="DZ122" s="992"/>
    </row>
    <row r="123" spans="1:130" s="226" customFormat="1" ht="26.25" customHeight="1" x14ac:dyDescent="0.2">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713</v>
      </c>
      <c r="AB123" s="1029"/>
      <c r="AC123" s="1029"/>
      <c r="AD123" s="1029"/>
      <c r="AE123" s="1030"/>
      <c r="AF123" s="1031">
        <v>713</v>
      </c>
      <c r="AG123" s="1029"/>
      <c r="AH123" s="1029"/>
      <c r="AI123" s="1029"/>
      <c r="AJ123" s="1030"/>
      <c r="AK123" s="1031">
        <v>204</v>
      </c>
      <c r="AL123" s="1029"/>
      <c r="AM123" s="1029"/>
      <c r="AN123" s="1029"/>
      <c r="AO123" s="1030"/>
      <c r="AP123" s="1032">
        <v>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469</v>
      </c>
      <c r="BP123" s="1076"/>
      <c r="BQ123" s="1135">
        <v>76029470</v>
      </c>
      <c r="BR123" s="1136"/>
      <c r="BS123" s="1136"/>
      <c r="BT123" s="1136"/>
      <c r="BU123" s="1136"/>
      <c r="BV123" s="1136">
        <v>75638438</v>
      </c>
      <c r="BW123" s="1136"/>
      <c r="BX123" s="1136"/>
      <c r="BY123" s="1136"/>
      <c r="BZ123" s="1136"/>
      <c r="CA123" s="1136">
        <v>79070771</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123</v>
      </c>
      <c r="DH123" s="1029"/>
      <c r="DI123" s="1029"/>
      <c r="DJ123" s="1029"/>
      <c r="DK123" s="1030"/>
      <c r="DL123" s="1031" t="s">
        <v>450</v>
      </c>
      <c r="DM123" s="1029"/>
      <c r="DN123" s="1029"/>
      <c r="DO123" s="1029"/>
      <c r="DP123" s="1030"/>
      <c r="DQ123" s="1031" t="s">
        <v>466</v>
      </c>
      <c r="DR123" s="1029"/>
      <c r="DS123" s="1029"/>
      <c r="DT123" s="1029"/>
      <c r="DU123" s="1030"/>
      <c r="DV123" s="1032" t="s">
        <v>467</v>
      </c>
      <c r="DW123" s="1033"/>
      <c r="DX123" s="1033"/>
      <c r="DY123" s="1033"/>
      <c r="DZ123" s="1034"/>
    </row>
    <row r="124" spans="1:130" s="226" customFormat="1" ht="26.25" customHeight="1" thickBot="1" x14ac:dyDescent="0.25">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466</v>
      </c>
      <c r="AB124" s="1029"/>
      <c r="AC124" s="1029"/>
      <c r="AD124" s="1029"/>
      <c r="AE124" s="1030"/>
      <c r="AF124" s="1031" t="s">
        <v>123</v>
      </c>
      <c r="AG124" s="1029"/>
      <c r="AH124" s="1029"/>
      <c r="AI124" s="1029"/>
      <c r="AJ124" s="1030"/>
      <c r="AK124" s="1031" t="s">
        <v>466</v>
      </c>
      <c r="AL124" s="1029"/>
      <c r="AM124" s="1029"/>
      <c r="AN124" s="1029"/>
      <c r="AO124" s="1030"/>
      <c r="AP124" s="1032" t="s">
        <v>450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44.1</v>
      </c>
      <c r="BR124" s="1098"/>
      <c r="BS124" s="1098"/>
      <c r="BT124" s="1098"/>
      <c r="BU124" s="1098"/>
      <c r="BV124" s="1098">
        <v>44.5</v>
      </c>
      <c r="BW124" s="1098"/>
      <c r="BX124" s="1098"/>
      <c r="BY124" s="1098"/>
      <c r="BZ124" s="1098"/>
      <c r="CA124" s="1098">
        <v>34.700000000000003</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450</v>
      </c>
      <c r="DM124" s="1054"/>
      <c r="DN124" s="1054"/>
      <c r="DO124" s="1054"/>
      <c r="DP124" s="1055"/>
      <c r="DQ124" s="1053" t="s">
        <v>123</v>
      </c>
      <c r="DR124" s="1054"/>
      <c r="DS124" s="1054"/>
      <c r="DT124" s="1054"/>
      <c r="DU124" s="1055"/>
      <c r="DV124" s="1056" t="s">
        <v>466</v>
      </c>
      <c r="DW124" s="1057"/>
      <c r="DX124" s="1057"/>
      <c r="DY124" s="1057"/>
      <c r="DZ124" s="1058"/>
    </row>
    <row r="125" spans="1:130" s="226" customFormat="1" ht="26.25" customHeight="1" x14ac:dyDescent="0.2">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466</v>
      </c>
      <c r="AB125" s="1029"/>
      <c r="AC125" s="1029"/>
      <c r="AD125" s="1029"/>
      <c r="AE125" s="1030"/>
      <c r="AF125" s="1031" t="s">
        <v>466</v>
      </c>
      <c r="AG125" s="1029"/>
      <c r="AH125" s="1029"/>
      <c r="AI125" s="1029"/>
      <c r="AJ125" s="1030"/>
      <c r="AK125" s="1031" t="s">
        <v>466</v>
      </c>
      <c r="AL125" s="1029"/>
      <c r="AM125" s="1029"/>
      <c r="AN125" s="1029"/>
      <c r="AO125" s="1030"/>
      <c r="AP125" s="1032" t="s">
        <v>468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475</v>
      </c>
      <c r="DM125" s="997"/>
      <c r="DN125" s="997"/>
      <c r="DO125" s="997"/>
      <c r="DP125" s="997"/>
      <c r="DQ125" s="997" t="s">
        <v>466</v>
      </c>
      <c r="DR125" s="997"/>
      <c r="DS125" s="997"/>
      <c r="DT125" s="997"/>
      <c r="DU125" s="997"/>
      <c r="DV125" s="998" t="s">
        <v>450</v>
      </c>
      <c r="DW125" s="998"/>
      <c r="DX125" s="998"/>
      <c r="DY125" s="998"/>
      <c r="DZ125" s="999"/>
    </row>
    <row r="126" spans="1:130" s="226" customFormat="1" ht="26.25" customHeight="1" thickBot="1" x14ac:dyDescent="0.25">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450</v>
      </c>
      <c r="AB126" s="1029"/>
      <c r="AC126" s="1029"/>
      <c r="AD126" s="1029"/>
      <c r="AE126" s="1030"/>
      <c r="AF126" s="1031" t="s">
        <v>123</v>
      </c>
      <c r="AG126" s="1029"/>
      <c r="AH126" s="1029"/>
      <c r="AI126" s="1029"/>
      <c r="AJ126" s="1030"/>
      <c r="AK126" s="1031" t="s">
        <v>466</v>
      </c>
      <c r="AL126" s="1029"/>
      <c r="AM126" s="1029"/>
      <c r="AN126" s="1029"/>
      <c r="AO126" s="1030"/>
      <c r="AP126" s="1032" t="s">
        <v>466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450</v>
      </c>
      <c r="DH126" s="990"/>
      <c r="DI126" s="990"/>
      <c r="DJ126" s="990"/>
      <c r="DK126" s="990"/>
      <c r="DL126" s="990" t="s">
        <v>468</v>
      </c>
      <c r="DM126" s="990"/>
      <c r="DN126" s="990"/>
      <c r="DO126" s="990"/>
      <c r="DP126" s="990"/>
      <c r="DQ126" s="990" t="s">
        <v>123</v>
      </c>
      <c r="DR126" s="990"/>
      <c r="DS126" s="990"/>
      <c r="DT126" s="990"/>
      <c r="DU126" s="990"/>
      <c r="DV126" s="991" t="s">
        <v>467</v>
      </c>
      <c r="DW126" s="991"/>
      <c r="DX126" s="991"/>
      <c r="DY126" s="991"/>
      <c r="DZ126" s="992"/>
    </row>
    <row r="127" spans="1:130" s="226" customFormat="1" ht="26.25" customHeight="1" x14ac:dyDescent="0.2">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466</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466</v>
      </c>
      <c r="DH127" s="990"/>
      <c r="DI127" s="990"/>
      <c r="DJ127" s="990"/>
      <c r="DK127" s="990"/>
      <c r="DL127" s="990" t="s">
        <v>466</v>
      </c>
      <c r="DM127" s="990"/>
      <c r="DN127" s="990"/>
      <c r="DO127" s="990"/>
      <c r="DP127" s="990"/>
      <c r="DQ127" s="990" t="s">
        <v>466</v>
      </c>
      <c r="DR127" s="990"/>
      <c r="DS127" s="990"/>
      <c r="DT127" s="990"/>
      <c r="DU127" s="990"/>
      <c r="DV127" s="991" t="s">
        <v>123</v>
      </c>
      <c r="DW127" s="991"/>
      <c r="DX127" s="991"/>
      <c r="DY127" s="991"/>
      <c r="DZ127" s="992"/>
    </row>
    <row r="128" spans="1:130" s="226" customFormat="1" ht="26.25" customHeight="1" thickBot="1" x14ac:dyDescent="0.25">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1750240</v>
      </c>
      <c r="AB128" s="1118"/>
      <c r="AC128" s="1118"/>
      <c r="AD128" s="1118"/>
      <c r="AE128" s="1119"/>
      <c r="AF128" s="1120">
        <v>1567508</v>
      </c>
      <c r="AG128" s="1118"/>
      <c r="AH128" s="1118"/>
      <c r="AI128" s="1118"/>
      <c r="AJ128" s="1119"/>
      <c r="AK128" s="1120">
        <v>1549848</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450</v>
      </c>
      <c r="BG128" s="1125"/>
      <c r="BH128" s="1125"/>
      <c r="BI128" s="1125"/>
      <c r="BJ128" s="1125"/>
      <c r="BK128" s="1125"/>
      <c r="BL128" s="1126"/>
      <c r="BM128" s="1124">
        <v>11.42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450</v>
      </c>
      <c r="DH128" s="1110"/>
      <c r="DI128" s="1110"/>
      <c r="DJ128" s="1110"/>
      <c r="DK128" s="1110"/>
      <c r="DL128" s="1110" t="s">
        <v>466</v>
      </c>
      <c r="DM128" s="1110"/>
      <c r="DN128" s="1110"/>
      <c r="DO128" s="1110"/>
      <c r="DP128" s="1110"/>
      <c r="DQ128" s="1110" t="s">
        <v>466</v>
      </c>
      <c r="DR128" s="1110"/>
      <c r="DS128" s="1110"/>
      <c r="DT128" s="1110"/>
      <c r="DU128" s="1110"/>
      <c r="DV128" s="1111" t="s">
        <v>466</v>
      </c>
      <c r="DW128" s="1111"/>
      <c r="DX128" s="1111"/>
      <c r="DY128" s="1111"/>
      <c r="DZ128" s="1112"/>
    </row>
    <row r="129" spans="1:131" s="226" customFormat="1" ht="26.25" customHeight="1" x14ac:dyDescent="0.2">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40032573</v>
      </c>
      <c r="AB129" s="1029"/>
      <c r="AC129" s="1029"/>
      <c r="AD129" s="1029"/>
      <c r="AE129" s="1030"/>
      <c r="AF129" s="1031">
        <v>40522677</v>
      </c>
      <c r="AG129" s="1029"/>
      <c r="AH129" s="1029"/>
      <c r="AI129" s="1029"/>
      <c r="AJ129" s="1030"/>
      <c r="AK129" s="1031">
        <v>41548339</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123</v>
      </c>
      <c r="BG129" s="1139"/>
      <c r="BH129" s="1139"/>
      <c r="BI129" s="1139"/>
      <c r="BJ129" s="1139"/>
      <c r="BK129" s="1139"/>
      <c r="BL129" s="1140"/>
      <c r="BM129" s="1138">
        <v>16.420000000000002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4315430</v>
      </c>
      <c r="AB130" s="1029"/>
      <c r="AC130" s="1029"/>
      <c r="AD130" s="1029"/>
      <c r="AE130" s="1030"/>
      <c r="AF130" s="1031">
        <v>4362559</v>
      </c>
      <c r="AG130" s="1029"/>
      <c r="AH130" s="1029"/>
      <c r="AI130" s="1029"/>
      <c r="AJ130" s="1030"/>
      <c r="AK130" s="1031">
        <v>4398112</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0.5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35717143</v>
      </c>
      <c r="AB131" s="1054"/>
      <c r="AC131" s="1054"/>
      <c r="AD131" s="1054"/>
      <c r="AE131" s="1055"/>
      <c r="AF131" s="1053">
        <v>36160118</v>
      </c>
      <c r="AG131" s="1054"/>
      <c r="AH131" s="1054"/>
      <c r="AI131" s="1054"/>
      <c r="AJ131" s="1055"/>
      <c r="AK131" s="1053">
        <v>37150227</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34.700000000000003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0.34140468600000001</v>
      </c>
      <c r="AB132" s="1170"/>
      <c r="AC132" s="1170"/>
      <c r="AD132" s="1170"/>
      <c r="AE132" s="1171"/>
      <c r="AF132" s="1172">
        <v>0.918686161</v>
      </c>
      <c r="AG132" s="1170"/>
      <c r="AH132" s="1170"/>
      <c r="AI132" s="1170"/>
      <c r="AJ132" s="1171"/>
      <c r="AK132" s="1172">
        <v>0.32027260600000002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0.3</v>
      </c>
      <c r="AB133" s="1153"/>
      <c r="AC133" s="1153"/>
      <c r="AD133" s="1153"/>
      <c r="AE133" s="1154"/>
      <c r="AF133" s="1152">
        <v>0.4</v>
      </c>
      <c r="AG133" s="1153"/>
      <c r="AH133" s="1153"/>
      <c r="AI133" s="1153"/>
      <c r="AJ133" s="1154"/>
      <c r="AK133" s="1152">
        <v>0.5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xcc+LiYTzmro6dvawuVLWpgAzzM9OZ0mOyWlsb8MDe2YILiyIYtvBSVszMY3hYHPrwvihMnqaj6GrgZgh+Y1hw==" saltValue="8qQDawh+Sh0yFmOqFQyc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207V9MO1DtVaJxGGnqv7EKwkcbhQxZrlI+CJVoeGMfV+wjeoKNDFuewvLwTPAEV+0dTVsld1YiaJnj/d7c0wDg==" saltValue="uNaNzOzTkQEBnVAwBW0o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vwII9QNcp4LD+n9F3Fx81DBCWuDc/J1F63K3MbpDSR3Id6RTCgf86WVzL43KwYc2xsiy8NgryPVuvjvKMWDQ==" saltValue="7hZoFctMZU2oJaitl9d5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14476848</v>
      </c>
      <c r="AP9" s="292">
        <v>59627</v>
      </c>
      <c r="AQ9" s="293">
        <v>56080</v>
      </c>
      <c r="AR9" s="294">
        <v>6.3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258326</v>
      </c>
      <c r="AP10" s="295">
        <v>1064</v>
      </c>
      <c r="AQ10" s="296">
        <v>3754</v>
      </c>
      <c r="AR10" s="297">
        <v>-71.7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49</v>
      </c>
      <c r="AP11" s="295">
        <v>0</v>
      </c>
      <c r="AQ11" s="296">
        <v>2189</v>
      </c>
      <c r="AR11" s="297">
        <v>-100</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829349</v>
      </c>
      <c r="AP12" s="295">
        <v>3416</v>
      </c>
      <c r="AQ12" s="296">
        <v>1449</v>
      </c>
      <c r="AR12" s="297">
        <v>135.69999999999999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v>113367</v>
      </c>
      <c r="AP13" s="295">
        <v>467</v>
      </c>
      <c r="AQ13" s="296">
        <v>54</v>
      </c>
      <c r="AR13" s="297">
        <v>764.8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577560</v>
      </c>
      <c r="AP14" s="295">
        <v>2379</v>
      </c>
      <c r="AQ14" s="296">
        <v>1875</v>
      </c>
      <c r="AR14" s="297">
        <v>26.9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201125</v>
      </c>
      <c r="AP15" s="295">
        <v>828</v>
      </c>
      <c r="AQ15" s="296">
        <v>1160</v>
      </c>
      <c r="AR15" s="297">
        <v>-28.6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-1154958</v>
      </c>
      <c r="AP16" s="295">
        <v>-4757</v>
      </c>
      <c r="AQ16" s="296">
        <v>-3977</v>
      </c>
      <c r="AR16" s="297">
        <v>19.600000000000001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15301666</v>
      </c>
      <c r="AP17" s="295">
        <v>63024</v>
      </c>
      <c r="AQ17" s="296">
        <v>62584</v>
      </c>
      <c r="AR17" s="297">
        <v>0.7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6.3</v>
      </c>
      <c r="AP21" s="308">
        <v>6.17</v>
      </c>
      <c r="AQ21" s="309">
        <v>0.13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100.2</v>
      </c>
      <c r="AP22" s="313">
        <v>100.1</v>
      </c>
      <c r="AQ22" s="314">
        <v>0.1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4404345</v>
      </c>
      <c r="AP32" s="322">
        <v>18140</v>
      </c>
      <c r="AQ32" s="323">
        <v>31427</v>
      </c>
      <c r="AR32" s="324">
        <v>-42.3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525</v>
      </c>
      <c r="AP33" s="322" t="s">
        <v>525</v>
      </c>
      <c r="AQ33" s="323">
        <v>3</v>
      </c>
      <c r="AR33" s="324" t="s">
        <v>525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525</v>
      </c>
      <c r="AP34" s="322" t="s">
        <v>525</v>
      </c>
      <c r="AQ34" s="323">
        <v>30</v>
      </c>
      <c r="AR34" s="324" t="s">
        <v>525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1631541</v>
      </c>
      <c r="AP35" s="322">
        <v>6720</v>
      </c>
      <c r="AQ35" s="323">
        <v>10730</v>
      </c>
      <c r="AR35" s="324">
        <v>-37.4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t="s">
        <v>525</v>
      </c>
      <c r="AP36" s="322" t="s">
        <v>525</v>
      </c>
      <c r="AQ36" s="323">
        <v>463</v>
      </c>
      <c r="AR36" s="324" t="s">
        <v>525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31056</v>
      </c>
      <c r="AP37" s="322">
        <v>128</v>
      </c>
      <c r="AQ37" s="323">
        <v>1052</v>
      </c>
      <c r="AR37" s="324">
        <v>-87.8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525</v>
      </c>
      <c r="AP38" s="325" t="s">
        <v>525</v>
      </c>
      <c r="AQ38" s="326">
        <v>1</v>
      </c>
      <c r="AR38" s="314" t="s">
        <v>525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-1549848</v>
      </c>
      <c r="AP39" s="322">
        <v>-6383</v>
      </c>
      <c r="AQ39" s="323">
        <v>-7904</v>
      </c>
      <c r="AR39" s="324">
        <v>-19.2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-4398112</v>
      </c>
      <c r="AP40" s="322">
        <v>-18115</v>
      </c>
      <c r="AQ40" s="323">
        <v>-27308</v>
      </c>
      <c r="AR40" s="324">
        <v>-33.700000000000003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118982</v>
      </c>
      <c r="AP41" s="322">
        <v>490</v>
      </c>
      <c r="AQ41" s="323">
        <v>8493</v>
      </c>
      <c r="AR41" s="324">
        <v>-94.2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5071710</v>
      </c>
      <c r="AN51" s="344">
        <v>21146</v>
      </c>
      <c r="AO51" s="345">
        <v>-10.4</v>
      </c>
      <c r="AP51" s="346">
        <v>41235</v>
      </c>
      <c r="AQ51" s="347">
        <v>5.6</v>
      </c>
      <c r="AR51" s="348">
        <v>-16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2984153</v>
      </c>
      <c r="AN52" s="352">
        <v>12442</v>
      </c>
      <c r="AO52" s="353">
        <v>4.5999999999999996</v>
      </c>
      <c r="AP52" s="354">
        <v>22086</v>
      </c>
      <c r="AQ52" s="355">
        <v>4.2</v>
      </c>
      <c r="AR52" s="356">
        <v>0.4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7637731</v>
      </c>
      <c r="AN53" s="344">
        <v>31767</v>
      </c>
      <c r="AO53" s="345">
        <v>50.2</v>
      </c>
      <c r="AP53" s="346">
        <v>41862</v>
      </c>
      <c r="AQ53" s="347">
        <v>1.5</v>
      </c>
      <c r="AR53" s="348">
        <v>48.7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5801903</v>
      </c>
      <c r="AN54" s="352">
        <v>24132</v>
      </c>
      <c r="AO54" s="353">
        <v>94</v>
      </c>
      <c r="AP54" s="354">
        <v>23710</v>
      </c>
      <c r="AQ54" s="355">
        <v>7.4</v>
      </c>
      <c r="AR54" s="356">
        <v>86.6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10368530</v>
      </c>
      <c r="AN55" s="344">
        <v>42976</v>
      </c>
      <c r="AO55" s="345">
        <v>35.299999999999997</v>
      </c>
      <c r="AP55" s="346">
        <v>43554</v>
      </c>
      <c r="AQ55" s="347">
        <v>4</v>
      </c>
      <c r="AR55" s="348">
        <v>31.3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8019914</v>
      </c>
      <c r="AN56" s="352">
        <v>33241</v>
      </c>
      <c r="AO56" s="353">
        <v>37.700000000000003</v>
      </c>
      <c r="AP56" s="354">
        <v>24811</v>
      </c>
      <c r="AQ56" s="355">
        <v>4.5999999999999996</v>
      </c>
      <c r="AR56" s="356">
        <v>33.1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7566985</v>
      </c>
      <c r="AN57" s="344">
        <v>31271</v>
      </c>
      <c r="AO57" s="345">
        <v>-27.2</v>
      </c>
      <c r="AP57" s="346">
        <v>42581</v>
      </c>
      <c r="AQ57" s="347">
        <v>-2.2000000000000002</v>
      </c>
      <c r="AR57" s="348">
        <v>-25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3220897</v>
      </c>
      <c r="AN58" s="352">
        <v>13311</v>
      </c>
      <c r="AO58" s="353">
        <v>-60</v>
      </c>
      <c r="AP58" s="354">
        <v>24354</v>
      </c>
      <c r="AQ58" s="355">
        <v>-1.8</v>
      </c>
      <c r="AR58" s="356">
        <v>-58.2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8535877</v>
      </c>
      <c r="AN59" s="344">
        <v>35157</v>
      </c>
      <c r="AO59" s="345">
        <v>12.4</v>
      </c>
      <c r="AP59" s="346">
        <v>45426</v>
      </c>
      <c r="AQ59" s="347">
        <v>6.7</v>
      </c>
      <c r="AR59" s="348">
        <v>5.7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3848640</v>
      </c>
      <c r="AN60" s="352">
        <v>15852</v>
      </c>
      <c r="AO60" s="353">
        <v>19.100000000000001</v>
      </c>
      <c r="AP60" s="354">
        <v>24508</v>
      </c>
      <c r="AQ60" s="355">
        <v>0.6</v>
      </c>
      <c r="AR60" s="356">
        <v>18.5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7836167</v>
      </c>
      <c r="AN61" s="359">
        <v>32463</v>
      </c>
      <c r="AO61" s="360">
        <v>12.1</v>
      </c>
      <c r="AP61" s="361">
        <v>42932</v>
      </c>
      <c r="AQ61" s="362">
        <v>3.1</v>
      </c>
      <c r="AR61" s="348">
        <v>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4775101</v>
      </c>
      <c r="AN62" s="352">
        <v>19796</v>
      </c>
      <c r="AO62" s="353">
        <v>19.100000000000001</v>
      </c>
      <c r="AP62" s="354">
        <v>23894</v>
      </c>
      <c r="AQ62" s="355">
        <v>3</v>
      </c>
      <c r="AR62" s="356">
        <v>16.100000000000001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K/HcM5GECZOOcqet4ma1fgHedTDtL8kkxO3iIERI3XqIEUCHfguMl2yBL5X18yqewEY8k07gMmKJZhJfjb+Nw==" saltValue="JT6hSiv9K+qHQoLIvJl+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uhuS2306w/5IIhgwt9zfCoII4/qX9K50B1xpRjkA5hjtO9N6BK006oZ4xQm9diR374aF7kkG1oEy1Sf0TNY+A==" saltValue="ZjcBk3pAlXcEXHZiL0UK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RRP0LUoEm3yFE1/jEpGMyFzY7NNIPTC2k2unpTJVHtvxF3lMqaOq8beWppWi82XBoHBw6dKaCikx5kz5P5tWA==" saltValue="V5VmPbJG8G2Gt/IKJ4o5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12" t="s">
        <v>3</v>
      </c>
      <c r="D47" s="1212"/>
      <c r="E47" s="1213"/>
      <c r="F47" s="11">
        <v>13.36</v>
      </c>
      <c r="G47" s="12">
        <v>13.38</v>
      </c>
      <c r="H47" s="12">
        <v>10.77</v>
      </c>
      <c r="I47" s="12">
        <v>10.64</v>
      </c>
      <c r="J47" s="13">
        <v>10.38</v>
      </c>
    </row>
    <row r="48" spans="2:10" ht="57.75" customHeight="1" x14ac:dyDescent="0.2">
      <c r="B48" s="14"/>
      <c r="C48" s="1214" t="s">
        <v>4</v>
      </c>
      <c r="D48" s="1214"/>
      <c r="E48" s="1215"/>
      <c r="F48" s="15">
        <v>7.21</v>
      </c>
      <c r="G48" s="16">
        <v>4.72</v>
      </c>
      <c r="H48" s="16">
        <v>6.57</v>
      </c>
      <c r="I48" s="16">
        <v>6.56</v>
      </c>
      <c r="J48" s="17">
        <v>9.44</v>
      </c>
    </row>
    <row r="49" spans="2:10" ht="57.75" customHeight="1" thickBot="1" x14ac:dyDescent="0.25">
      <c r="B49" s="18"/>
      <c r="C49" s="1216" t="s">
        <v>5</v>
      </c>
      <c r="D49" s="1216"/>
      <c r="E49" s="1217"/>
      <c r="F49" s="19">
        <v>0.88</v>
      </c>
      <c r="G49" s="20" t="s">
        <v>557</v>
      </c>
      <c r="H49" s="20" t="s">
        <v>558</v>
      </c>
      <c r="I49" s="20">
        <v>0.36</v>
      </c>
      <c r="J49" s="21">
        <v>3.18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9duxoiFRCpsRKLMvGDCvqcepGiQSPWwprHl/LttTB/L/jd4dN8LbE+z1bIzu+Oi4WaY12V+/56jUSy24VsLg==" saltValue="o71glHGAGlhP2udJn+I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2019-03-14T00:30:11Z</cp:lastPrinted>
  <dcterms:created xsi:type="dcterms:W3CDTF">2019-02-14T02:29:26Z</dcterms:created>
  <dcterms:modified xsi:type="dcterms:W3CDTF">2019-11-06T03:02:19Z</dcterms:modified>
</cp:coreProperties>
</file>