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9260" windowHeight="4260" tabRatio="915" activeTab="0"/>
  </bookViews>
  <sheets>
    <sheet name="仕切り(新）" sheetId="1" r:id="rId1"/>
    <sheet name="187" sheetId="2" r:id="rId2"/>
    <sheet name="188" sheetId="3" r:id="rId3"/>
    <sheet name="189" sheetId="4" r:id="rId4"/>
    <sheet name="190" sheetId="5" r:id="rId5"/>
    <sheet name="191" sheetId="6" r:id="rId6"/>
    <sheet name="★データ" sheetId="7" state="hidden" r:id="rId7"/>
  </sheets>
  <definedNames>
    <definedName name="_xlnm.Print_Area" localSheetId="2">'188'!$A$1:$H$41</definedName>
  </definedNames>
  <calcPr fullCalcOnLoad="1"/>
</workbook>
</file>

<file path=xl/sharedStrings.xml><?xml version="1.0" encoding="utf-8"?>
<sst xmlns="http://schemas.openxmlformats.org/spreadsheetml/2006/main" count="328" uniqueCount="186">
  <si>
    <t>区分</t>
  </si>
  <si>
    <t>世帯数</t>
  </si>
  <si>
    <t>自治会数</t>
  </si>
  <si>
    <t>加入世帯数</t>
  </si>
  <si>
    <t>加入率(%)</t>
  </si>
  <si>
    <t>団体</t>
  </si>
  <si>
    <t>人数</t>
  </si>
  <si>
    <t>合計</t>
  </si>
  <si>
    <t>男</t>
  </si>
  <si>
    <t>女</t>
  </si>
  <si>
    <t>求人相談</t>
  </si>
  <si>
    <t>利用回数</t>
  </si>
  <si>
    <t>利用人員</t>
  </si>
  <si>
    <t>法律相談</t>
  </si>
  <si>
    <t>建築紛争相談</t>
  </si>
  <si>
    <t>件数</t>
  </si>
  <si>
    <t>譲ります</t>
  </si>
  <si>
    <t>譲ってください</t>
  </si>
  <si>
    <t>登録件数</t>
  </si>
  <si>
    <t>成立件数</t>
  </si>
  <si>
    <t>組合員数</t>
  </si>
  <si>
    <t>集会室１・２</t>
  </si>
  <si>
    <t>会議室</t>
  </si>
  <si>
    <t>会期日数</t>
  </si>
  <si>
    <t>本会議日数</t>
  </si>
  <si>
    <t>一般質問者数</t>
  </si>
  <si>
    <t>延べ傍聴者数</t>
  </si>
  <si>
    <t>資料：議会事務局</t>
  </si>
  <si>
    <t>勤労市民会館</t>
  </si>
  <si>
    <t>区分</t>
  </si>
  <si>
    <t>労組法</t>
  </si>
  <si>
    <t>国公法</t>
  </si>
  <si>
    <t>地公法</t>
  </si>
  <si>
    <t>地公労法</t>
  </si>
  <si>
    <t>総数</t>
  </si>
  <si>
    <t>成立率(%)</t>
  </si>
  <si>
    <t>療育相談</t>
  </si>
  <si>
    <t>障害者職業相談</t>
  </si>
  <si>
    <t>身体障害者の巡回更正相談</t>
  </si>
  <si>
    <t>青少年教育相談</t>
  </si>
  <si>
    <t>健康相談</t>
  </si>
  <si>
    <t>電話相談</t>
  </si>
  <si>
    <t>面談相談</t>
  </si>
  <si>
    <t>回数</t>
  </si>
  <si>
    <t>利用者総数</t>
  </si>
  <si>
    <t>ホームページアクセス数</t>
  </si>
  <si>
    <t>区分</t>
  </si>
  <si>
    <t>柳島記念館</t>
  </si>
  <si>
    <t>浜須賀会館</t>
  </si>
  <si>
    <t>南湖会館</t>
  </si>
  <si>
    <t>総数</t>
  </si>
  <si>
    <t>団体</t>
  </si>
  <si>
    <t>公開処理件数</t>
  </si>
  <si>
    <t>合計</t>
  </si>
  <si>
    <t>公開</t>
  </si>
  <si>
    <t>一部公開</t>
  </si>
  <si>
    <t>非公開</t>
  </si>
  <si>
    <t>請求・申出
件数</t>
  </si>
  <si>
    <t>処理区分</t>
  </si>
  <si>
    <t>開示・訂正</t>
  </si>
  <si>
    <t>都市基盤</t>
  </si>
  <si>
    <t>財政</t>
  </si>
  <si>
    <t>議会</t>
  </si>
  <si>
    <t>市政一般</t>
  </si>
  <si>
    <t>環境</t>
  </si>
  <si>
    <t>保健
衛生・
医療</t>
  </si>
  <si>
    <t>社会福祉</t>
  </si>
  <si>
    <t>消費生活</t>
  </si>
  <si>
    <t>文化</t>
  </si>
  <si>
    <t>選挙</t>
  </si>
  <si>
    <t>監査</t>
  </si>
  <si>
    <t>常設市民相談</t>
  </si>
  <si>
    <t>市長の一日相談</t>
  </si>
  <si>
    <t>法律相談</t>
  </si>
  <si>
    <t>国県市合同相談</t>
  </si>
  <si>
    <t>行政相談</t>
  </si>
  <si>
    <t>人権相談</t>
  </si>
  <si>
    <t>税務相談</t>
  </si>
  <si>
    <t>消費生活相談</t>
  </si>
  <si>
    <t>資料：用地管財課</t>
  </si>
  <si>
    <t>海岸地区ｺﾐｭﾆﾃｨｾﾝﾀｰ</t>
  </si>
  <si>
    <t>小和田地区ｺﾐｭﾆﾃｨｾﾝﾀｰ</t>
  </si>
  <si>
    <t>小出地区ｺﾐｭﾆﾃｨｾﾝﾀｰ</t>
  </si>
  <si>
    <t>ｺﾐｭﾆﾃｨｾﾝﾀｰ湘南</t>
  </si>
  <si>
    <t>茅ヶ崎地区ｺﾐｭﾆﾃｨｾﾝﾀｰ</t>
  </si>
  <si>
    <t>鶴嶺東コミュニティセンター</t>
  </si>
  <si>
    <t>一自治会当た
り平均世帯数</t>
  </si>
  <si>
    <t>会議室
利用率</t>
  </si>
  <si>
    <t>資料：行政総務課</t>
  </si>
  <si>
    <t>不存在</t>
  </si>
  <si>
    <t>不開示
不訂正</t>
  </si>
  <si>
    <t>取下</t>
  </si>
  <si>
    <t>教育</t>
  </si>
  <si>
    <t>却下</t>
  </si>
  <si>
    <t>資料：市民相談課</t>
  </si>
  <si>
    <t>多重債務法律相談</t>
  </si>
  <si>
    <t>労働相談</t>
  </si>
  <si>
    <t>資料：雇用労働課（勤労市民会館）</t>
  </si>
  <si>
    <t>ふるさとハローワーク利用状況</t>
  </si>
  <si>
    <t>資料：男女共同参画課</t>
  </si>
  <si>
    <t>司法書士相談</t>
  </si>
  <si>
    <t>不動産相談</t>
  </si>
  <si>
    <t>分譲マンション管理相談</t>
  </si>
  <si>
    <t>交通事故相談</t>
  </si>
  <si>
    <t>犯罪被害者等支援相談</t>
  </si>
  <si>
    <t>資料：市民自治推進課</t>
  </si>
  <si>
    <t>資料：かながわ労働センター湘南支所</t>
  </si>
  <si>
    <t>-</t>
  </si>
  <si>
    <t>資料：市民自治推進課、下水道河川総務課</t>
  </si>
  <si>
    <t>暮らしと事業の相談</t>
  </si>
  <si>
    <t>鶴嶺西コミュニティセンター</t>
  </si>
  <si>
    <t>高砂コミュニティセンター</t>
  </si>
  <si>
    <t>取り下げ</t>
  </si>
  <si>
    <t>一部開示
一部訂正</t>
  </si>
  <si>
    <t>区分</t>
  </si>
  <si>
    <t>公証相談</t>
  </si>
  <si>
    <t>市民安全相談</t>
  </si>
  <si>
    <t>防犯相談</t>
  </si>
  <si>
    <t>乳幼児健康相談</t>
  </si>
  <si>
    <t>離婚調停・民事調停手続き相談</t>
  </si>
  <si>
    <t>X</t>
  </si>
  <si>
    <t>平成27年</t>
  </si>
  <si>
    <t>組合数</t>
  </si>
  <si>
    <t>平成26年度</t>
  </si>
  <si>
    <t>平成27年度</t>
  </si>
  <si>
    <t>開示請求</t>
  </si>
  <si>
    <t>訂正請求</t>
  </si>
  <si>
    <t>防災
防犯</t>
  </si>
  <si>
    <t>53(7)</t>
  </si>
  <si>
    <t>2,577(339)</t>
  </si>
  <si>
    <t>（注）１　療育相談の (　) 内数字は新規相談件数です。</t>
  </si>
  <si>
    <t>　　　２　乳幼児健康相談には、市内11会場で実施している乳幼児健康相談及び子育て支援センターでの</t>
  </si>
  <si>
    <t>（注）　（　）内は総括質疑者数</t>
  </si>
  <si>
    <t>　　　　　相談を計上しています。　　</t>
  </si>
  <si>
    <t>（各年6月30日現在）</t>
  </si>
  <si>
    <t xml:space="preserve">         （各年度4月1日現在）</t>
  </si>
  <si>
    <t>平成28年</t>
  </si>
  <si>
    <t>平成28年度</t>
  </si>
  <si>
    <t>館内利用者</t>
  </si>
  <si>
    <t>館外事業参加者</t>
  </si>
  <si>
    <t>平成26年度</t>
  </si>
  <si>
    <t>平成27年度</t>
  </si>
  <si>
    <t>松浪コミュニティセンター</t>
  </si>
  <si>
    <t>―</t>
  </si>
  <si>
    <t>資料：市民自治推進課</t>
  </si>
  <si>
    <t>2,899(360)</t>
  </si>
  <si>
    <t>47(8)</t>
  </si>
  <si>
    <t>H28</t>
  </si>
  <si>
    <t>平成29年</t>
  </si>
  <si>
    <t>平成28年度</t>
  </si>
  <si>
    <t>平成29年度</t>
  </si>
  <si>
    <t>49(49)</t>
  </si>
  <si>
    <t>-</t>
  </si>
  <si>
    <t>-</t>
  </si>
  <si>
    <t>-</t>
  </si>
  <si>
    <t>行労法</t>
  </si>
  <si>
    <t>H29</t>
  </si>
  <si>
    <t>H27</t>
  </si>
  <si>
    <t>H26</t>
  </si>
  <si>
    <t>H25</t>
  </si>
  <si>
    <t>２０７　本会議開催状況</t>
  </si>
  <si>
    <t>２０８　勤労市民会館・ふるさとハローワーク利用状況</t>
  </si>
  <si>
    <t>２０９　法規別労働組合組織状況</t>
  </si>
  <si>
    <t>２１０　不用品等登録状況</t>
  </si>
  <si>
    <t>２１１　各種相談件数</t>
  </si>
  <si>
    <t>２１２　女性のための相談室　相談状況</t>
  </si>
  <si>
    <t>２１３　男女共同参画推進センター利用状況</t>
  </si>
  <si>
    <t>２１４　コミュニティホール利用状況</t>
  </si>
  <si>
    <t>２１５　茅ヶ崎市民活動サポートセンター利用状況</t>
  </si>
  <si>
    <t>２１６　地域集会施設等利用状況</t>
  </si>
  <si>
    <t>２１７　自治会の状況</t>
  </si>
  <si>
    <t>２１８　情報公開請求処理件数</t>
  </si>
  <si>
    <t>２１９　個人情報開示等請求件数及び処理件数</t>
  </si>
  <si>
    <t>２２０　情報公開請求分野別内訳</t>
  </si>
  <si>
    <t>-</t>
  </si>
  <si>
    <t>-</t>
  </si>
  <si>
    <t>-</t>
  </si>
  <si>
    <t>-</t>
  </si>
  <si>
    <t>-</t>
  </si>
  <si>
    <t>3,087(325)</t>
  </si>
  <si>
    <r>
      <t>資料：市民相談課、雇用労働課（勤労市民会館）</t>
    </r>
    <r>
      <rPr>
        <sz val="9"/>
        <color indexed="8"/>
        <rFont val="ＭＳ Ｐ明朝"/>
        <family val="1"/>
      </rPr>
      <t>、健康増進課</t>
    </r>
    <r>
      <rPr>
        <sz val="9"/>
        <rFont val="ＭＳ Ｐ明朝"/>
        <family val="1"/>
      </rPr>
      <t>、障害福祉課、教育センター</t>
    </r>
  </si>
  <si>
    <t>X</t>
  </si>
  <si>
    <t>（注）　行労法とは、行政執行法人の労働関係に関する法律の略称です。</t>
  </si>
  <si>
    <t>利用数</t>
  </si>
  <si>
    <t>求職相談利用数</t>
  </si>
  <si>
    <t>（注）　「求人相談」は求人申込に関する企業の相談件数です。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</si>
</sst>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#,##0.0_ "/>
    <numFmt numFmtId="180" formatCode="0_ "/>
    <numFmt numFmtId="181" formatCode="0.00_ "/>
    <numFmt numFmtId="182" formatCode="#,##0_);\(#,##0\)"/>
    <numFmt numFmtId="183" formatCode="0.0%"/>
    <numFmt numFmtId="184" formatCode="0.0_ "/>
    <numFmt numFmtId="185" formatCode="#,##0.0_);\(#,##0.0\)"/>
    <numFmt numFmtId="186" formatCode="#,##0.00_ "/>
    <numFmt numFmtId="187" formatCode="0_);[Red]\(0\)"/>
    <numFmt numFmtId="188" formatCode="#,##0;[Red]#,##0"/>
    <numFmt numFmtId="189" formatCode="0_);\(0\)"/>
    <numFmt numFmtId="190" formatCode="#,##0.0;&quot;△ &quot;#,##0.0"/>
    <numFmt numFmtId="191" formatCode="#,###&quot;円&quot;"/>
    <numFmt numFmtId="192" formatCode="0.000"/>
    <numFmt numFmtId="193" formatCode="0.000_);[Red]\(0.000\)"/>
    <numFmt numFmtId="194" formatCode="#,##0.0;[Red]\-#,##0.0"/>
    <numFmt numFmtId="195" formatCode="#,##0.0_);[Red]\(#,##0.0\)"/>
    <numFmt numFmtId="196" formatCode="#,##0.0_ ;[Red]\-#,##0.0\ "/>
    <numFmt numFmtId="197" formatCode="#,##0_ ;[Red]\-#,##0\ "/>
    <numFmt numFmtId="198" formatCode="#,##0.00_ ;[Red]\-#,##0.00\ "/>
    <numFmt numFmtId="199" formatCode="0.000_ "/>
    <numFmt numFmtId="200" formatCode="#,##0;&quot;△ &quot;#,##0"/>
    <numFmt numFmtId="201" formatCode="0.00;&quot;△ &quot;0.00"/>
    <numFmt numFmtId="202" formatCode="0;&quot;△ &quot;0"/>
    <numFmt numFmtId="203" formatCode="0.00_);[Red]\(0.00\)"/>
  </numFmts>
  <fonts count="66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9"/>
      <color indexed="8"/>
      <name val="ＭＳ Ｐゴシック"/>
      <family val="3"/>
    </font>
    <font>
      <sz val="11.25"/>
      <color indexed="8"/>
      <name val="HG丸ｺﾞｼｯｸM-PRO"/>
      <family val="3"/>
    </font>
    <font>
      <sz val="8.25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0"/>
      <color indexed="14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24"/>
      <color indexed="8"/>
      <name val="HGS創英角ﾎﾟｯﾌﾟ体"/>
      <family val="3"/>
    </font>
    <font>
      <sz val="22"/>
      <color indexed="8"/>
      <name val="HGS創英角ﾎﾟｯﾌﾟ体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1"/>
      <name val="Cambria"/>
      <family val="3"/>
    </font>
    <font>
      <sz val="10"/>
      <name val="Cambria"/>
      <family val="3"/>
    </font>
    <font>
      <b/>
      <i/>
      <sz val="10"/>
      <color indexed="14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67">
      <alignment vertical="center"/>
      <protection/>
    </xf>
    <xf numFmtId="0" fontId="8" fillId="0" borderId="0" xfId="0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0" fontId="11" fillId="33" borderId="0" xfId="67" applyFill="1">
      <alignment vertical="center"/>
      <protection/>
    </xf>
    <xf numFmtId="0" fontId="11" fillId="0" borderId="12" xfId="67" applyBorder="1">
      <alignment vertical="center"/>
      <protection/>
    </xf>
    <xf numFmtId="0" fontId="11" fillId="33" borderId="12" xfId="67" applyFill="1" applyBorder="1">
      <alignment vertical="center"/>
      <protection/>
    </xf>
    <xf numFmtId="0" fontId="11" fillId="0" borderId="0" xfId="67" applyBorder="1">
      <alignment vertical="center"/>
      <protection/>
    </xf>
    <xf numFmtId="0" fontId="11" fillId="33" borderId="0" xfId="67" applyFill="1" applyBorder="1">
      <alignment vertical="center"/>
      <protection/>
    </xf>
    <xf numFmtId="0" fontId="11" fillId="0" borderId="13" xfId="67" applyBorder="1">
      <alignment vertical="center"/>
      <protection/>
    </xf>
    <xf numFmtId="0" fontId="11" fillId="33" borderId="13" xfId="67" applyFill="1" applyBorder="1">
      <alignment vertical="center"/>
      <protection/>
    </xf>
    <xf numFmtId="176" fontId="2" fillId="0" borderId="0" xfId="0" applyNumberFormat="1" applyFont="1" applyAlignment="1">
      <alignment horizontal="right" vertical="center"/>
    </xf>
    <xf numFmtId="176" fontId="8" fillId="0" borderId="0" xfId="64" applyNumberFormat="1" applyFont="1" applyBorder="1" applyAlignment="1">
      <alignment vertical="center"/>
      <protection/>
    </xf>
    <xf numFmtId="177" fontId="8" fillId="0" borderId="0" xfId="64" applyNumberFormat="1" applyFont="1" applyBorder="1" applyAlignment="1">
      <alignment vertical="center"/>
      <protection/>
    </xf>
    <xf numFmtId="178" fontId="8" fillId="0" borderId="0" xfId="64" applyNumberFormat="1" applyFont="1" applyBorder="1" applyAlignment="1">
      <alignment vertical="center"/>
      <protection/>
    </xf>
    <xf numFmtId="178" fontId="8" fillId="0" borderId="0" xfId="0" applyNumberFormat="1" applyFont="1" applyFill="1" applyBorder="1" applyAlignment="1">
      <alignment vertical="center"/>
    </xf>
    <xf numFmtId="0" fontId="0" fillId="0" borderId="0" xfId="65" applyFill="1">
      <alignment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77" fontId="8" fillId="0" borderId="0" xfId="64" applyNumberFormat="1" applyFont="1" applyFill="1" applyBorder="1" applyAlignment="1">
      <alignment vertical="center"/>
      <protection/>
    </xf>
    <xf numFmtId="178" fontId="8" fillId="0" borderId="0" xfId="64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/>
    </xf>
    <xf numFmtId="0" fontId="57" fillId="0" borderId="0" xfId="65" applyFont="1" applyFill="1" applyAlignment="1">
      <alignment vertical="center"/>
      <protection/>
    </xf>
    <xf numFmtId="0" fontId="58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9" fillId="0" borderId="0" xfId="65" applyFont="1" applyFill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/>
      <protection/>
    </xf>
    <xf numFmtId="176" fontId="2" fillId="0" borderId="0" xfId="66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0" fontId="7" fillId="0" borderId="0" xfId="66" applyFont="1" applyFill="1" applyBorder="1" applyAlignment="1" applyProtection="1">
      <alignment/>
      <protection locked="0"/>
    </xf>
    <xf numFmtId="0" fontId="0" fillId="0" borderId="0" xfId="64" applyFont="1" applyFill="1">
      <alignment/>
      <protection/>
    </xf>
    <xf numFmtId="0" fontId="57" fillId="0" borderId="0" xfId="0" applyFont="1" applyFill="1" applyAlignment="1">
      <alignment horizontal="left" vertic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1" fillId="0" borderId="0" xfId="0" applyFont="1" applyFill="1" applyAlignment="1">
      <alignment/>
    </xf>
    <xf numFmtId="177" fontId="2" fillId="0" borderId="0" xfId="64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7" fillId="0" borderId="0" xfId="64" applyFont="1" applyFill="1">
      <alignment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3" fontId="0" fillId="0" borderId="0" xfId="64" applyNumberFormat="1" applyFill="1" applyBorder="1" applyAlignment="1">
      <alignment horizontal="center" vertical="center" shrinkToFit="1"/>
      <protection/>
    </xf>
    <xf numFmtId="3" fontId="0" fillId="0" borderId="0" xfId="0" applyNumberFormat="1" applyFill="1" applyBorder="1" applyAlignment="1">
      <alignment horizontal="center" vertical="center" shrinkToFit="1"/>
    </xf>
    <xf numFmtId="3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64" applyFont="1" applyFill="1" applyBorder="1" applyAlignment="1">
      <alignment vertical="center" wrapText="1"/>
      <protection/>
    </xf>
    <xf numFmtId="178" fontId="2" fillId="0" borderId="0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59" fillId="0" borderId="13" xfId="0" applyFont="1" applyFill="1" applyBorder="1" applyAlignment="1">
      <alignment/>
    </xf>
    <xf numFmtId="0" fontId="58" fillId="0" borderId="13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2" fillId="0" borderId="14" xfId="68" applyFont="1" applyFill="1" applyBorder="1" applyAlignment="1">
      <alignment horizontal="center" vertical="center" shrinkToFit="1"/>
      <protection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/>
    </xf>
    <xf numFmtId="0" fontId="63" fillId="0" borderId="14" xfId="64" applyFont="1" applyFill="1" applyBorder="1" applyAlignment="1">
      <alignment horizontal="center" vertical="center"/>
      <protection/>
    </xf>
    <xf numFmtId="0" fontId="63" fillId="0" borderId="15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2" fillId="0" borderId="22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181" fontId="2" fillId="0" borderId="0" xfId="42" applyNumberFormat="1" applyFont="1" applyFill="1" applyBorder="1" applyAlignment="1">
      <alignment vertical="center"/>
    </xf>
    <xf numFmtId="0" fontId="2" fillId="0" borderId="17" xfId="64" applyFont="1" applyFill="1" applyBorder="1" applyAlignment="1">
      <alignment horizontal="distributed" vertical="center"/>
      <protection/>
    </xf>
    <xf numFmtId="0" fontId="2" fillId="0" borderId="18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>
      <alignment horizontal="distributed" vertical="center"/>
      <protection/>
    </xf>
    <xf numFmtId="0" fontId="2" fillId="0" borderId="16" xfId="64" applyFont="1" applyFill="1" applyBorder="1" applyAlignment="1">
      <alignment horizontal="distributed" vertical="center"/>
      <protection/>
    </xf>
    <xf numFmtId="0" fontId="2" fillId="0" borderId="0" xfId="64" applyFont="1" applyFill="1" applyBorder="1" applyAlignment="1" applyProtection="1">
      <alignment horizontal="distributed" vertical="center"/>
      <protection locked="0"/>
    </xf>
    <xf numFmtId="0" fontId="2" fillId="0" borderId="16" xfId="64" applyFont="1" applyFill="1" applyBorder="1" applyAlignment="1" applyProtection="1">
      <alignment horizontal="distributed" vertical="center"/>
      <protection locked="0"/>
    </xf>
    <xf numFmtId="0" fontId="2" fillId="0" borderId="16" xfId="64" applyFont="1" applyFill="1" applyBorder="1" applyAlignment="1">
      <alignment vertical="distributed"/>
      <protection/>
    </xf>
    <xf numFmtId="0" fontId="2" fillId="0" borderId="13" xfId="64" applyFont="1" applyFill="1" applyBorder="1" applyAlignment="1">
      <alignment horizontal="distributed" vertical="center"/>
      <protection/>
    </xf>
    <xf numFmtId="0" fontId="2" fillId="0" borderId="23" xfId="6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1" fontId="2" fillId="0" borderId="0" xfId="64" applyNumberFormat="1" applyFont="1" applyFill="1" applyBorder="1" applyAlignment="1">
      <alignment vertical="center"/>
      <protection/>
    </xf>
    <xf numFmtId="0" fontId="65" fillId="0" borderId="14" xfId="64" applyFont="1" applyFill="1" applyBorder="1" applyAlignment="1">
      <alignment horizontal="center" vertical="center"/>
      <protection/>
    </xf>
    <xf numFmtId="0" fontId="65" fillId="0" borderId="15" xfId="64" applyFont="1" applyFill="1" applyBorder="1" applyAlignment="1">
      <alignment horizontal="center" vertical="center"/>
      <protection/>
    </xf>
    <xf numFmtId="177" fontId="2" fillId="0" borderId="0" xfId="52" applyNumberFormat="1" applyFont="1" applyFill="1" applyBorder="1" applyAlignment="1">
      <alignment vertical="center"/>
    </xf>
    <xf numFmtId="0" fontId="2" fillId="0" borderId="24" xfId="68" applyFont="1" applyFill="1" applyBorder="1" applyAlignment="1">
      <alignment horizontal="center" vertical="center" shrinkToFit="1"/>
      <protection/>
    </xf>
    <xf numFmtId="0" fontId="2" fillId="0" borderId="0" xfId="64" applyFont="1" applyFill="1" applyBorder="1" applyAlignment="1">
      <alignment/>
      <protection/>
    </xf>
    <xf numFmtId="0" fontId="63" fillId="0" borderId="0" xfId="0" applyFont="1" applyFill="1" applyAlignment="1">
      <alignment vertical="top"/>
    </xf>
    <xf numFmtId="0" fontId="8" fillId="0" borderId="25" xfId="68" applyFont="1" applyFill="1" applyBorder="1" applyAlignment="1">
      <alignment horizontal="center" vertical="center" shrinkToFit="1"/>
      <protection/>
    </xf>
    <xf numFmtId="0" fontId="62" fillId="0" borderId="23" xfId="0" applyFont="1" applyFill="1" applyBorder="1" applyAlignment="1">
      <alignment horizontal="center" vertical="center" shrinkToFit="1"/>
    </xf>
    <xf numFmtId="0" fontId="8" fillId="0" borderId="24" xfId="68" applyFont="1" applyFill="1" applyBorder="1" applyAlignment="1">
      <alignment horizontal="center" vertical="center" shrinkToFit="1"/>
      <protection/>
    </xf>
    <xf numFmtId="177" fontId="8" fillId="34" borderId="13" xfId="64" applyNumberFormat="1" applyFont="1" applyFill="1" applyBorder="1" applyAlignment="1">
      <alignment vertical="center"/>
      <protection/>
    </xf>
    <xf numFmtId="178" fontId="8" fillId="35" borderId="13" xfId="64" applyNumberFormat="1" applyFont="1" applyFill="1" applyBorder="1" applyAlignment="1">
      <alignment vertical="center"/>
      <protection/>
    </xf>
    <xf numFmtId="0" fontId="2" fillId="0" borderId="26" xfId="0" applyNumberFormat="1" applyFont="1" applyFill="1" applyBorder="1" applyAlignment="1">
      <alignment horizontal="right" vertical="center"/>
    </xf>
    <xf numFmtId="176" fontId="8" fillId="34" borderId="13" xfId="64" applyNumberFormat="1" applyFont="1" applyFill="1" applyBorder="1" applyAlignment="1">
      <alignment vertical="center"/>
      <protection/>
    </xf>
    <xf numFmtId="0" fontId="7" fillId="0" borderId="0" xfId="64" applyFont="1" applyFill="1" applyBorder="1" applyAlignment="1" applyProtection="1">
      <alignment horizontal="distributed" vertical="center" shrinkToFit="1"/>
      <protection locked="0"/>
    </xf>
    <xf numFmtId="0" fontId="2" fillId="0" borderId="16" xfId="64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distributed" vertical="center" wrapText="1"/>
      <protection/>
    </xf>
    <xf numFmtId="0" fontId="2" fillId="0" borderId="16" xfId="64" applyFont="1" applyFill="1" applyBorder="1" applyAlignment="1">
      <alignment vertical="center" wrapText="1"/>
      <protection/>
    </xf>
    <xf numFmtId="41" fontId="2" fillId="0" borderId="0" xfId="64" applyNumberFormat="1" applyFont="1" applyFill="1" applyBorder="1" applyAlignment="1">
      <alignment horizontal="right" vertical="center"/>
      <protection/>
    </xf>
    <xf numFmtId="41" fontId="2" fillId="0" borderId="13" xfId="64" applyNumberFormat="1" applyFont="1" applyFill="1" applyBorder="1" applyAlignment="1">
      <alignment horizontal="right"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181" fontId="8" fillId="0" borderId="13" xfId="42" applyNumberFormat="1" applyFont="1" applyFill="1" applyBorder="1" applyAlignment="1">
      <alignment vertical="center"/>
    </xf>
    <xf numFmtId="177" fontId="8" fillId="0" borderId="13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vertical="center"/>
      <protection/>
    </xf>
    <xf numFmtId="41" fontId="8" fillId="0" borderId="0" xfId="64" applyNumberFormat="1" applyFont="1" applyFill="1" applyBorder="1" applyAlignment="1">
      <alignment horizontal="right" vertical="center"/>
      <protection/>
    </xf>
    <xf numFmtId="41" fontId="8" fillId="0" borderId="13" xfId="64" applyNumberFormat="1" applyFont="1" applyFill="1" applyBorder="1" applyAlignment="1">
      <alignment horizontal="right" vertical="center"/>
      <protection/>
    </xf>
    <xf numFmtId="178" fontId="8" fillId="0" borderId="13" xfId="64" applyNumberFormat="1" applyFont="1" applyFill="1" applyBorder="1" applyAlignment="1">
      <alignment vertical="center"/>
      <protection/>
    </xf>
    <xf numFmtId="0" fontId="62" fillId="0" borderId="0" xfId="0" applyFont="1" applyFill="1" applyBorder="1" applyAlignment="1">
      <alignment horizontal="right" vertical="center"/>
    </xf>
    <xf numFmtId="0" fontId="62" fillId="0" borderId="16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62" fillId="0" borderId="23" xfId="0" applyFont="1" applyFill="1" applyBorder="1" applyAlignment="1">
      <alignment horizontal="right" vertical="center"/>
    </xf>
    <xf numFmtId="0" fontId="62" fillId="0" borderId="25" xfId="0" applyNumberFormat="1" applyFont="1" applyFill="1" applyBorder="1" applyAlignment="1">
      <alignment horizontal="right" vertical="center"/>
    </xf>
    <xf numFmtId="0" fontId="62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2" fillId="0" borderId="23" xfId="64" applyFont="1" applyFill="1" applyBorder="1" applyAlignment="1">
      <alignment vertical="center"/>
      <protection/>
    </xf>
    <xf numFmtId="0" fontId="2" fillId="0" borderId="0" xfId="66" applyFont="1" applyFill="1" applyBorder="1" applyAlignment="1">
      <alignment/>
      <protection/>
    </xf>
    <xf numFmtId="41" fontId="8" fillId="0" borderId="13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0" fontId="8" fillId="0" borderId="16" xfId="68" applyFont="1" applyFill="1" applyBorder="1" applyAlignment="1">
      <alignment horizontal="center" vertical="center"/>
      <protection/>
    </xf>
    <xf numFmtId="0" fontId="8" fillId="0" borderId="23" xfId="68" applyFont="1" applyFill="1" applyBorder="1" applyAlignment="1">
      <alignment horizontal="center" vertical="center"/>
      <protection/>
    </xf>
    <xf numFmtId="41" fontId="8" fillId="0" borderId="0" xfId="68" applyNumberFormat="1" applyFont="1" applyFill="1" applyBorder="1" applyAlignment="1">
      <alignment horizontal="right" vertical="center"/>
      <protection/>
    </xf>
    <xf numFmtId="41" fontId="8" fillId="0" borderId="13" xfId="68" applyNumberFormat="1" applyFont="1" applyFill="1" applyBorder="1" applyAlignment="1">
      <alignment horizontal="right" vertical="center"/>
      <protection/>
    </xf>
    <xf numFmtId="41" fontId="8" fillId="0" borderId="17" xfId="49" applyNumberFormat="1" applyFont="1" applyFill="1" applyBorder="1" applyAlignment="1">
      <alignment horizontal="right" vertical="center"/>
    </xf>
    <xf numFmtId="41" fontId="8" fillId="0" borderId="27" xfId="49" applyNumberFormat="1" applyFont="1" applyFill="1" applyBorder="1" applyAlignment="1">
      <alignment horizontal="right" vertical="center"/>
    </xf>
    <xf numFmtId="41" fontId="8" fillId="0" borderId="13" xfId="49" applyNumberFormat="1" applyFont="1" applyFill="1" applyBorder="1" applyAlignment="1">
      <alignment horizontal="right" vertical="center"/>
    </xf>
    <xf numFmtId="180" fontId="3" fillId="0" borderId="13" xfId="65" applyNumberFormat="1" applyFont="1" applyFill="1" applyBorder="1" applyAlignment="1">
      <alignment horizontal="center" vertical="center"/>
      <protection/>
    </xf>
    <xf numFmtId="41" fontId="2" fillId="0" borderId="17" xfId="49" applyNumberFormat="1" applyFont="1" applyFill="1" applyBorder="1" applyAlignment="1">
      <alignment horizontal="right" vertical="center"/>
    </xf>
    <xf numFmtId="41" fontId="2" fillId="0" borderId="19" xfId="49" applyNumberFormat="1" applyFont="1" applyFill="1" applyBorder="1" applyAlignment="1">
      <alignment horizontal="right" vertical="center"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right"/>
      <protection/>
    </xf>
    <xf numFmtId="0" fontId="2" fillId="0" borderId="0" xfId="64" applyFont="1" applyFill="1" applyBorder="1" applyAlignment="1">
      <alignment horizontal="right"/>
      <protection/>
    </xf>
    <xf numFmtId="0" fontId="2" fillId="0" borderId="21" xfId="68" applyFont="1" applyFill="1" applyBorder="1" applyAlignment="1">
      <alignment horizontal="center" vertical="center"/>
      <protection/>
    </xf>
    <xf numFmtId="0" fontId="8" fillId="0" borderId="13" xfId="66" applyFont="1" applyFill="1" applyBorder="1" applyAlignment="1">
      <alignment horizontal="center" vertical="center"/>
      <protection/>
    </xf>
    <xf numFmtId="0" fontId="8" fillId="0" borderId="23" xfId="66" applyFont="1" applyFill="1" applyBorder="1" applyAlignment="1">
      <alignment horizontal="center" vertical="center"/>
      <protection/>
    </xf>
    <xf numFmtId="176" fontId="8" fillId="0" borderId="13" xfId="66" applyNumberFormat="1" applyFont="1" applyFill="1" applyBorder="1" applyAlignment="1">
      <alignment vertical="center"/>
      <protection/>
    </xf>
    <xf numFmtId="176" fontId="8" fillId="0" borderId="23" xfId="66" applyNumberFormat="1" applyFont="1" applyFill="1" applyBorder="1" applyAlignment="1">
      <alignment vertical="center"/>
      <protection/>
    </xf>
    <xf numFmtId="0" fontId="2" fillId="0" borderId="11" xfId="65" applyFont="1" applyFill="1" applyBorder="1" applyAlignment="1">
      <alignment horizontal="center" vertical="center"/>
      <protection/>
    </xf>
    <xf numFmtId="0" fontId="2" fillId="0" borderId="28" xfId="65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 wrapText="1"/>
      <protection/>
    </xf>
    <xf numFmtId="0" fontId="2" fillId="0" borderId="29" xfId="66" applyFont="1" applyFill="1" applyBorder="1" applyAlignment="1">
      <alignment horizontal="center" vertical="center" wrapText="1"/>
      <protection/>
    </xf>
    <xf numFmtId="0" fontId="0" fillId="0" borderId="10" xfId="64" applyFill="1" applyBorder="1" applyAlignment="1">
      <alignment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6" xfId="66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16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2" fillId="0" borderId="12" xfId="65" applyFont="1" applyFill="1" applyBorder="1" applyAlignment="1">
      <alignment horizontal="center" vertical="center"/>
      <protection/>
    </xf>
    <xf numFmtId="0" fontId="2" fillId="0" borderId="30" xfId="65" applyFont="1" applyFill="1" applyBorder="1" applyAlignment="1">
      <alignment horizontal="center" vertical="center"/>
      <protection/>
    </xf>
    <xf numFmtId="0" fontId="2" fillId="0" borderId="19" xfId="65" applyFont="1" applyFill="1" applyBorder="1" applyAlignment="1">
      <alignment horizontal="center" vertical="center"/>
      <protection/>
    </xf>
    <xf numFmtId="0" fontId="2" fillId="0" borderId="20" xfId="65" applyFont="1" applyFill="1" applyBorder="1" applyAlignment="1">
      <alignment horizontal="center" vertical="center"/>
      <protection/>
    </xf>
    <xf numFmtId="180" fontId="0" fillId="0" borderId="0" xfId="65" applyNumberFormat="1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2" fillId="0" borderId="29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center"/>
      <protection/>
    </xf>
    <xf numFmtId="0" fontId="2" fillId="0" borderId="20" xfId="68" applyFont="1" applyFill="1" applyBorder="1" applyAlignment="1">
      <alignment horizontal="center" vertical="center"/>
      <protection/>
    </xf>
    <xf numFmtId="176" fontId="2" fillId="0" borderId="0" xfId="66" applyNumberFormat="1" applyFont="1" applyFill="1" applyBorder="1" applyAlignment="1">
      <alignment vertical="center"/>
      <protection/>
    </xf>
    <xf numFmtId="176" fontId="2" fillId="0" borderId="16" xfId="66" applyNumberFormat="1" applyFont="1" applyFill="1" applyBorder="1" applyAlignment="1">
      <alignment vertical="center"/>
      <protection/>
    </xf>
    <xf numFmtId="0" fontId="0" fillId="0" borderId="28" xfId="64" applyFill="1" applyBorder="1" applyAlignment="1">
      <alignment/>
      <protection/>
    </xf>
    <xf numFmtId="0" fontId="0" fillId="0" borderId="28" xfId="64" applyFont="1" applyFill="1" applyBorder="1" applyAlignment="1">
      <alignment/>
      <protection/>
    </xf>
    <xf numFmtId="0" fontId="0" fillId="0" borderId="10" xfId="64" applyFont="1" applyFill="1" applyBorder="1" applyAlignment="1">
      <alignment/>
      <protection/>
    </xf>
    <xf numFmtId="176" fontId="7" fillId="0" borderId="17" xfId="66" applyNumberFormat="1" applyFont="1" applyFill="1" applyBorder="1" applyAlignment="1">
      <alignment horizontal="right" vertical="center"/>
      <protection/>
    </xf>
    <xf numFmtId="176" fontId="7" fillId="0" borderId="0" xfId="66" applyNumberFormat="1" applyFont="1" applyFill="1" applyBorder="1" applyAlignment="1">
      <alignment horizontal="right" vertical="center"/>
      <protection/>
    </xf>
    <xf numFmtId="176" fontId="10" fillId="0" borderId="13" xfId="66" applyNumberFormat="1" applyFont="1" applyFill="1" applyBorder="1" applyAlignment="1">
      <alignment horizontal="right" vertical="center"/>
      <protection/>
    </xf>
    <xf numFmtId="0" fontId="2" fillId="0" borderId="22" xfId="66" applyFont="1" applyFill="1" applyBorder="1" applyAlignment="1">
      <alignment horizontal="center" vertical="center" wrapText="1"/>
      <protection/>
    </xf>
    <xf numFmtId="176" fontId="7" fillId="0" borderId="27" xfId="66" applyNumberFormat="1" applyFont="1" applyFill="1" applyBorder="1" applyAlignment="1">
      <alignment horizontal="right" vertical="center"/>
      <protection/>
    </xf>
    <xf numFmtId="41" fontId="2" fillId="0" borderId="17" xfId="68" applyNumberFormat="1" applyFont="1" applyFill="1" applyBorder="1" applyAlignment="1">
      <alignment horizontal="right" vertical="center"/>
      <protection/>
    </xf>
    <xf numFmtId="41" fontId="2" fillId="0" borderId="19" xfId="68" applyNumberFormat="1" applyFont="1" applyFill="1" applyBorder="1" applyAlignment="1">
      <alignment horizontal="right" vertical="center"/>
      <protection/>
    </xf>
    <xf numFmtId="176" fontId="7" fillId="0" borderId="31" xfId="66" applyNumberFormat="1" applyFont="1" applyFill="1" applyBorder="1" applyAlignment="1">
      <alignment horizontal="right" vertical="center"/>
      <protection/>
    </xf>
    <xf numFmtId="176" fontId="10" fillId="0" borderId="32" xfId="66" applyNumberFormat="1" applyFont="1" applyFill="1" applyBorder="1" applyAlignment="1">
      <alignment horizontal="right" vertical="center"/>
      <protection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17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177" fontId="0" fillId="0" borderId="0" xfId="63" applyNumberFormat="1" applyFont="1" applyFill="1" applyAlignment="1">
      <alignment horizontal="right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0" fillId="0" borderId="21" xfId="64" applyFont="1" applyFill="1" applyBorder="1" applyAlignment="1">
      <alignment/>
      <protection/>
    </xf>
    <xf numFmtId="0" fontId="2" fillId="0" borderId="22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6" xfId="64" applyFont="1" applyFill="1" applyBorder="1" applyAlignment="1">
      <alignment horizontal="center" vertical="center"/>
      <protection/>
    </xf>
    <xf numFmtId="0" fontId="2" fillId="0" borderId="11" xfId="64" applyFont="1" applyFill="1" applyBorder="1" applyAlignment="1">
      <alignment horizontal="center" vertical="center"/>
      <protection/>
    </xf>
    <xf numFmtId="177" fontId="0" fillId="0" borderId="17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1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3" xfId="64" applyFont="1" applyFill="1" applyBorder="1" applyAlignment="1">
      <alignment horizontal="center" vertical="center"/>
      <protection/>
    </xf>
    <xf numFmtId="177" fontId="3" fillId="0" borderId="0" xfId="52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0" xfId="52" applyNumberFormat="1" applyFont="1" applyFill="1" applyBorder="1" applyAlignment="1">
      <alignment horizontal="right" vertical="center"/>
    </xf>
    <xf numFmtId="177" fontId="8" fillId="0" borderId="13" xfId="64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0" fontId="2" fillId="0" borderId="16" xfId="64" applyFont="1" applyFill="1" applyBorder="1" applyAlignment="1">
      <alignment horizontal="center" vertical="center" wrapText="1"/>
      <protection/>
    </xf>
    <xf numFmtId="180" fontId="8" fillId="0" borderId="13" xfId="64" applyNumberFormat="1" applyFont="1" applyFill="1" applyBorder="1" applyAlignment="1">
      <alignment vertical="center"/>
      <protection/>
    </xf>
    <xf numFmtId="3" fontId="2" fillId="0" borderId="0" xfId="64" applyNumberFormat="1" applyFont="1" applyFill="1" applyBorder="1" applyAlignment="1">
      <alignment horizontal="center" vertical="center"/>
      <protection/>
    </xf>
    <xf numFmtId="179" fontId="8" fillId="0" borderId="13" xfId="64" applyNumberFormat="1" applyFont="1" applyFill="1" applyBorder="1" applyAlignment="1">
      <alignment vertical="center"/>
      <protection/>
    </xf>
    <xf numFmtId="177" fontId="8" fillId="0" borderId="32" xfId="64" applyNumberFormat="1" applyFont="1" applyFill="1" applyBorder="1" applyAlignment="1">
      <alignment vertical="center"/>
      <protection/>
    </xf>
    <xf numFmtId="0" fontId="2" fillId="0" borderId="15" xfId="64" applyFont="1" applyFill="1" applyBorder="1" applyAlignment="1">
      <alignment horizontal="center" vertical="center"/>
      <protection/>
    </xf>
    <xf numFmtId="0" fontId="2" fillId="0" borderId="29" xfId="64" applyFont="1" applyFill="1" applyBorder="1" applyAlignment="1">
      <alignment horizontal="center" vertical="center"/>
      <protection/>
    </xf>
    <xf numFmtId="177" fontId="63" fillId="0" borderId="0" xfId="64" applyNumberFormat="1" applyFont="1" applyFill="1" applyBorder="1" applyAlignment="1">
      <alignment vertical="center"/>
      <protection/>
    </xf>
    <xf numFmtId="177" fontId="2" fillId="0" borderId="0" xfId="64" applyNumberFormat="1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horizontal="center" vertical="center" shrinkToFit="1"/>
      <protection/>
    </xf>
    <xf numFmtId="0" fontId="2" fillId="0" borderId="28" xfId="64" applyFont="1" applyFill="1" applyBorder="1" applyAlignment="1">
      <alignment horizontal="center" vertical="center" shrinkToFi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0" fontId="2" fillId="0" borderId="30" xfId="64" applyFont="1" applyFill="1" applyBorder="1" applyAlignment="1">
      <alignment horizontal="center" vertical="center" wrapText="1"/>
      <protection/>
    </xf>
    <xf numFmtId="0" fontId="2" fillId="0" borderId="19" xfId="64" applyFont="1" applyFill="1" applyBorder="1" applyAlignment="1">
      <alignment horizontal="center" vertical="center" wrapText="1"/>
      <protection/>
    </xf>
    <xf numFmtId="0" fontId="2" fillId="0" borderId="20" xfId="64" applyFont="1" applyFill="1" applyBorder="1" applyAlignment="1">
      <alignment horizontal="center" vertical="center" wrapText="1"/>
      <protection/>
    </xf>
    <xf numFmtId="176" fontId="8" fillId="0" borderId="32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horizontal="center" vertical="center"/>
      <protection/>
    </xf>
    <xf numFmtId="176" fontId="8" fillId="0" borderId="13" xfId="64" applyNumberFormat="1" applyFont="1" applyFill="1" applyBorder="1" applyAlignment="1">
      <alignment vertical="center"/>
      <protection/>
    </xf>
    <xf numFmtId="0" fontId="2" fillId="0" borderId="21" xfId="64" applyFont="1" applyFill="1" applyBorder="1" applyAlignment="1">
      <alignment horizontal="center" vertical="center"/>
      <protection/>
    </xf>
    <xf numFmtId="180" fontId="2" fillId="0" borderId="0" xfId="64" applyNumberFormat="1" applyFont="1" applyFill="1" applyBorder="1" applyAlignment="1">
      <alignment vertical="center"/>
      <protection/>
    </xf>
    <xf numFmtId="176" fontId="2" fillId="0" borderId="31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horizontal="center" vertical="center"/>
      <protection/>
    </xf>
    <xf numFmtId="176" fontId="2" fillId="0" borderId="0" xfId="64" applyNumberFormat="1" applyFont="1" applyFill="1" applyBorder="1" applyAlignment="1">
      <alignment vertical="center"/>
      <protection/>
    </xf>
    <xf numFmtId="3" fontId="2" fillId="0" borderId="17" xfId="64" applyNumberFormat="1" applyFont="1" applyFill="1" applyBorder="1" applyAlignment="1">
      <alignment horizontal="center" vertical="center"/>
      <protection/>
    </xf>
    <xf numFmtId="180" fontId="8" fillId="0" borderId="32" xfId="64" applyNumberFormat="1" applyFont="1" applyFill="1" applyBorder="1" applyAlignment="1">
      <alignment vertical="center"/>
      <protection/>
    </xf>
    <xf numFmtId="0" fontId="2" fillId="0" borderId="12" xfId="64" applyFont="1" applyFill="1" applyBorder="1" applyAlignment="1">
      <alignment horizontal="center" vertical="center"/>
      <protection/>
    </xf>
    <xf numFmtId="0" fontId="2" fillId="0" borderId="30" xfId="64" applyFont="1" applyFill="1" applyBorder="1" applyAlignment="1">
      <alignment horizontal="center" vertical="center"/>
      <protection/>
    </xf>
    <xf numFmtId="0" fontId="2" fillId="0" borderId="19" xfId="64" applyFont="1" applyFill="1" applyBorder="1" applyAlignment="1">
      <alignment horizontal="center" vertical="center"/>
      <protection/>
    </xf>
    <xf numFmtId="0" fontId="2" fillId="0" borderId="20" xfId="64" applyFont="1" applyFill="1" applyBorder="1" applyAlignment="1">
      <alignment horizontal="center" vertical="center"/>
      <protection/>
    </xf>
    <xf numFmtId="0" fontId="2" fillId="0" borderId="28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 wrapText="1"/>
      <protection/>
    </xf>
    <xf numFmtId="0" fontId="2" fillId="0" borderId="34" xfId="64" applyFont="1" applyFill="1" applyBorder="1" applyAlignment="1">
      <alignment horizontal="center" vertical="center"/>
      <protection/>
    </xf>
    <xf numFmtId="0" fontId="2" fillId="0" borderId="33" xfId="64" applyFont="1" applyFill="1" applyBorder="1" applyAlignment="1">
      <alignment horizontal="center" vertical="center"/>
      <protection/>
    </xf>
    <xf numFmtId="0" fontId="0" fillId="0" borderId="22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179" fontId="2" fillId="0" borderId="0" xfId="64" applyNumberFormat="1" applyFont="1" applyFill="1" applyBorder="1" applyAlignment="1">
      <alignment vertical="center"/>
      <protection/>
    </xf>
    <xf numFmtId="177" fontId="2" fillId="0" borderId="31" xfId="64" applyNumberFormat="1" applyFont="1" applyFill="1" applyBorder="1" applyAlignment="1">
      <alignment vertical="center"/>
      <protection/>
    </xf>
    <xf numFmtId="177" fontId="63" fillId="0" borderId="31" xfId="64" applyNumberFormat="1" applyFont="1" applyFill="1" applyBorder="1" applyAlignment="1">
      <alignment vertical="center"/>
      <protection/>
    </xf>
    <xf numFmtId="0" fontId="2" fillId="0" borderId="14" xfId="64" applyFont="1" applyFill="1" applyBorder="1" applyAlignment="1">
      <alignment horizontal="center" vertical="center"/>
      <protection/>
    </xf>
    <xf numFmtId="0" fontId="8" fillId="0" borderId="13" xfId="64" applyFont="1" applyFill="1" applyBorder="1" applyAlignment="1">
      <alignment horizontal="center" vertical="center" wrapText="1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3" fontId="8" fillId="0" borderId="32" xfId="64" applyNumberFormat="1" applyFont="1" applyFill="1" applyBorder="1" applyAlignment="1">
      <alignment horizontal="center" vertical="center"/>
      <protection/>
    </xf>
    <xf numFmtId="3" fontId="8" fillId="0" borderId="13" xfId="64" applyNumberFormat="1" applyFont="1" applyFill="1" applyBorder="1" applyAlignment="1">
      <alignment horizontal="center" vertical="center"/>
      <protection/>
    </xf>
    <xf numFmtId="3" fontId="2" fillId="0" borderId="33" xfId="64" applyNumberFormat="1" applyFont="1" applyFill="1" applyBorder="1" applyAlignment="1">
      <alignment horizontal="center" vertical="center" shrinkToFit="1"/>
      <protection/>
    </xf>
    <xf numFmtId="3" fontId="2" fillId="0" borderId="12" xfId="64" applyNumberFormat="1" applyFont="1" applyFill="1" applyBorder="1" applyAlignment="1">
      <alignment horizontal="center" vertical="center" shrinkToFit="1"/>
      <protection/>
    </xf>
    <xf numFmtId="3" fontId="2" fillId="0" borderId="34" xfId="64" applyNumberFormat="1" applyFont="1" applyFill="1" applyBorder="1" applyAlignment="1">
      <alignment horizontal="center" vertical="center" shrinkToFit="1"/>
      <protection/>
    </xf>
    <xf numFmtId="3" fontId="2" fillId="0" borderId="19" xfId="64" applyNumberFormat="1" applyFont="1" applyFill="1" applyBorder="1" applyAlignment="1">
      <alignment horizontal="center" vertical="center" shrinkToFit="1"/>
      <protection/>
    </xf>
    <xf numFmtId="0" fontId="2" fillId="0" borderId="15" xfId="64" applyFont="1" applyFill="1" applyBorder="1" applyAlignment="1">
      <alignment horizontal="center" vertical="center" shrinkToFit="1"/>
      <protection/>
    </xf>
    <xf numFmtId="0" fontId="2" fillId="0" borderId="29" xfId="64" applyFont="1" applyFill="1" applyBorder="1" applyAlignment="1">
      <alignment horizontal="center" vertical="center" shrinkToFit="1"/>
      <protection/>
    </xf>
    <xf numFmtId="3" fontId="2" fillId="0" borderId="31" xfId="64" applyNumberFormat="1" applyFont="1" applyFill="1" applyBorder="1" applyAlignment="1">
      <alignment horizontal="center" vertical="center"/>
      <protection/>
    </xf>
    <xf numFmtId="0" fontId="65" fillId="0" borderId="21" xfId="64" applyFont="1" applyFill="1" applyBorder="1" applyAlignment="1">
      <alignment horizontal="center" vertical="center"/>
      <protection/>
    </xf>
    <xf numFmtId="0" fontId="65" fillId="0" borderId="11" xfId="64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right"/>
    </xf>
    <xf numFmtId="0" fontId="0" fillId="0" borderId="21" xfId="64" applyFont="1" applyFill="1" applyBorder="1" applyAlignment="1">
      <alignment vertical="center"/>
      <protection/>
    </xf>
    <xf numFmtId="0" fontId="63" fillId="0" borderId="21" xfId="64" applyFont="1" applyFill="1" applyBorder="1" applyAlignment="1">
      <alignment horizontal="center" vertical="center"/>
      <protection/>
    </xf>
    <xf numFmtId="0" fontId="63" fillId="0" borderId="11" xfId="64" applyFont="1" applyFill="1" applyBorder="1" applyAlignment="1">
      <alignment horizontal="center" vertical="center"/>
      <protection/>
    </xf>
    <xf numFmtId="0" fontId="63" fillId="0" borderId="28" xfId="64" applyFont="1" applyFill="1" applyBorder="1" applyAlignment="1">
      <alignment horizontal="center" vertical="center"/>
      <protection/>
    </xf>
    <xf numFmtId="0" fontId="63" fillId="0" borderId="10" xfId="64" applyFont="1" applyFill="1" applyBorder="1" applyAlignment="1">
      <alignment horizontal="center" vertical="center"/>
      <protection/>
    </xf>
    <xf numFmtId="0" fontId="63" fillId="0" borderId="29" xfId="64" applyFont="1" applyFill="1" applyBorder="1" applyAlignment="1">
      <alignment horizontal="center" vertical="center"/>
      <protection/>
    </xf>
    <xf numFmtId="0" fontId="63" fillId="0" borderId="22" xfId="64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 vertical="center"/>
    </xf>
    <xf numFmtId="0" fontId="8" fillId="0" borderId="3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1" fontId="6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31" xfId="0" applyNumberFormat="1" applyFont="1" applyFill="1" applyBorder="1" applyAlignment="1">
      <alignment horizontal="center" vertical="center"/>
    </xf>
    <xf numFmtId="41" fontId="62" fillId="0" borderId="32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right" vertical="center"/>
    </xf>
    <xf numFmtId="0" fontId="62" fillId="0" borderId="13" xfId="0" applyFont="1" applyFill="1" applyBorder="1" applyAlignment="1">
      <alignment horizontal="right" vertical="center"/>
    </xf>
    <xf numFmtId="0" fontId="62" fillId="0" borderId="3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4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2" fillId="0" borderId="20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標準_Ｒ　議会・労働・市民活動・その他" xfId="64"/>
    <cellStyle name="標準_議会事務局" xfId="65"/>
    <cellStyle name="標準_勤労市民会館" xfId="66"/>
    <cellStyle name="標準_中表紙" xfId="67"/>
    <cellStyle name="標準_藤沢商工労働センター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5425"/>
          <c:w val="0.7632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★データ!$B$1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★データ!$B$2:$B$6</c:f>
              <c:numCache>
                <c:ptCount val="5"/>
                <c:pt idx="0">
                  <c:v>95737</c:v>
                </c:pt>
                <c:pt idx="1">
                  <c:v>96867</c:v>
                </c:pt>
                <c:pt idx="2">
                  <c:v>98096</c:v>
                </c:pt>
                <c:pt idx="3">
                  <c:v>98443</c:v>
                </c:pt>
                <c:pt idx="4">
                  <c:v>99583</c:v>
                </c:pt>
              </c:numCache>
            </c:numRef>
          </c:val>
        </c:ser>
        <c:ser>
          <c:idx val="1"/>
          <c:order val="1"/>
          <c:tx>
            <c:strRef>
              <c:f>★データ!$C$1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★データ!$C$2:$C$6</c:f>
              <c:numCache>
                <c:ptCount val="5"/>
                <c:pt idx="0">
                  <c:v>76446</c:v>
                </c:pt>
                <c:pt idx="1">
                  <c:v>77137</c:v>
                </c:pt>
                <c:pt idx="2">
                  <c:v>76075</c:v>
                </c:pt>
                <c:pt idx="3">
                  <c:v>75919</c:v>
                </c:pt>
                <c:pt idx="4">
                  <c:v>76057</c:v>
                </c:pt>
              </c:numCache>
            </c:numRef>
          </c:val>
        </c:ser>
        <c:axId val="45100901"/>
        <c:axId val="3254926"/>
      </c:barChart>
      <c:lineChart>
        <c:grouping val="standard"/>
        <c:varyColors val="0"/>
        <c:ser>
          <c:idx val="2"/>
          <c:order val="2"/>
          <c:tx>
            <c:strRef>
              <c:f>★データ!$D$1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★データ!$A$2:$A$6</c:f>
              <c:strCache>
                <c:ptCount val="5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</c:strCache>
            </c:strRef>
          </c:cat>
          <c:val>
            <c:numRef>
              <c:f>★データ!$D$2:$D$6</c:f>
              <c:numCache>
                <c:ptCount val="5"/>
                <c:pt idx="0">
                  <c:v>79.85</c:v>
                </c:pt>
                <c:pt idx="1">
                  <c:v>79.44</c:v>
                </c:pt>
                <c:pt idx="2">
                  <c:v>77.55</c:v>
                </c:pt>
                <c:pt idx="3">
                  <c:v>77.12</c:v>
                </c:pt>
                <c:pt idx="4">
                  <c:v>76.38</c:v>
                </c:pt>
              </c:numCache>
            </c:numRef>
          </c:val>
          <c:smooth val="0"/>
        </c:ser>
        <c:axId val="29294335"/>
        <c:axId val="62322424"/>
      </c:line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0901"/>
        <c:crossesAt val="1"/>
        <c:crossBetween val="between"/>
        <c:dispUnits/>
      </c:valAx>
      <c:catAx>
        <c:axId val="29294335"/>
        <c:scaling>
          <c:orientation val="minMax"/>
        </c:scaling>
        <c:axPos val="b"/>
        <c:delete val="1"/>
        <c:majorTickMark val="out"/>
        <c:minorTickMark val="none"/>
        <c:tickLblPos val="nextTo"/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943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34975"/>
          <c:w val="0.1722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自治会加入状況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535"/>
          <c:w val="0.763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★データ!$B$1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/>
            </c:strRef>
          </c:cat>
          <c:val>
            <c:numRef>
              <c:f>★データ!$B$2:$B$6</c:f>
              <c:numCache/>
            </c:numRef>
          </c:val>
        </c:ser>
        <c:ser>
          <c:idx val="1"/>
          <c:order val="1"/>
          <c:tx>
            <c:strRef>
              <c:f>★データ!$C$1</c:f>
              <c:strCache>
                <c:ptCount val="1"/>
                <c:pt idx="0">
                  <c:v>加入世帯数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★データ!$A$2:$A$6</c:f>
              <c:strCache/>
            </c:strRef>
          </c:cat>
          <c:val>
            <c:numRef>
              <c:f>★データ!$C$2:$C$6</c:f>
              <c:numCache/>
            </c:numRef>
          </c:val>
        </c:ser>
        <c:axId val="24030905"/>
        <c:axId val="14951554"/>
      </c:barChart>
      <c:lineChart>
        <c:grouping val="standard"/>
        <c:varyColors val="0"/>
        <c:ser>
          <c:idx val="2"/>
          <c:order val="2"/>
          <c:tx>
            <c:strRef>
              <c:f>★データ!$D$1</c:f>
              <c:strCache>
                <c:ptCount val="1"/>
                <c:pt idx="0">
                  <c:v>加入率(%)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★データ!$A$2:$A$6</c:f>
              <c:strCache/>
            </c:strRef>
          </c:cat>
          <c:val>
            <c:numRef>
              <c:f>★データ!$D$2:$D$6</c:f>
              <c:numCache/>
            </c:numRef>
          </c:val>
          <c:smooth val="0"/>
        </c:ser>
        <c:axId val="346259"/>
        <c:axId val="3116332"/>
      </c:line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30905"/>
        <c:crossesAt val="1"/>
        <c:crossBetween val="between"/>
        <c:dispUnits/>
      </c:valAx>
      <c:catAx>
        <c:axId val="34625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2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01375"/>
          <c:w val="0.17225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22</xdr:row>
      <xdr:rowOff>47625</xdr:rowOff>
    </xdr:from>
    <xdr:to>
      <xdr:col>8</xdr:col>
      <xdr:colOff>381000</xdr:colOff>
      <xdr:row>25</xdr:row>
      <xdr:rowOff>114300</xdr:rowOff>
    </xdr:to>
    <xdr:sp>
      <xdr:nvSpPr>
        <xdr:cNvPr id="1" name="AutoShape 2"/>
        <xdr:cNvSpPr>
          <a:spLocks/>
        </xdr:cNvSpPr>
      </xdr:nvSpPr>
      <xdr:spPr>
        <a:xfrm>
          <a:off x="419100" y="3409950"/>
          <a:ext cx="5905500" cy="533400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lIns="64008" tIns="32004" rIns="64008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　　　</a:t>
          </a:r>
          <a:r>
            <a:rPr lang="en-US" cap="none" sz="2400" b="0" i="0" u="none" baseline="0">
              <a:solidFill>
                <a:srgbClr val="000000"/>
              </a:solidFill>
            </a:rPr>
            <a:t>S </a:t>
          </a:r>
          <a:r>
            <a:rPr lang="en-US" cap="none" sz="2200" b="0" i="0" u="none" baseline="0">
              <a:solidFill>
                <a:srgbClr val="000000"/>
              </a:solidFill>
            </a:rPr>
            <a:t>議会・労働・市民活動・その他</a:t>
          </a:r>
        </a:p>
      </xdr:txBody>
    </xdr:sp>
    <xdr:clientData/>
  </xdr:twoCellAnchor>
  <xdr:twoCellAnchor editAs="oneCell">
    <xdr:from>
      <xdr:col>2</xdr:col>
      <xdr:colOff>266700</xdr:colOff>
      <xdr:row>52</xdr:row>
      <xdr:rowOff>142875</xdr:rowOff>
    </xdr:from>
    <xdr:to>
      <xdr:col>5</xdr:col>
      <xdr:colOff>104775</xdr:colOff>
      <xdr:row>63</xdr:row>
      <xdr:rowOff>9525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8191500"/>
          <a:ext cx="2066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43</xdr:row>
      <xdr:rowOff>114300</xdr:rowOff>
    </xdr:from>
    <xdr:to>
      <xdr:col>7</xdr:col>
      <xdr:colOff>409575</xdr:colOff>
      <xdr:row>63</xdr:row>
      <xdr:rowOff>85725</xdr:rowOff>
    </xdr:to>
    <xdr:pic>
      <xdr:nvPicPr>
        <xdr:cNvPr id="3" name="図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6705600"/>
          <a:ext cx="401955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27</xdr:row>
      <xdr:rowOff>76200</xdr:rowOff>
    </xdr:from>
    <xdr:to>
      <xdr:col>6</xdr:col>
      <xdr:colOff>885825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600075" y="7553325"/>
        <a:ext cx="55626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704850</xdr:colOff>
      <xdr:row>28</xdr:row>
      <xdr:rowOff>76200</xdr:rowOff>
    </xdr:from>
    <xdr:to>
      <xdr:col>0</xdr:col>
      <xdr:colOff>1419225</xdr:colOff>
      <xdr:row>29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04850" y="7724775"/>
          <a:ext cx="7143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95250</xdr:colOff>
      <xdr:row>28</xdr:row>
      <xdr:rowOff>85725</xdr:rowOff>
    </xdr:from>
    <xdr:to>
      <xdr:col>5</xdr:col>
      <xdr:colOff>600075</xdr:colOff>
      <xdr:row>29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533900" y="7734300"/>
          <a:ext cx="504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（％）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85725</xdr:rowOff>
    </xdr:from>
    <xdr:to>
      <xdr:col>13</xdr:col>
      <xdr:colOff>180975</xdr:colOff>
      <xdr:row>12</xdr:row>
      <xdr:rowOff>161925</xdr:rowOff>
    </xdr:to>
    <xdr:graphicFrame>
      <xdr:nvGraphicFramePr>
        <xdr:cNvPr id="1" name="Chart 1"/>
        <xdr:cNvGraphicFramePr/>
      </xdr:nvGraphicFramePr>
      <xdr:xfrm>
        <a:off x="3962400" y="809625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">
      <selection activeCell="A4" sqref="A4"/>
    </sheetView>
  </sheetViews>
  <sheetFormatPr defaultColWidth="11.00390625" defaultRowHeight="13.5"/>
  <cols>
    <col min="1" max="8" width="9.75390625" style="4" customWidth="1"/>
    <col min="9" max="9" width="6.875" style="4" customWidth="1"/>
    <col min="10" max="16384" width="11.00390625" style="4" customWidth="1"/>
  </cols>
  <sheetData>
    <row r="1" ht="12">
      <c r="B1" s="7"/>
    </row>
    <row r="2" ht="12">
      <c r="B2" s="7"/>
    </row>
    <row r="3" ht="12">
      <c r="B3" s="7"/>
    </row>
    <row r="4" ht="12">
      <c r="B4" s="7"/>
    </row>
    <row r="5" ht="12">
      <c r="B5" s="7"/>
    </row>
    <row r="6" ht="12">
      <c r="B6" s="7"/>
    </row>
    <row r="7" ht="12">
      <c r="B7" s="7"/>
    </row>
    <row r="8" ht="12">
      <c r="B8" s="7"/>
    </row>
    <row r="9" ht="12">
      <c r="B9" s="7"/>
    </row>
    <row r="10" ht="12">
      <c r="B10" s="7"/>
    </row>
    <row r="11" ht="12">
      <c r="B11" s="7"/>
    </row>
    <row r="12" ht="12">
      <c r="B12" s="7"/>
    </row>
    <row r="13" ht="12">
      <c r="B13" s="7"/>
    </row>
    <row r="14" ht="12">
      <c r="B14" s="7"/>
    </row>
    <row r="15" ht="12">
      <c r="B15" s="7"/>
    </row>
    <row r="16" ht="12">
      <c r="B16" s="7"/>
    </row>
    <row r="17" ht="12">
      <c r="B17" s="7"/>
    </row>
    <row r="18" ht="12">
      <c r="B18" s="7"/>
    </row>
    <row r="19" ht="12">
      <c r="B19" s="7"/>
    </row>
    <row r="20" ht="12">
      <c r="B20" s="7"/>
    </row>
    <row r="21" ht="12">
      <c r="B21" s="7"/>
    </row>
    <row r="22" spans="2:9" ht="12.75" thickBot="1">
      <c r="B22" s="7"/>
      <c r="I22" s="12"/>
    </row>
    <row r="23" spans="1:8" ht="12.75" thickTop="1">
      <c r="A23" s="8"/>
      <c r="B23" s="9"/>
      <c r="C23" s="8"/>
      <c r="D23" s="8"/>
      <c r="E23" s="8"/>
      <c r="F23" s="8"/>
      <c r="G23" s="8"/>
      <c r="H23" s="8"/>
    </row>
    <row r="24" spans="1:8" ht="12">
      <c r="A24" s="10"/>
      <c r="B24" s="11"/>
      <c r="C24" s="10"/>
      <c r="D24" s="10"/>
      <c r="E24" s="10"/>
      <c r="F24" s="10"/>
      <c r="G24" s="10"/>
      <c r="H24" s="10"/>
    </row>
    <row r="25" spans="1:8" ht="12">
      <c r="A25" s="10"/>
      <c r="B25" s="11"/>
      <c r="C25" s="10"/>
      <c r="D25" s="10"/>
      <c r="E25" s="10"/>
      <c r="F25" s="10"/>
      <c r="G25" s="10"/>
      <c r="H25" s="10"/>
    </row>
    <row r="26" spans="1:9" ht="12.75" thickBot="1">
      <c r="A26" s="12"/>
      <c r="B26" s="13"/>
      <c r="C26" s="12"/>
      <c r="D26" s="12"/>
      <c r="E26" s="12"/>
      <c r="F26" s="12"/>
      <c r="G26" s="12"/>
      <c r="H26" s="12"/>
      <c r="I26" s="12"/>
    </row>
    <row r="27" ht="12.75" thickTop="1">
      <c r="B27" s="7"/>
    </row>
    <row r="28" ht="12">
      <c r="B28" s="7"/>
    </row>
    <row r="29" ht="12">
      <c r="B29" s="7"/>
    </row>
    <row r="30" ht="12">
      <c r="B30" s="7"/>
    </row>
    <row r="31" ht="12">
      <c r="B31" s="7"/>
    </row>
    <row r="32" ht="12">
      <c r="B32" s="7"/>
    </row>
    <row r="33" ht="12">
      <c r="B33" s="7"/>
    </row>
    <row r="34" ht="12">
      <c r="B34" s="7"/>
    </row>
    <row r="35" ht="12">
      <c r="B35" s="7"/>
    </row>
    <row r="36" ht="12">
      <c r="B36" s="7"/>
    </row>
    <row r="37" ht="12">
      <c r="B37" s="7"/>
    </row>
    <row r="38" ht="12">
      <c r="B38" s="7"/>
    </row>
    <row r="39" ht="12">
      <c r="B39" s="7"/>
    </row>
    <row r="40" ht="12">
      <c r="B40" s="7"/>
    </row>
    <row r="41" ht="12">
      <c r="B41" s="7"/>
    </row>
    <row r="42" ht="12">
      <c r="B42" s="7"/>
    </row>
    <row r="43" ht="12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  <row r="56" ht="12.75">
      <c r="B56" s="7"/>
    </row>
    <row r="57" ht="12.75">
      <c r="B57" s="7"/>
    </row>
    <row r="58" ht="12.75">
      <c r="B58" s="7"/>
    </row>
    <row r="59" ht="12.75">
      <c r="B59" s="7"/>
    </row>
    <row r="60" ht="12.75">
      <c r="B60" s="7"/>
    </row>
    <row r="61" ht="12.75">
      <c r="B61" s="7"/>
    </row>
    <row r="62" ht="12.75">
      <c r="B62" s="7"/>
    </row>
    <row r="63" ht="12.75">
      <c r="B63" s="7"/>
    </row>
    <row r="64" ht="12.75">
      <c r="B64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N31"/>
  <sheetViews>
    <sheetView workbookViewId="0" topLeftCell="A1">
      <selection activeCell="A1" sqref="A1"/>
    </sheetView>
  </sheetViews>
  <sheetFormatPr defaultColWidth="9.00390625" defaultRowHeight="13.5"/>
  <cols>
    <col min="1" max="1" width="11.125" style="19" customWidth="1"/>
    <col min="2" max="14" width="6.125" style="19" customWidth="1"/>
    <col min="15" max="16384" width="9.00390625" style="19" customWidth="1"/>
  </cols>
  <sheetData>
    <row r="1" s="31" customFormat="1" ht="27" customHeight="1" thickBot="1">
      <c r="A1" s="30" t="s">
        <v>160</v>
      </c>
    </row>
    <row r="2" spans="1:14" ht="30" customHeight="1" thickTop="1">
      <c r="A2" s="168" t="s">
        <v>0</v>
      </c>
      <c r="B2" s="171"/>
      <c r="C2" s="167" t="s">
        <v>23</v>
      </c>
      <c r="D2" s="191"/>
      <c r="E2" s="171"/>
      <c r="F2" s="167" t="s">
        <v>24</v>
      </c>
      <c r="G2" s="191"/>
      <c r="H2" s="171"/>
      <c r="I2" s="167" t="s">
        <v>25</v>
      </c>
      <c r="J2" s="191"/>
      <c r="K2" s="171"/>
      <c r="L2" s="167" t="s">
        <v>26</v>
      </c>
      <c r="M2" s="191"/>
      <c r="N2" s="191"/>
    </row>
    <row r="3" spans="1:14" ht="30" customHeight="1">
      <c r="A3" s="174" t="s">
        <v>121</v>
      </c>
      <c r="B3" s="175"/>
      <c r="C3" s="182">
        <v>101</v>
      </c>
      <c r="D3" s="182"/>
      <c r="E3" s="182"/>
      <c r="F3" s="182">
        <v>20</v>
      </c>
      <c r="G3" s="182"/>
      <c r="H3" s="182"/>
      <c r="I3" s="182" t="s">
        <v>128</v>
      </c>
      <c r="J3" s="182"/>
      <c r="K3" s="182"/>
      <c r="L3" s="182">
        <v>331</v>
      </c>
      <c r="M3" s="182"/>
      <c r="N3" s="182"/>
    </row>
    <row r="4" spans="1:14" ht="30" customHeight="1">
      <c r="A4" s="174" t="s">
        <v>136</v>
      </c>
      <c r="B4" s="175"/>
      <c r="C4" s="182">
        <v>91</v>
      </c>
      <c r="D4" s="182"/>
      <c r="E4" s="182"/>
      <c r="F4" s="182">
        <v>17</v>
      </c>
      <c r="G4" s="182"/>
      <c r="H4" s="182"/>
      <c r="I4" s="182" t="s">
        <v>146</v>
      </c>
      <c r="J4" s="182"/>
      <c r="K4" s="182"/>
      <c r="L4" s="182">
        <v>228</v>
      </c>
      <c r="M4" s="182"/>
      <c r="N4" s="182"/>
    </row>
    <row r="5" spans="1:14" ht="30" customHeight="1" thickBot="1">
      <c r="A5" s="176" t="s">
        <v>148</v>
      </c>
      <c r="B5" s="177"/>
      <c r="C5" s="155">
        <v>114</v>
      </c>
      <c r="D5" s="155"/>
      <c r="E5" s="155"/>
      <c r="F5" s="155">
        <v>25</v>
      </c>
      <c r="G5" s="155"/>
      <c r="H5" s="155"/>
      <c r="I5" s="155" t="s">
        <v>151</v>
      </c>
      <c r="J5" s="155"/>
      <c r="K5" s="155"/>
      <c r="L5" s="155">
        <v>302</v>
      </c>
      <c r="M5" s="155"/>
      <c r="N5" s="155"/>
    </row>
    <row r="6" ht="18" customHeight="1" thickTop="1">
      <c r="A6" s="32" t="s">
        <v>27</v>
      </c>
    </row>
    <row r="7" ht="18" customHeight="1">
      <c r="A7" s="33" t="s">
        <v>132</v>
      </c>
    </row>
    <row r="8" ht="29.25" customHeight="1"/>
    <row r="9" ht="27" customHeight="1" thickBot="1">
      <c r="A9" s="34" t="s">
        <v>161</v>
      </c>
    </row>
    <row r="10" spans="1:14" ht="30" customHeight="1" thickTop="1">
      <c r="A10" s="178" t="s">
        <v>0</v>
      </c>
      <c r="B10" s="179"/>
      <c r="C10" s="167" t="s">
        <v>28</v>
      </c>
      <c r="D10" s="168"/>
      <c r="E10" s="168"/>
      <c r="F10" s="168"/>
      <c r="G10" s="168"/>
      <c r="H10" s="186"/>
      <c r="I10" s="167" t="s">
        <v>98</v>
      </c>
      <c r="J10" s="168"/>
      <c r="K10" s="168"/>
      <c r="L10" s="168"/>
      <c r="M10" s="168"/>
      <c r="N10" s="168"/>
    </row>
    <row r="11" spans="1:14" ht="30" customHeight="1">
      <c r="A11" s="180"/>
      <c r="B11" s="181"/>
      <c r="C11" s="183" t="s">
        <v>11</v>
      </c>
      <c r="D11" s="184"/>
      <c r="E11" s="185"/>
      <c r="F11" s="183" t="s">
        <v>12</v>
      </c>
      <c r="G11" s="184"/>
      <c r="H11" s="185"/>
      <c r="I11" s="169" t="s">
        <v>10</v>
      </c>
      <c r="J11" s="170"/>
      <c r="K11" s="197"/>
      <c r="L11" s="169" t="s">
        <v>184</v>
      </c>
      <c r="M11" s="170" t="s">
        <v>183</v>
      </c>
      <c r="N11" s="170" t="s">
        <v>183</v>
      </c>
    </row>
    <row r="12" spans="1:14" ht="30" customHeight="1">
      <c r="A12" s="172" t="s">
        <v>123</v>
      </c>
      <c r="B12" s="173"/>
      <c r="C12" s="189">
        <v>6876</v>
      </c>
      <c r="D12" s="189"/>
      <c r="E12" s="189"/>
      <c r="F12" s="189">
        <v>86218</v>
      </c>
      <c r="G12" s="189"/>
      <c r="H12" s="190"/>
      <c r="I12" s="198">
        <v>32</v>
      </c>
      <c r="J12" s="194"/>
      <c r="K12" s="194"/>
      <c r="L12" s="194">
        <v>41558</v>
      </c>
      <c r="M12" s="194"/>
      <c r="N12" s="194"/>
    </row>
    <row r="13" spans="1:14" ht="30" customHeight="1">
      <c r="A13" s="172" t="s">
        <v>124</v>
      </c>
      <c r="B13" s="173"/>
      <c r="C13" s="189">
        <v>6799</v>
      </c>
      <c r="D13" s="189"/>
      <c r="E13" s="189"/>
      <c r="F13" s="189">
        <v>87439</v>
      </c>
      <c r="G13" s="189"/>
      <c r="H13" s="190"/>
      <c r="I13" s="201">
        <v>7</v>
      </c>
      <c r="J13" s="195"/>
      <c r="K13" s="195"/>
      <c r="L13" s="195">
        <v>35922</v>
      </c>
      <c r="M13" s="195"/>
      <c r="N13" s="195"/>
    </row>
    <row r="14" spans="1:14" ht="30" customHeight="1" thickBot="1">
      <c r="A14" s="163" t="s">
        <v>137</v>
      </c>
      <c r="B14" s="164"/>
      <c r="C14" s="165">
        <v>6775</v>
      </c>
      <c r="D14" s="165"/>
      <c r="E14" s="165"/>
      <c r="F14" s="165">
        <v>86930</v>
      </c>
      <c r="G14" s="165"/>
      <c r="H14" s="166"/>
      <c r="I14" s="202">
        <v>2</v>
      </c>
      <c r="J14" s="196"/>
      <c r="K14" s="196"/>
      <c r="L14" s="196">
        <v>33769</v>
      </c>
      <c r="M14" s="196"/>
      <c r="N14" s="196"/>
    </row>
    <row r="15" spans="1:3" ht="18" customHeight="1" thickTop="1">
      <c r="A15" s="36" t="s">
        <v>97</v>
      </c>
      <c r="B15" s="37"/>
      <c r="C15" s="37"/>
    </row>
    <row r="16" spans="1:3" ht="18" customHeight="1">
      <c r="A16" s="145" t="s">
        <v>185</v>
      </c>
      <c r="B16" s="37"/>
      <c r="C16" s="37"/>
    </row>
    <row r="17" spans="1:3" ht="18" customHeight="1">
      <c r="A17" s="36"/>
      <c r="B17" s="37"/>
      <c r="C17" s="37"/>
    </row>
    <row r="18" spans="1:3" ht="18" customHeight="1">
      <c r="A18" s="36"/>
      <c r="B18" s="37"/>
      <c r="C18" s="37"/>
    </row>
    <row r="19" spans="1:3" ht="29.25" customHeight="1">
      <c r="A19" s="35"/>
      <c r="B19" s="37"/>
      <c r="C19" s="37"/>
    </row>
    <row r="20" s="31" customFormat="1" ht="27" customHeight="1">
      <c r="A20" s="30" t="s">
        <v>162</v>
      </c>
    </row>
    <row r="21" spans="12:14" ht="12.75" customHeight="1" thickBot="1">
      <c r="L21" s="160" t="s">
        <v>134</v>
      </c>
      <c r="M21" s="161"/>
      <c r="N21" s="161"/>
    </row>
    <row r="22" spans="1:14" ht="30" customHeight="1" thickTop="1">
      <c r="A22" s="159" t="s">
        <v>29</v>
      </c>
      <c r="B22" s="162"/>
      <c r="C22" s="162" t="s">
        <v>34</v>
      </c>
      <c r="D22" s="162"/>
      <c r="E22" s="158" t="s">
        <v>30</v>
      </c>
      <c r="F22" s="159"/>
      <c r="G22" s="158" t="s">
        <v>155</v>
      </c>
      <c r="H22" s="159"/>
      <c r="I22" s="158" t="s">
        <v>31</v>
      </c>
      <c r="J22" s="159"/>
      <c r="K22" s="158" t="s">
        <v>32</v>
      </c>
      <c r="L22" s="193"/>
      <c r="M22" s="158" t="s">
        <v>33</v>
      </c>
      <c r="N22" s="192"/>
    </row>
    <row r="23" spans="1:14" ht="30" customHeight="1">
      <c r="A23" s="187" t="s">
        <v>121</v>
      </c>
      <c r="B23" s="75" t="s">
        <v>122</v>
      </c>
      <c r="C23" s="156">
        <v>27</v>
      </c>
      <c r="D23" s="156"/>
      <c r="E23" s="156" t="s">
        <v>120</v>
      </c>
      <c r="F23" s="156"/>
      <c r="G23" s="199" t="s">
        <v>107</v>
      </c>
      <c r="H23" s="199"/>
      <c r="I23" s="199" t="s">
        <v>107</v>
      </c>
      <c r="J23" s="199"/>
      <c r="K23" s="199" t="s">
        <v>120</v>
      </c>
      <c r="L23" s="199"/>
      <c r="M23" s="199" t="s">
        <v>107</v>
      </c>
      <c r="N23" s="199"/>
    </row>
    <row r="24" spans="1:14" ht="30" customHeight="1">
      <c r="A24" s="188"/>
      <c r="B24" s="114" t="s">
        <v>20</v>
      </c>
      <c r="C24" s="157">
        <f>SUM(E24:N24)</f>
        <v>6288</v>
      </c>
      <c r="D24" s="157"/>
      <c r="E24" s="157">
        <v>4679</v>
      </c>
      <c r="F24" s="157"/>
      <c r="G24" s="200" t="s">
        <v>107</v>
      </c>
      <c r="H24" s="200"/>
      <c r="I24" s="200" t="s">
        <v>107</v>
      </c>
      <c r="J24" s="200"/>
      <c r="K24" s="200">
        <v>1609</v>
      </c>
      <c r="L24" s="200"/>
      <c r="M24" s="200" t="s">
        <v>107</v>
      </c>
      <c r="N24" s="200"/>
    </row>
    <row r="25" spans="1:14" ht="30" customHeight="1">
      <c r="A25" s="187" t="s">
        <v>136</v>
      </c>
      <c r="B25" s="75" t="s">
        <v>122</v>
      </c>
      <c r="C25" s="156">
        <v>26</v>
      </c>
      <c r="D25" s="156"/>
      <c r="E25" s="156" t="s">
        <v>181</v>
      </c>
      <c r="F25" s="156"/>
      <c r="G25" s="199" t="s">
        <v>107</v>
      </c>
      <c r="H25" s="199"/>
      <c r="I25" s="199" t="s">
        <v>107</v>
      </c>
      <c r="J25" s="199"/>
      <c r="K25" s="199" t="s">
        <v>181</v>
      </c>
      <c r="L25" s="199"/>
      <c r="M25" s="199" t="s">
        <v>107</v>
      </c>
      <c r="N25" s="199"/>
    </row>
    <row r="26" spans="1:14" ht="30" customHeight="1">
      <c r="A26" s="188"/>
      <c r="B26" s="114" t="s">
        <v>20</v>
      </c>
      <c r="C26" s="157">
        <f>SUM(E26:N26)</f>
        <v>6166</v>
      </c>
      <c r="D26" s="157"/>
      <c r="E26" s="157">
        <v>4463</v>
      </c>
      <c r="F26" s="157"/>
      <c r="G26" s="200" t="s">
        <v>107</v>
      </c>
      <c r="H26" s="200"/>
      <c r="I26" s="200" t="s">
        <v>107</v>
      </c>
      <c r="J26" s="200"/>
      <c r="K26" s="200">
        <v>1703</v>
      </c>
      <c r="L26" s="200"/>
      <c r="M26" s="200" t="s">
        <v>107</v>
      </c>
      <c r="N26" s="200"/>
    </row>
    <row r="27" spans="1:14" ht="30" customHeight="1">
      <c r="A27" s="148" t="s">
        <v>148</v>
      </c>
      <c r="B27" s="119" t="s">
        <v>122</v>
      </c>
      <c r="C27" s="153">
        <v>27</v>
      </c>
      <c r="D27" s="152"/>
      <c r="E27" s="152" t="s">
        <v>120</v>
      </c>
      <c r="F27" s="152"/>
      <c r="G27" s="150" t="s">
        <v>154</v>
      </c>
      <c r="H27" s="150"/>
      <c r="I27" s="150" t="s">
        <v>154</v>
      </c>
      <c r="J27" s="150"/>
      <c r="K27" s="152" t="s">
        <v>120</v>
      </c>
      <c r="L27" s="152"/>
      <c r="M27" s="150" t="s">
        <v>154</v>
      </c>
      <c r="N27" s="150"/>
    </row>
    <row r="28" spans="1:14" ht="30" customHeight="1" thickBot="1">
      <c r="A28" s="149"/>
      <c r="B28" s="117" t="s">
        <v>20</v>
      </c>
      <c r="C28" s="154">
        <f>SUM(E28:N28)</f>
        <v>6327</v>
      </c>
      <c r="D28" s="154"/>
      <c r="E28" s="154">
        <v>4635</v>
      </c>
      <c r="F28" s="154"/>
      <c r="G28" s="151" t="s">
        <v>154</v>
      </c>
      <c r="H28" s="151"/>
      <c r="I28" s="151" t="s">
        <v>154</v>
      </c>
      <c r="J28" s="151"/>
      <c r="K28" s="151">
        <v>1692</v>
      </c>
      <c r="L28" s="151"/>
      <c r="M28" s="151" t="s">
        <v>154</v>
      </c>
      <c r="N28" s="151"/>
    </row>
    <row r="29" ht="18" customHeight="1" thickTop="1">
      <c r="A29" s="36" t="s">
        <v>106</v>
      </c>
    </row>
    <row r="30" ht="18" customHeight="1">
      <c r="A30" s="33" t="s">
        <v>182</v>
      </c>
    </row>
    <row r="31" ht="18" customHeight="1">
      <c r="A31" s="33"/>
    </row>
    <row r="32" ht="21.75" customHeight="1"/>
    <row r="33" ht="21.75" customHeight="1"/>
    <row r="34" ht="24" customHeight="1"/>
    <row r="35" ht="24" customHeight="1"/>
    <row r="36" ht="24" customHeight="1"/>
    <row r="37" ht="18" customHeight="1"/>
  </sheetData>
  <sheetProtection/>
  <mergeCells count="89">
    <mergeCell ref="I14:K14"/>
    <mergeCell ref="K23:L23"/>
    <mergeCell ref="M23:N23"/>
    <mergeCell ref="K24:L24"/>
    <mergeCell ref="M26:N26"/>
    <mergeCell ref="I25:J25"/>
    <mergeCell ref="I26:J26"/>
    <mergeCell ref="K25:L25"/>
    <mergeCell ref="K26:L26"/>
    <mergeCell ref="M25:N25"/>
    <mergeCell ref="M24:N24"/>
    <mergeCell ref="I24:J24"/>
    <mergeCell ref="I23:J23"/>
    <mergeCell ref="E23:F23"/>
    <mergeCell ref="E25:F25"/>
    <mergeCell ref="E26:F26"/>
    <mergeCell ref="G23:H23"/>
    <mergeCell ref="G24:H24"/>
    <mergeCell ref="G25:H25"/>
    <mergeCell ref="G26:H26"/>
    <mergeCell ref="E24:F24"/>
    <mergeCell ref="I22:J22"/>
    <mergeCell ref="K22:L22"/>
    <mergeCell ref="L12:N12"/>
    <mergeCell ref="I2:K2"/>
    <mergeCell ref="L2:N2"/>
    <mergeCell ref="L13:N13"/>
    <mergeCell ref="L14:N14"/>
    <mergeCell ref="I11:K11"/>
    <mergeCell ref="I12:K12"/>
    <mergeCell ref="I13:K13"/>
    <mergeCell ref="C2:E2"/>
    <mergeCell ref="F2:H2"/>
    <mergeCell ref="I3:K3"/>
    <mergeCell ref="L3:N3"/>
    <mergeCell ref="F11:H11"/>
    <mergeCell ref="C3:E3"/>
    <mergeCell ref="F3:H3"/>
    <mergeCell ref="I4:K4"/>
    <mergeCell ref="L4:N4"/>
    <mergeCell ref="C4:E4"/>
    <mergeCell ref="F4:H4"/>
    <mergeCell ref="C11:E11"/>
    <mergeCell ref="C10:H10"/>
    <mergeCell ref="A25:A26"/>
    <mergeCell ref="A23:A24"/>
    <mergeCell ref="C13:E13"/>
    <mergeCell ref="F13:H13"/>
    <mergeCell ref="C12:E12"/>
    <mergeCell ref="C24:D24"/>
    <mergeCell ref="F12:H12"/>
    <mergeCell ref="A2:B2"/>
    <mergeCell ref="A13:B13"/>
    <mergeCell ref="A3:B3"/>
    <mergeCell ref="A12:B12"/>
    <mergeCell ref="A22:B22"/>
    <mergeCell ref="A5:B5"/>
    <mergeCell ref="A10:B11"/>
    <mergeCell ref="A4:B4"/>
    <mergeCell ref="L21:N21"/>
    <mergeCell ref="C22:D22"/>
    <mergeCell ref="C23:D23"/>
    <mergeCell ref="L5:N5"/>
    <mergeCell ref="A14:B14"/>
    <mergeCell ref="C14:E14"/>
    <mergeCell ref="F14:H14"/>
    <mergeCell ref="I10:N10"/>
    <mergeCell ref="L11:N11"/>
    <mergeCell ref="M22:N22"/>
    <mergeCell ref="E27:F27"/>
    <mergeCell ref="G27:H27"/>
    <mergeCell ref="G28:H28"/>
    <mergeCell ref="C5:E5"/>
    <mergeCell ref="F5:H5"/>
    <mergeCell ref="I5:K5"/>
    <mergeCell ref="C25:D25"/>
    <mergeCell ref="C26:D26"/>
    <mergeCell ref="E22:F22"/>
    <mergeCell ref="G22:H22"/>
    <mergeCell ref="A27:A28"/>
    <mergeCell ref="I27:J27"/>
    <mergeCell ref="I28:J28"/>
    <mergeCell ref="K27:L27"/>
    <mergeCell ref="K28:L28"/>
    <mergeCell ref="M27:N27"/>
    <mergeCell ref="M28:N28"/>
    <mergeCell ref="C27:D27"/>
    <mergeCell ref="C28:D28"/>
    <mergeCell ref="E28:F28"/>
  </mergeCells>
  <printOptions/>
  <pageMargins left="0.5905511811023623" right="0.5905511811023623" top="0.8661417322834646" bottom="0.7086614173228347" header="0.3937007874015748" footer="0.4724409448818898"/>
  <pageSetup horizontalDpi="600" verticalDpi="600" orientation="portrait" paperSize="9" r:id="rId1"/>
  <headerFooter alignWithMargins="0">
    <oddHeader>&amp;L&amp;"ＭＳ Ｐゴシック,標準"&amp;16Ｓ　議会・労働・市民活動・その他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41"/>
  <sheetViews>
    <sheetView workbookViewId="0" topLeftCell="A1">
      <selection activeCell="A1" sqref="A1"/>
    </sheetView>
  </sheetViews>
  <sheetFormatPr defaultColWidth="9.00390625" defaultRowHeight="13.5"/>
  <cols>
    <col min="1" max="1" width="24.50390625" style="20" customWidth="1"/>
    <col min="2" max="2" width="1.12109375" style="20" customWidth="1"/>
    <col min="3" max="8" width="11.00390625" style="20" customWidth="1"/>
    <col min="9" max="16384" width="9.00390625" style="20" customWidth="1"/>
  </cols>
  <sheetData>
    <row r="1" spans="1:8" ht="27" customHeight="1" thickBot="1">
      <c r="A1" s="34" t="s">
        <v>163</v>
      </c>
      <c r="B1" s="19"/>
      <c r="C1" s="19"/>
      <c r="D1" s="19"/>
      <c r="E1" s="19"/>
      <c r="F1" s="19"/>
      <c r="G1" s="19"/>
      <c r="H1" s="19"/>
    </row>
    <row r="2" spans="1:8" ht="19.5" customHeight="1" thickTop="1">
      <c r="A2" s="211" t="s">
        <v>0</v>
      </c>
      <c r="B2" s="212"/>
      <c r="C2" s="217" t="s">
        <v>16</v>
      </c>
      <c r="D2" s="192"/>
      <c r="E2" s="193"/>
      <c r="F2" s="217" t="s">
        <v>17</v>
      </c>
      <c r="G2" s="192"/>
      <c r="H2" s="193"/>
    </row>
    <row r="3" spans="1:8" ht="19.5" customHeight="1">
      <c r="A3" s="213"/>
      <c r="B3" s="214"/>
      <c r="C3" s="96" t="s">
        <v>18</v>
      </c>
      <c r="D3" s="98" t="s">
        <v>19</v>
      </c>
      <c r="E3" s="98" t="s">
        <v>35</v>
      </c>
      <c r="F3" s="98" t="s">
        <v>18</v>
      </c>
      <c r="G3" s="98" t="s">
        <v>19</v>
      </c>
      <c r="H3" s="98" t="s">
        <v>35</v>
      </c>
    </row>
    <row r="4" spans="1:8" ht="20.25" customHeight="1">
      <c r="A4" s="215" t="s">
        <v>123</v>
      </c>
      <c r="B4" s="216"/>
      <c r="C4" s="38">
        <v>275</v>
      </c>
      <c r="D4" s="38">
        <v>114</v>
      </c>
      <c r="E4" s="99">
        <f>(D4/C4)*100</f>
        <v>41.45454545454545</v>
      </c>
      <c r="F4" s="38">
        <v>132</v>
      </c>
      <c r="G4" s="38">
        <v>22</v>
      </c>
      <c r="H4" s="99">
        <f>(G4/F4)*100</f>
        <v>16.666666666666664</v>
      </c>
    </row>
    <row r="5" spans="1:9" ht="20.25" customHeight="1">
      <c r="A5" s="215" t="s">
        <v>124</v>
      </c>
      <c r="B5" s="216"/>
      <c r="C5" s="38">
        <v>217</v>
      </c>
      <c r="D5" s="38">
        <v>94</v>
      </c>
      <c r="E5" s="99">
        <f>(D5/C5)*100</f>
        <v>43.31797235023041</v>
      </c>
      <c r="F5" s="38">
        <v>90</v>
      </c>
      <c r="G5" s="38">
        <v>8</v>
      </c>
      <c r="H5" s="99">
        <f>(G5/F5)*100</f>
        <v>8.88888888888889</v>
      </c>
      <c r="I5" s="29"/>
    </row>
    <row r="6" spans="1:9" ht="20.25" customHeight="1" thickBot="1">
      <c r="A6" s="222" t="s">
        <v>137</v>
      </c>
      <c r="B6" s="223"/>
      <c r="C6" s="130">
        <v>120</v>
      </c>
      <c r="D6" s="130">
        <v>77</v>
      </c>
      <c r="E6" s="131">
        <v>64.17</v>
      </c>
      <c r="F6" s="130">
        <v>103</v>
      </c>
      <c r="G6" s="130">
        <v>12</v>
      </c>
      <c r="H6" s="131">
        <f>(G6/F6)*100</f>
        <v>11.650485436893204</v>
      </c>
      <c r="I6" s="29"/>
    </row>
    <row r="7" spans="1:8" ht="18" customHeight="1" thickTop="1">
      <c r="A7" s="39" t="s">
        <v>94</v>
      </c>
      <c r="B7" s="19"/>
      <c r="C7" s="19"/>
      <c r="D7" s="19"/>
      <c r="E7" s="19"/>
      <c r="F7" s="19"/>
      <c r="G7" s="19"/>
      <c r="H7" s="19"/>
    </row>
    <row r="8" ht="18" customHeight="1"/>
    <row r="9" spans="1:5" ht="27" customHeight="1" thickBot="1">
      <c r="A9" s="27" t="s">
        <v>164</v>
      </c>
      <c r="B9" s="27"/>
      <c r="E9" s="28"/>
    </row>
    <row r="10" spans="1:8" ht="22.5" customHeight="1" thickTop="1">
      <c r="A10" s="211" t="s">
        <v>46</v>
      </c>
      <c r="B10" s="221"/>
      <c r="C10" s="219" t="s">
        <v>123</v>
      </c>
      <c r="D10" s="219"/>
      <c r="E10" s="220" t="s">
        <v>124</v>
      </c>
      <c r="F10" s="219"/>
      <c r="G10" s="208" t="s">
        <v>137</v>
      </c>
      <c r="H10" s="209"/>
    </row>
    <row r="11" spans="1:8" ht="18" customHeight="1">
      <c r="A11" s="100" t="s">
        <v>71</v>
      </c>
      <c r="B11" s="101"/>
      <c r="C11" s="218">
        <v>799</v>
      </c>
      <c r="D11" s="218"/>
      <c r="E11" s="218">
        <v>698</v>
      </c>
      <c r="F11" s="218"/>
      <c r="G11" s="206">
        <v>907</v>
      </c>
      <c r="H11" s="206"/>
    </row>
    <row r="12" spans="1:8" ht="18" customHeight="1">
      <c r="A12" s="102" t="s">
        <v>72</v>
      </c>
      <c r="B12" s="103"/>
      <c r="C12" s="207">
        <v>21</v>
      </c>
      <c r="D12" s="207"/>
      <c r="E12" s="207">
        <v>19</v>
      </c>
      <c r="F12" s="207"/>
      <c r="G12" s="204">
        <v>9</v>
      </c>
      <c r="H12" s="204"/>
    </row>
    <row r="13" spans="1:8" ht="18" customHeight="1">
      <c r="A13" s="102" t="s">
        <v>73</v>
      </c>
      <c r="B13" s="103"/>
      <c r="C13" s="207">
        <v>979</v>
      </c>
      <c r="D13" s="207"/>
      <c r="E13" s="207">
        <v>912</v>
      </c>
      <c r="F13" s="207"/>
      <c r="G13" s="204">
        <v>865</v>
      </c>
      <c r="H13" s="204"/>
    </row>
    <row r="14" spans="1:8" ht="18" customHeight="1">
      <c r="A14" s="104" t="s">
        <v>95</v>
      </c>
      <c r="B14" s="103"/>
      <c r="C14" s="207">
        <v>47</v>
      </c>
      <c r="D14" s="207"/>
      <c r="E14" s="207">
        <v>42</v>
      </c>
      <c r="F14" s="207"/>
      <c r="G14" s="204">
        <v>56</v>
      </c>
      <c r="H14" s="204"/>
    </row>
    <row r="15" spans="1:8" ht="18" customHeight="1">
      <c r="A15" s="102" t="s">
        <v>74</v>
      </c>
      <c r="B15" s="103"/>
      <c r="C15" s="207" t="s">
        <v>107</v>
      </c>
      <c r="D15" s="207"/>
      <c r="E15" s="207" t="s">
        <v>107</v>
      </c>
      <c r="F15" s="207"/>
      <c r="G15" s="204">
        <v>6</v>
      </c>
      <c r="H15" s="204"/>
    </row>
    <row r="16" spans="1:8" ht="18" customHeight="1">
      <c r="A16" s="102" t="s">
        <v>75</v>
      </c>
      <c r="B16" s="103"/>
      <c r="C16" s="207">
        <v>9</v>
      </c>
      <c r="D16" s="207"/>
      <c r="E16" s="207">
        <v>8</v>
      </c>
      <c r="F16" s="207"/>
      <c r="G16" s="204">
        <v>4</v>
      </c>
      <c r="H16" s="204"/>
    </row>
    <row r="17" spans="1:8" ht="18" customHeight="1">
      <c r="A17" s="102" t="s">
        <v>76</v>
      </c>
      <c r="B17" s="103"/>
      <c r="C17" s="207">
        <v>21</v>
      </c>
      <c r="D17" s="207"/>
      <c r="E17" s="207">
        <v>20</v>
      </c>
      <c r="F17" s="207"/>
      <c r="G17" s="204">
        <v>16</v>
      </c>
      <c r="H17" s="204"/>
    </row>
    <row r="18" spans="1:8" ht="18" customHeight="1">
      <c r="A18" s="102" t="s">
        <v>77</v>
      </c>
      <c r="B18" s="103"/>
      <c r="C18" s="207">
        <v>147</v>
      </c>
      <c r="D18" s="207"/>
      <c r="E18" s="207">
        <v>126</v>
      </c>
      <c r="F18" s="207"/>
      <c r="G18" s="204">
        <v>162</v>
      </c>
      <c r="H18" s="204"/>
    </row>
    <row r="19" spans="1:8" ht="18" customHeight="1">
      <c r="A19" s="102" t="s">
        <v>115</v>
      </c>
      <c r="B19" s="103"/>
      <c r="C19" s="207">
        <v>39</v>
      </c>
      <c r="D19" s="207"/>
      <c r="E19" s="207">
        <v>33</v>
      </c>
      <c r="F19" s="207"/>
      <c r="G19" s="204">
        <v>29</v>
      </c>
      <c r="H19" s="204"/>
    </row>
    <row r="20" spans="1:8" ht="18" customHeight="1">
      <c r="A20" s="102" t="s">
        <v>14</v>
      </c>
      <c r="B20" s="103"/>
      <c r="C20" s="207">
        <v>3</v>
      </c>
      <c r="D20" s="207"/>
      <c r="E20" s="207" t="s">
        <v>107</v>
      </c>
      <c r="F20" s="207"/>
      <c r="G20" s="204" t="s">
        <v>152</v>
      </c>
      <c r="H20" s="204"/>
    </row>
    <row r="21" spans="1:8" ht="18" customHeight="1">
      <c r="A21" s="102" t="s">
        <v>109</v>
      </c>
      <c r="B21" s="103"/>
      <c r="C21" s="207">
        <v>6</v>
      </c>
      <c r="D21" s="207"/>
      <c r="E21" s="207">
        <v>6</v>
      </c>
      <c r="F21" s="207"/>
      <c r="G21" s="204">
        <v>4</v>
      </c>
      <c r="H21" s="204"/>
    </row>
    <row r="22" spans="1:8" s="40" customFormat="1" ht="18" customHeight="1">
      <c r="A22" s="104" t="s">
        <v>100</v>
      </c>
      <c r="B22" s="105"/>
      <c r="C22" s="207">
        <v>51</v>
      </c>
      <c r="D22" s="207"/>
      <c r="E22" s="207">
        <v>25</v>
      </c>
      <c r="F22" s="207"/>
      <c r="G22" s="204">
        <v>44</v>
      </c>
      <c r="H22" s="204"/>
    </row>
    <row r="23" spans="1:8" s="40" customFormat="1" ht="18" customHeight="1">
      <c r="A23" s="104" t="s">
        <v>101</v>
      </c>
      <c r="B23" s="105"/>
      <c r="C23" s="207">
        <v>46</v>
      </c>
      <c r="D23" s="207"/>
      <c r="E23" s="207">
        <v>35</v>
      </c>
      <c r="F23" s="207"/>
      <c r="G23" s="204">
        <v>45</v>
      </c>
      <c r="H23" s="204"/>
    </row>
    <row r="24" spans="1:8" s="40" customFormat="1" ht="18" customHeight="1">
      <c r="A24" s="104" t="s">
        <v>102</v>
      </c>
      <c r="B24" s="105"/>
      <c r="C24" s="207">
        <v>3</v>
      </c>
      <c r="D24" s="207"/>
      <c r="E24" s="207">
        <v>7</v>
      </c>
      <c r="F24" s="207"/>
      <c r="G24" s="204">
        <v>4</v>
      </c>
      <c r="H24" s="204"/>
    </row>
    <row r="25" spans="1:8" s="40" customFormat="1" ht="18" customHeight="1">
      <c r="A25" s="104" t="s">
        <v>103</v>
      </c>
      <c r="B25" s="105"/>
      <c r="C25" s="207">
        <v>32</v>
      </c>
      <c r="D25" s="207"/>
      <c r="E25" s="207">
        <v>35</v>
      </c>
      <c r="F25" s="207"/>
      <c r="G25" s="204">
        <v>50</v>
      </c>
      <c r="H25" s="204"/>
    </row>
    <row r="26" spans="1:8" ht="18" customHeight="1">
      <c r="A26" s="102" t="s">
        <v>116</v>
      </c>
      <c r="B26" s="103"/>
      <c r="C26" s="207">
        <v>8</v>
      </c>
      <c r="D26" s="207"/>
      <c r="E26" s="207">
        <v>11</v>
      </c>
      <c r="F26" s="207"/>
      <c r="G26" s="204">
        <v>9</v>
      </c>
      <c r="H26" s="204"/>
    </row>
    <row r="27" spans="1:8" s="40" customFormat="1" ht="18" customHeight="1">
      <c r="A27" s="104" t="s">
        <v>104</v>
      </c>
      <c r="B27" s="105"/>
      <c r="C27" s="207">
        <v>16</v>
      </c>
      <c r="D27" s="207"/>
      <c r="E27" s="207">
        <v>12</v>
      </c>
      <c r="F27" s="207"/>
      <c r="G27" s="204">
        <v>18</v>
      </c>
      <c r="H27" s="204"/>
    </row>
    <row r="28" spans="1:8" s="40" customFormat="1" ht="18" customHeight="1">
      <c r="A28" s="124" t="s">
        <v>119</v>
      </c>
      <c r="B28" s="105"/>
      <c r="C28" s="207">
        <v>56</v>
      </c>
      <c r="D28" s="207"/>
      <c r="E28" s="207">
        <v>47</v>
      </c>
      <c r="F28" s="207"/>
      <c r="G28" s="204" t="s">
        <v>152</v>
      </c>
      <c r="H28" s="204"/>
    </row>
    <row r="29" spans="1:8" s="40" customFormat="1" ht="18" customHeight="1">
      <c r="A29" s="104" t="s">
        <v>117</v>
      </c>
      <c r="B29" s="105"/>
      <c r="C29" s="207">
        <v>1</v>
      </c>
      <c r="D29" s="207"/>
      <c r="E29" s="207" t="s">
        <v>107</v>
      </c>
      <c r="F29" s="207"/>
      <c r="G29" s="204" t="s">
        <v>153</v>
      </c>
      <c r="H29" s="204"/>
    </row>
    <row r="30" spans="1:8" ht="18" customHeight="1">
      <c r="A30" s="102" t="s">
        <v>78</v>
      </c>
      <c r="B30" s="97"/>
      <c r="C30" s="207">
        <v>1782</v>
      </c>
      <c r="D30" s="207"/>
      <c r="E30" s="207">
        <v>1659</v>
      </c>
      <c r="F30" s="207"/>
      <c r="G30" s="204">
        <v>1683</v>
      </c>
      <c r="H30" s="204"/>
    </row>
    <row r="31" spans="1:8" s="40" customFormat="1" ht="18" customHeight="1">
      <c r="A31" s="102" t="s">
        <v>96</v>
      </c>
      <c r="B31" s="106"/>
      <c r="C31" s="207">
        <v>26</v>
      </c>
      <c r="D31" s="207"/>
      <c r="E31" s="207">
        <v>50</v>
      </c>
      <c r="F31" s="207"/>
      <c r="G31" s="204">
        <v>37</v>
      </c>
      <c r="H31" s="204"/>
    </row>
    <row r="32" spans="1:8" ht="18" customHeight="1">
      <c r="A32" s="102" t="s">
        <v>39</v>
      </c>
      <c r="B32" s="97"/>
      <c r="C32" s="207">
        <v>2793</v>
      </c>
      <c r="D32" s="207"/>
      <c r="E32" s="207">
        <v>2698</v>
      </c>
      <c r="F32" s="207"/>
      <c r="G32" s="204">
        <v>2686</v>
      </c>
      <c r="H32" s="204"/>
    </row>
    <row r="33" spans="1:9" ht="18" customHeight="1">
      <c r="A33" s="102" t="s">
        <v>36</v>
      </c>
      <c r="B33" s="97"/>
      <c r="C33" s="226" t="s">
        <v>129</v>
      </c>
      <c r="D33" s="226"/>
      <c r="E33" s="226" t="s">
        <v>145</v>
      </c>
      <c r="F33" s="226"/>
      <c r="G33" s="224" t="s">
        <v>179</v>
      </c>
      <c r="H33" s="224"/>
      <c r="I33" s="113"/>
    </row>
    <row r="34" spans="1:8" ht="18" customHeight="1">
      <c r="A34" s="102" t="s">
        <v>118</v>
      </c>
      <c r="B34" s="97"/>
      <c r="C34" s="207">
        <v>1679</v>
      </c>
      <c r="D34" s="207"/>
      <c r="E34" s="210">
        <v>1850</v>
      </c>
      <c r="F34" s="210"/>
      <c r="G34" s="205">
        <v>1642</v>
      </c>
      <c r="H34" s="205"/>
    </row>
    <row r="35" spans="1:8" ht="18" customHeight="1">
      <c r="A35" s="102" t="s">
        <v>37</v>
      </c>
      <c r="B35" s="97"/>
      <c r="C35" s="207">
        <v>14</v>
      </c>
      <c r="D35" s="207"/>
      <c r="E35" s="210">
        <v>14</v>
      </c>
      <c r="F35" s="210"/>
      <c r="G35" s="205">
        <v>9</v>
      </c>
      <c r="H35" s="205"/>
    </row>
    <row r="36" spans="1:8" ht="18" customHeight="1">
      <c r="A36" s="102" t="s">
        <v>38</v>
      </c>
      <c r="B36" s="97"/>
      <c r="C36" s="207">
        <v>37</v>
      </c>
      <c r="D36" s="207"/>
      <c r="E36" s="210">
        <v>45</v>
      </c>
      <c r="F36" s="210"/>
      <c r="G36" s="205">
        <v>38</v>
      </c>
      <c r="H36" s="205"/>
    </row>
    <row r="37" spans="1:8" ht="18" customHeight="1" thickBot="1">
      <c r="A37" s="107" t="s">
        <v>40</v>
      </c>
      <c r="B37" s="108"/>
      <c r="C37" s="225">
        <v>81</v>
      </c>
      <c r="D37" s="225"/>
      <c r="E37" s="225">
        <v>98</v>
      </c>
      <c r="F37" s="225"/>
      <c r="G37" s="203">
        <v>74</v>
      </c>
      <c r="H37" s="203"/>
    </row>
    <row r="38" s="29" customFormat="1" ht="18" customHeight="1" thickTop="1">
      <c r="A38" s="21" t="s">
        <v>180</v>
      </c>
    </row>
    <row r="39" ht="18" customHeight="1">
      <c r="A39" s="115" t="s">
        <v>130</v>
      </c>
    </row>
    <row r="40" ht="18" customHeight="1">
      <c r="A40" s="23" t="s">
        <v>131</v>
      </c>
    </row>
    <row r="41" ht="18" customHeight="1">
      <c r="A41" s="116" t="s">
        <v>133</v>
      </c>
    </row>
  </sheetData>
  <sheetProtection/>
  <mergeCells count="91">
    <mergeCell ref="C32:D32"/>
    <mergeCell ref="E32:F32"/>
    <mergeCell ref="G33:H33"/>
    <mergeCell ref="C37:D37"/>
    <mergeCell ref="E37:F37"/>
    <mergeCell ref="C33:D33"/>
    <mergeCell ref="E33:F33"/>
    <mergeCell ref="E34:F34"/>
    <mergeCell ref="C34:D34"/>
    <mergeCell ref="C35:D35"/>
    <mergeCell ref="C16:D16"/>
    <mergeCell ref="A5:B5"/>
    <mergeCell ref="C11:D11"/>
    <mergeCell ref="A10:B10"/>
    <mergeCell ref="C15:D15"/>
    <mergeCell ref="C30:D30"/>
    <mergeCell ref="C25:D25"/>
    <mergeCell ref="A6:B6"/>
    <mergeCell ref="C26:D26"/>
    <mergeCell ref="C17:D17"/>
    <mergeCell ref="C2:E2"/>
    <mergeCell ref="E11:F11"/>
    <mergeCell ref="E15:F15"/>
    <mergeCell ref="E12:F12"/>
    <mergeCell ref="C10:D10"/>
    <mergeCell ref="C14:D14"/>
    <mergeCell ref="C12:D12"/>
    <mergeCell ref="E10:F10"/>
    <mergeCell ref="C13:D13"/>
    <mergeCell ref="A2:B3"/>
    <mergeCell ref="A4:B4"/>
    <mergeCell ref="C31:D31"/>
    <mergeCell ref="F2:H2"/>
    <mergeCell ref="E31:F31"/>
    <mergeCell ref="E17:F17"/>
    <mergeCell ref="C23:D23"/>
    <mergeCell ref="E23:F23"/>
    <mergeCell ref="C22:D22"/>
    <mergeCell ref="E22:F22"/>
    <mergeCell ref="C18:D18"/>
    <mergeCell ref="E24:F24"/>
    <mergeCell ref="E27:F27"/>
    <mergeCell ref="E18:F18"/>
    <mergeCell ref="C27:D27"/>
    <mergeCell ref="E26:F26"/>
    <mergeCell ref="C24:D24"/>
    <mergeCell ref="E20:F20"/>
    <mergeCell ref="C19:D19"/>
    <mergeCell ref="E21:F21"/>
    <mergeCell ref="E30:F30"/>
    <mergeCell ref="E13:F13"/>
    <mergeCell ref="E14:F14"/>
    <mergeCell ref="E16:F16"/>
    <mergeCell ref="G10:H10"/>
    <mergeCell ref="C36:D36"/>
    <mergeCell ref="E35:F35"/>
    <mergeCell ref="E36:F36"/>
    <mergeCell ref="C29:D29"/>
    <mergeCell ref="E29:F29"/>
    <mergeCell ref="C28:D28"/>
    <mergeCell ref="E28:F28"/>
    <mergeCell ref="E25:F25"/>
    <mergeCell ref="C21:D21"/>
    <mergeCell ref="C20:D20"/>
    <mergeCell ref="E19:F19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28:H28"/>
    <mergeCell ref="G29:H29"/>
    <mergeCell ref="G30:H30"/>
    <mergeCell ref="G31:H31"/>
    <mergeCell ref="G32:H32"/>
    <mergeCell ref="G34:H34"/>
    <mergeCell ref="G35:H35"/>
  </mergeCells>
  <printOptions/>
  <pageMargins left="0.5905511811023623" right="0.5905511811023623" top="0.4724409448818898" bottom="0.5118110236220472" header="0.3937007874015748" footer="0.472440944881889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S33"/>
  <sheetViews>
    <sheetView workbookViewId="0" topLeftCell="A1">
      <selection activeCell="A1" sqref="A1"/>
    </sheetView>
  </sheetViews>
  <sheetFormatPr defaultColWidth="9.00390625" defaultRowHeight="13.5"/>
  <cols>
    <col min="1" max="1" width="10.125" style="20" customWidth="1"/>
    <col min="2" max="2" width="5.125" style="20" customWidth="1"/>
    <col min="3" max="50" width="1.75390625" style="20" customWidth="1"/>
    <col min="51" max="16384" width="9.00390625" style="20" customWidth="1"/>
  </cols>
  <sheetData>
    <row r="1" spans="1:14" s="42" customFormat="1" ht="27" customHeight="1" thickBot="1">
      <c r="A1" s="41" t="s">
        <v>165</v>
      </c>
      <c r="J1" s="43"/>
      <c r="K1" s="44"/>
      <c r="L1" s="43"/>
      <c r="M1" s="43"/>
      <c r="N1" s="43"/>
    </row>
    <row r="2" spans="1:32" ht="25.5" customHeight="1" thickTop="1">
      <c r="A2" s="254" t="s">
        <v>0</v>
      </c>
      <c r="B2" s="255"/>
      <c r="C2" s="217" t="s">
        <v>41</v>
      </c>
      <c r="D2" s="258"/>
      <c r="E2" s="258"/>
      <c r="F2" s="258"/>
      <c r="G2" s="258"/>
      <c r="H2" s="258"/>
      <c r="I2" s="258"/>
      <c r="J2" s="258"/>
      <c r="K2" s="258"/>
      <c r="L2" s="211"/>
      <c r="M2" s="217" t="s">
        <v>42</v>
      </c>
      <c r="N2" s="258"/>
      <c r="O2" s="258"/>
      <c r="P2" s="258"/>
      <c r="Q2" s="258"/>
      <c r="R2" s="258"/>
      <c r="S2" s="258"/>
      <c r="T2" s="258"/>
      <c r="U2" s="258"/>
      <c r="V2" s="211"/>
      <c r="W2" s="217" t="s">
        <v>13</v>
      </c>
      <c r="X2" s="258"/>
      <c r="Y2" s="258"/>
      <c r="Z2" s="258"/>
      <c r="AA2" s="258"/>
      <c r="AB2" s="258"/>
      <c r="AC2" s="258"/>
      <c r="AD2" s="258"/>
      <c r="AE2" s="258"/>
      <c r="AF2" s="258"/>
    </row>
    <row r="3" spans="1:32" ht="25.5" customHeight="1">
      <c r="A3" s="256"/>
      <c r="B3" s="257"/>
      <c r="C3" s="234" t="s">
        <v>43</v>
      </c>
      <c r="D3" s="235"/>
      <c r="E3" s="235"/>
      <c r="F3" s="235"/>
      <c r="G3" s="213"/>
      <c r="H3" s="234" t="s">
        <v>15</v>
      </c>
      <c r="I3" s="235"/>
      <c r="J3" s="235"/>
      <c r="K3" s="235"/>
      <c r="L3" s="213"/>
      <c r="M3" s="234" t="s">
        <v>43</v>
      </c>
      <c r="N3" s="235"/>
      <c r="O3" s="235"/>
      <c r="P3" s="235"/>
      <c r="Q3" s="213"/>
      <c r="R3" s="234" t="s">
        <v>15</v>
      </c>
      <c r="S3" s="235"/>
      <c r="T3" s="235"/>
      <c r="U3" s="235"/>
      <c r="V3" s="213"/>
      <c r="W3" s="234" t="s">
        <v>43</v>
      </c>
      <c r="X3" s="235"/>
      <c r="Y3" s="235"/>
      <c r="Z3" s="235"/>
      <c r="AA3" s="213"/>
      <c r="AB3" s="234" t="s">
        <v>15</v>
      </c>
      <c r="AC3" s="235"/>
      <c r="AD3" s="235"/>
      <c r="AE3" s="235"/>
      <c r="AF3" s="235"/>
    </row>
    <row r="4" spans="1:32" ht="25.5" customHeight="1">
      <c r="A4" s="215" t="s">
        <v>123</v>
      </c>
      <c r="B4" s="216"/>
      <c r="C4" s="248">
        <v>244</v>
      </c>
      <c r="D4" s="248"/>
      <c r="E4" s="248"/>
      <c r="F4" s="248"/>
      <c r="G4" s="248"/>
      <c r="H4" s="248">
        <v>422</v>
      </c>
      <c r="I4" s="248"/>
      <c r="J4" s="248"/>
      <c r="K4" s="248"/>
      <c r="L4" s="248"/>
      <c r="M4" s="248">
        <v>155</v>
      </c>
      <c r="N4" s="248"/>
      <c r="O4" s="248"/>
      <c r="P4" s="248"/>
      <c r="Q4" s="248"/>
      <c r="R4" s="248">
        <v>112</v>
      </c>
      <c r="S4" s="248"/>
      <c r="T4" s="248"/>
      <c r="U4" s="248"/>
      <c r="V4" s="248"/>
      <c r="W4" s="248">
        <v>19</v>
      </c>
      <c r="X4" s="248"/>
      <c r="Y4" s="248"/>
      <c r="Z4" s="248"/>
      <c r="AA4" s="248"/>
      <c r="AB4" s="248">
        <v>56</v>
      </c>
      <c r="AC4" s="248"/>
      <c r="AD4" s="248"/>
      <c r="AE4" s="248"/>
      <c r="AF4" s="248"/>
    </row>
    <row r="5" spans="1:32" ht="25.5" customHeight="1">
      <c r="A5" s="215" t="s">
        <v>124</v>
      </c>
      <c r="B5" s="216"/>
      <c r="C5" s="248">
        <v>242</v>
      </c>
      <c r="D5" s="248"/>
      <c r="E5" s="248"/>
      <c r="F5" s="248"/>
      <c r="G5" s="248"/>
      <c r="H5" s="248">
        <v>437</v>
      </c>
      <c r="I5" s="248"/>
      <c r="J5" s="248"/>
      <c r="K5" s="248"/>
      <c r="L5" s="248"/>
      <c r="M5" s="248">
        <v>154</v>
      </c>
      <c r="N5" s="248"/>
      <c r="O5" s="248"/>
      <c r="P5" s="248"/>
      <c r="Q5" s="248"/>
      <c r="R5" s="248">
        <v>103</v>
      </c>
      <c r="S5" s="248"/>
      <c r="T5" s="248"/>
      <c r="U5" s="248"/>
      <c r="V5" s="248"/>
      <c r="W5" s="248">
        <v>24</v>
      </c>
      <c r="X5" s="248"/>
      <c r="Y5" s="248"/>
      <c r="Z5" s="248"/>
      <c r="AA5" s="248"/>
      <c r="AB5" s="248">
        <v>63</v>
      </c>
      <c r="AC5" s="248"/>
      <c r="AD5" s="248"/>
      <c r="AE5" s="248"/>
      <c r="AF5" s="248"/>
    </row>
    <row r="6" spans="1:32" ht="25.5" customHeight="1" thickBot="1">
      <c r="A6" s="222" t="s">
        <v>137</v>
      </c>
      <c r="B6" s="223"/>
      <c r="C6" s="253">
        <v>242</v>
      </c>
      <c r="D6" s="230"/>
      <c r="E6" s="230"/>
      <c r="F6" s="230"/>
      <c r="G6" s="230"/>
      <c r="H6" s="230">
        <v>507</v>
      </c>
      <c r="I6" s="230"/>
      <c r="J6" s="230"/>
      <c r="K6" s="230"/>
      <c r="L6" s="230"/>
      <c r="M6" s="230">
        <v>157</v>
      </c>
      <c r="N6" s="230"/>
      <c r="O6" s="230"/>
      <c r="P6" s="230"/>
      <c r="Q6" s="230"/>
      <c r="R6" s="230">
        <v>111</v>
      </c>
      <c r="S6" s="230"/>
      <c r="T6" s="230"/>
      <c r="U6" s="230"/>
      <c r="V6" s="230"/>
      <c r="W6" s="230">
        <v>24</v>
      </c>
      <c r="X6" s="230"/>
      <c r="Y6" s="230"/>
      <c r="Z6" s="230"/>
      <c r="AA6" s="230"/>
      <c r="AB6" s="230">
        <v>74</v>
      </c>
      <c r="AC6" s="230"/>
      <c r="AD6" s="230"/>
      <c r="AE6" s="230"/>
      <c r="AF6" s="230"/>
    </row>
    <row r="7" spans="1:32" ht="18" customHeight="1" thickTop="1">
      <c r="A7" s="21" t="s">
        <v>99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1:15" ht="16.5" customHeight="1">
      <c r="A8" s="23"/>
      <c r="J8" s="23"/>
      <c r="K8" s="23"/>
      <c r="L8" s="23"/>
      <c r="M8" s="23"/>
      <c r="N8" s="23"/>
      <c r="O8" s="23"/>
    </row>
    <row r="9" ht="16.5" customHeight="1"/>
    <row r="10" spans="1:9" s="42" customFormat="1" ht="27" customHeight="1" thickBot="1">
      <c r="A10" s="47" t="s">
        <v>166</v>
      </c>
      <c r="B10" s="43"/>
      <c r="C10" s="43"/>
      <c r="D10" s="43"/>
      <c r="E10" s="43"/>
      <c r="F10" s="43"/>
      <c r="G10" s="43"/>
      <c r="H10" s="43"/>
      <c r="I10" s="43"/>
    </row>
    <row r="11" spans="1:44" s="48" customFormat="1" ht="24" customHeight="1" thickTop="1">
      <c r="A11" s="211" t="s">
        <v>0</v>
      </c>
      <c r="B11" s="221"/>
      <c r="C11" s="261" t="s">
        <v>5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5"/>
      <c r="R11" s="217" t="s">
        <v>6</v>
      </c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11"/>
      <c r="AM11" s="259" t="s">
        <v>87</v>
      </c>
      <c r="AN11" s="254"/>
      <c r="AO11" s="254"/>
      <c r="AP11" s="254"/>
      <c r="AQ11" s="254"/>
      <c r="AR11" s="254"/>
    </row>
    <row r="12" spans="1:44" s="48" customFormat="1" ht="24" customHeight="1">
      <c r="A12" s="262"/>
      <c r="B12" s="263"/>
      <c r="C12" s="260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7"/>
      <c r="R12" s="234" t="s">
        <v>7</v>
      </c>
      <c r="S12" s="235"/>
      <c r="T12" s="235"/>
      <c r="U12" s="235"/>
      <c r="V12" s="235"/>
      <c r="W12" s="235"/>
      <c r="X12" s="213"/>
      <c r="Y12" s="234" t="s">
        <v>8</v>
      </c>
      <c r="Z12" s="235"/>
      <c r="AA12" s="235"/>
      <c r="AB12" s="235"/>
      <c r="AC12" s="235"/>
      <c r="AD12" s="235"/>
      <c r="AE12" s="213"/>
      <c r="AF12" s="234" t="s">
        <v>9</v>
      </c>
      <c r="AG12" s="235"/>
      <c r="AH12" s="235"/>
      <c r="AI12" s="235"/>
      <c r="AJ12" s="235"/>
      <c r="AK12" s="235"/>
      <c r="AL12" s="213"/>
      <c r="AM12" s="260"/>
      <c r="AN12" s="256"/>
      <c r="AO12" s="256"/>
      <c r="AP12" s="256"/>
      <c r="AQ12" s="256"/>
      <c r="AR12" s="256"/>
    </row>
    <row r="13" spans="1:44" s="48" customFormat="1" ht="24.75" customHeight="1">
      <c r="A13" s="215" t="s">
        <v>123</v>
      </c>
      <c r="B13" s="216"/>
      <c r="C13" s="249">
        <v>3582</v>
      </c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1">
        <f>SUM(Y13:AL13)</f>
        <v>35218</v>
      </c>
      <c r="S13" s="251"/>
      <c r="T13" s="251"/>
      <c r="U13" s="251"/>
      <c r="V13" s="251"/>
      <c r="W13" s="251"/>
      <c r="X13" s="251"/>
      <c r="Y13" s="251">
        <v>8035</v>
      </c>
      <c r="Z13" s="251"/>
      <c r="AA13" s="251"/>
      <c r="AB13" s="251"/>
      <c r="AC13" s="251"/>
      <c r="AD13" s="251"/>
      <c r="AE13" s="251"/>
      <c r="AF13" s="251">
        <v>27183</v>
      </c>
      <c r="AG13" s="251"/>
      <c r="AH13" s="251"/>
      <c r="AI13" s="251"/>
      <c r="AJ13" s="251"/>
      <c r="AK13" s="251"/>
      <c r="AL13" s="251"/>
      <c r="AM13" s="264">
        <v>64.8</v>
      </c>
      <c r="AN13" s="264"/>
      <c r="AO13" s="264"/>
      <c r="AP13" s="264"/>
      <c r="AQ13" s="264"/>
      <c r="AR13" s="264"/>
    </row>
    <row r="14" spans="1:44" s="49" customFormat="1" ht="24.75" customHeight="1">
      <c r="A14" s="215" t="s">
        <v>124</v>
      </c>
      <c r="B14" s="216"/>
      <c r="C14" s="249">
        <v>3528</v>
      </c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1">
        <f>SUM(Y14:AL14)</f>
        <v>35185</v>
      </c>
      <c r="S14" s="251"/>
      <c r="T14" s="251"/>
      <c r="U14" s="251"/>
      <c r="V14" s="251"/>
      <c r="W14" s="251"/>
      <c r="X14" s="251"/>
      <c r="Y14" s="251">
        <v>8313</v>
      </c>
      <c r="Z14" s="251"/>
      <c r="AA14" s="251"/>
      <c r="AB14" s="251"/>
      <c r="AC14" s="251"/>
      <c r="AD14" s="251"/>
      <c r="AE14" s="251"/>
      <c r="AF14" s="251">
        <v>26872</v>
      </c>
      <c r="AG14" s="251"/>
      <c r="AH14" s="251"/>
      <c r="AI14" s="251"/>
      <c r="AJ14" s="251"/>
      <c r="AK14" s="251"/>
      <c r="AL14" s="251"/>
      <c r="AM14" s="264">
        <v>63.64</v>
      </c>
      <c r="AN14" s="264"/>
      <c r="AO14" s="264"/>
      <c r="AP14" s="264"/>
      <c r="AQ14" s="264"/>
      <c r="AR14" s="264"/>
    </row>
    <row r="15" spans="1:44" s="49" customFormat="1" ht="24.75" customHeight="1" thickBot="1">
      <c r="A15" s="222" t="s">
        <v>137</v>
      </c>
      <c r="B15" s="223"/>
      <c r="C15" s="244">
        <v>3641</v>
      </c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6">
        <f>SUM(Y15:AL15)</f>
        <v>34755</v>
      </c>
      <c r="S15" s="246"/>
      <c r="T15" s="246"/>
      <c r="U15" s="246"/>
      <c r="V15" s="246"/>
      <c r="W15" s="246"/>
      <c r="X15" s="246"/>
      <c r="Y15" s="246">
        <v>7380</v>
      </c>
      <c r="Z15" s="246"/>
      <c r="AA15" s="246"/>
      <c r="AB15" s="246"/>
      <c r="AC15" s="246"/>
      <c r="AD15" s="246"/>
      <c r="AE15" s="246"/>
      <c r="AF15" s="246">
        <v>27375</v>
      </c>
      <c r="AG15" s="246"/>
      <c r="AH15" s="246"/>
      <c r="AI15" s="246"/>
      <c r="AJ15" s="246"/>
      <c r="AK15" s="246"/>
      <c r="AL15" s="246"/>
      <c r="AM15" s="232">
        <v>65.9</v>
      </c>
      <c r="AN15" s="232"/>
      <c r="AO15" s="232"/>
      <c r="AP15" s="232"/>
      <c r="AQ15" s="232"/>
      <c r="AR15" s="232"/>
    </row>
    <row r="16" spans="1:9" ht="18" customHeight="1" thickTop="1">
      <c r="A16" s="21" t="s">
        <v>99</v>
      </c>
      <c r="B16" s="23"/>
      <c r="C16" s="23"/>
      <c r="D16" s="23"/>
      <c r="E16" s="23"/>
      <c r="F16" s="23"/>
      <c r="G16" s="23"/>
      <c r="H16" s="23"/>
      <c r="I16" s="23"/>
    </row>
    <row r="17" spans="1:9" ht="19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ht="19.5" customHeight="1"/>
    <row r="19" ht="27" customHeight="1" thickBot="1">
      <c r="A19" s="27" t="s">
        <v>167</v>
      </c>
    </row>
    <row r="20" spans="1:44" ht="23.25" customHeight="1" thickTop="1">
      <c r="A20" s="211" t="s">
        <v>0</v>
      </c>
      <c r="B20" s="221"/>
      <c r="C20" s="217" t="s">
        <v>21</v>
      </c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11"/>
      <c r="Q20" s="217" t="s">
        <v>22</v>
      </c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11"/>
      <c r="AE20" s="247" t="s">
        <v>7</v>
      </c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17"/>
    </row>
    <row r="21" spans="1:44" ht="23.25" customHeight="1">
      <c r="A21" s="262"/>
      <c r="B21" s="263"/>
      <c r="C21" s="234" t="s">
        <v>15</v>
      </c>
      <c r="D21" s="235"/>
      <c r="E21" s="235"/>
      <c r="F21" s="235"/>
      <c r="G21" s="235"/>
      <c r="H21" s="235"/>
      <c r="I21" s="213"/>
      <c r="J21" s="234" t="s">
        <v>6</v>
      </c>
      <c r="K21" s="235"/>
      <c r="L21" s="235"/>
      <c r="M21" s="235"/>
      <c r="N21" s="235"/>
      <c r="O21" s="235"/>
      <c r="P21" s="213"/>
      <c r="Q21" s="234" t="s">
        <v>15</v>
      </c>
      <c r="R21" s="235"/>
      <c r="S21" s="235"/>
      <c r="T21" s="235"/>
      <c r="U21" s="235"/>
      <c r="V21" s="235"/>
      <c r="W21" s="213"/>
      <c r="X21" s="234" t="s">
        <v>6</v>
      </c>
      <c r="Y21" s="235"/>
      <c r="Z21" s="235"/>
      <c r="AA21" s="235"/>
      <c r="AB21" s="235"/>
      <c r="AC21" s="235"/>
      <c r="AD21" s="213"/>
      <c r="AE21" s="267" t="s">
        <v>15</v>
      </c>
      <c r="AF21" s="267"/>
      <c r="AG21" s="267"/>
      <c r="AH21" s="267"/>
      <c r="AI21" s="267"/>
      <c r="AJ21" s="267"/>
      <c r="AK21" s="267"/>
      <c r="AL21" s="267" t="s">
        <v>6</v>
      </c>
      <c r="AM21" s="267"/>
      <c r="AN21" s="267"/>
      <c r="AO21" s="267"/>
      <c r="AP21" s="267"/>
      <c r="AQ21" s="267"/>
      <c r="AR21" s="234"/>
    </row>
    <row r="22" spans="1:44" ht="24.75" customHeight="1">
      <c r="A22" s="215" t="s">
        <v>123</v>
      </c>
      <c r="B22" s="216"/>
      <c r="C22" s="266">
        <v>1450</v>
      </c>
      <c r="D22" s="236"/>
      <c r="E22" s="236"/>
      <c r="F22" s="236"/>
      <c r="G22" s="236"/>
      <c r="H22" s="236"/>
      <c r="I22" s="236"/>
      <c r="J22" s="236">
        <v>74510</v>
      </c>
      <c r="K22" s="236"/>
      <c r="L22" s="236"/>
      <c r="M22" s="236"/>
      <c r="N22" s="236"/>
      <c r="O22" s="236"/>
      <c r="P22" s="236"/>
      <c r="Q22" s="236">
        <v>565</v>
      </c>
      <c r="R22" s="236"/>
      <c r="S22" s="236"/>
      <c r="T22" s="236"/>
      <c r="U22" s="236"/>
      <c r="V22" s="236"/>
      <c r="W22" s="236"/>
      <c r="X22" s="236">
        <v>11371</v>
      </c>
      <c r="Y22" s="236"/>
      <c r="Z22" s="236"/>
      <c r="AA22" s="236"/>
      <c r="AB22" s="236"/>
      <c r="AC22" s="236"/>
      <c r="AD22" s="236"/>
      <c r="AE22" s="236">
        <f>SUM(C22,Q22)</f>
        <v>2015</v>
      </c>
      <c r="AF22" s="236"/>
      <c r="AG22" s="236"/>
      <c r="AH22" s="236"/>
      <c r="AI22" s="236"/>
      <c r="AJ22" s="236"/>
      <c r="AK22" s="236"/>
      <c r="AL22" s="236">
        <f>SUM(J22,X22)</f>
        <v>85881</v>
      </c>
      <c r="AM22" s="236"/>
      <c r="AN22" s="236"/>
      <c r="AO22" s="236"/>
      <c r="AP22" s="236"/>
      <c r="AQ22" s="236"/>
      <c r="AR22" s="236"/>
    </row>
    <row r="23" spans="1:44" ht="24.75" customHeight="1">
      <c r="A23" s="215" t="s">
        <v>124</v>
      </c>
      <c r="B23" s="216"/>
      <c r="C23" s="265">
        <v>1360</v>
      </c>
      <c r="D23" s="237"/>
      <c r="E23" s="237"/>
      <c r="F23" s="237"/>
      <c r="G23" s="237"/>
      <c r="H23" s="237"/>
      <c r="I23" s="237"/>
      <c r="J23" s="237">
        <v>68402</v>
      </c>
      <c r="K23" s="237"/>
      <c r="L23" s="237"/>
      <c r="M23" s="237"/>
      <c r="N23" s="237"/>
      <c r="O23" s="237"/>
      <c r="P23" s="237"/>
      <c r="Q23" s="237">
        <v>567</v>
      </c>
      <c r="R23" s="237"/>
      <c r="S23" s="237"/>
      <c r="T23" s="237"/>
      <c r="U23" s="237"/>
      <c r="V23" s="237"/>
      <c r="W23" s="237"/>
      <c r="X23" s="237">
        <v>10271</v>
      </c>
      <c r="Y23" s="237"/>
      <c r="Z23" s="237"/>
      <c r="AA23" s="237"/>
      <c r="AB23" s="237"/>
      <c r="AC23" s="237"/>
      <c r="AD23" s="237"/>
      <c r="AE23" s="237">
        <f>SUM(C23,Q23)</f>
        <v>1927</v>
      </c>
      <c r="AF23" s="237"/>
      <c r="AG23" s="237"/>
      <c r="AH23" s="237"/>
      <c r="AI23" s="237"/>
      <c r="AJ23" s="237"/>
      <c r="AK23" s="237"/>
      <c r="AL23" s="237">
        <f>SUM(J23,X23)</f>
        <v>78673</v>
      </c>
      <c r="AM23" s="237"/>
      <c r="AN23" s="237"/>
      <c r="AO23" s="237"/>
      <c r="AP23" s="237"/>
      <c r="AQ23" s="237"/>
      <c r="AR23" s="237"/>
    </row>
    <row r="24" spans="1:44" ht="24.75" customHeight="1" thickBot="1">
      <c r="A24" s="222" t="s">
        <v>137</v>
      </c>
      <c r="B24" s="223"/>
      <c r="C24" s="233">
        <v>1218</v>
      </c>
      <c r="D24" s="227"/>
      <c r="E24" s="227"/>
      <c r="F24" s="227"/>
      <c r="G24" s="227"/>
      <c r="H24" s="227"/>
      <c r="I24" s="227"/>
      <c r="J24" s="227">
        <v>51405</v>
      </c>
      <c r="K24" s="227"/>
      <c r="L24" s="227"/>
      <c r="M24" s="227"/>
      <c r="N24" s="227"/>
      <c r="O24" s="227"/>
      <c r="P24" s="227"/>
      <c r="Q24" s="227">
        <v>963</v>
      </c>
      <c r="R24" s="227"/>
      <c r="S24" s="227"/>
      <c r="T24" s="227"/>
      <c r="U24" s="227"/>
      <c r="V24" s="227"/>
      <c r="W24" s="227"/>
      <c r="X24" s="227">
        <v>15624</v>
      </c>
      <c r="Y24" s="227"/>
      <c r="Z24" s="227"/>
      <c r="AA24" s="227"/>
      <c r="AB24" s="227"/>
      <c r="AC24" s="227"/>
      <c r="AD24" s="227"/>
      <c r="AE24" s="227">
        <f>SUM(C24,Q24)</f>
        <v>2181</v>
      </c>
      <c r="AF24" s="227"/>
      <c r="AG24" s="227"/>
      <c r="AH24" s="227"/>
      <c r="AI24" s="227"/>
      <c r="AJ24" s="227"/>
      <c r="AK24" s="227"/>
      <c r="AL24" s="227">
        <f>SUM(J24,X24)</f>
        <v>67029</v>
      </c>
      <c r="AM24" s="227"/>
      <c r="AN24" s="227"/>
      <c r="AO24" s="227"/>
      <c r="AP24" s="227"/>
      <c r="AQ24" s="227"/>
      <c r="AR24" s="227"/>
    </row>
    <row r="25" ht="18" customHeight="1" thickTop="1">
      <c r="A25" s="21" t="s">
        <v>79</v>
      </c>
    </row>
    <row r="26" ht="39" customHeight="1"/>
    <row r="27" spans="1:15" s="42" customFormat="1" ht="27" customHeight="1" thickBot="1">
      <c r="A27" s="47" t="s">
        <v>168</v>
      </c>
      <c r="B27" s="47"/>
      <c r="K27" s="43"/>
      <c r="L27" s="43"/>
      <c r="M27" s="43"/>
      <c r="N27" s="43"/>
      <c r="O27" s="43"/>
    </row>
    <row r="28" spans="1:45" s="48" customFormat="1" ht="26.25" customHeight="1" thickTop="1">
      <c r="A28" s="240" t="s">
        <v>0</v>
      </c>
      <c r="B28" s="241"/>
      <c r="C28" s="238" t="s">
        <v>44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72" t="s">
        <v>45</v>
      </c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</row>
    <row r="29" spans="1:45" s="48" customFormat="1" ht="23.25" customHeight="1">
      <c r="A29" s="242"/>
      <c r="B29" s="243"/>
      <c r="C29" s="276" t="s">
        <v>138</v>
      </c>
      <c r="D29" s="277"/>
      <c r="E29" s="277"/>
      <c r="F29" s="277"/>
      <c r="G29" s="277"/>
      <c r="H29" s="277"/>
      <c r="I29" s="277"/>
      <c r="J29" s="276" t="s">
        <v>139</v>
      </c>
      <c r="K29" s="277"/>
      <c r="L29" s="277"/>
      <c r="M29" s="277"/>
      <c r="N29" s="277"/>
      <c r="O29" s="277"/>
      <c r="P29" s="277"/>
      <c r="Q29" s="274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1:45" s="49" customFormat="1" ht="23.25" customHeight="1">
      <c r="A30" s="228" t="s">
        <v>123</v>
      </c>
      <c r="B30" s="229"/>
      <c r="C30" s="278">
        <v>28676</v>
      </c>
      <c r="D30" s="231"/>
      <c r="E30" s="231"/>
      <c r="F30" s="231"/>
      <c r="G30" s="231"/>
      <c r="H30" s="231"/>
      <c r="I30" s="231"/>
      <c r="J30" s="231">
        <v>4480</v>
      </c>
      <c r="K30" s="231"/>
      <c r="L30" s="231"/>
      <c r="M30" s="231"/>
      <c r="N30" s="231"/>
      <c r="O30" s="231"/>
      <c r="P30" s="231"/>
      <c r="Q30" s="252">
        <v>151857</v>
      </c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1:45" s="49" customFormat="1" ht="23.25" customHeight="1">
      <c r="A31" s="228" t="s">
        <v>124</v>
      </c>
      <c r="B31" s="229"/>
      <c r="C31" s="278">
        <v>28763</v>
      </c>
      <c r="D31" s="231"/>
      <c r="E31" s="231"/>
      <c r="F31" s="231"/>
      <c r="G31" s="231"/>
      <c r="H31" s="231"/>
      <c r="I31" s="231"/>
      <c r="J31" s="231">
        <v>6448</v>
      </c>
      <c r="K31" s="231"/>
      <c r="L31" s="231"/>
      <c r="M31" s="231"/>
      <c r="N31" s="231"/>
      <c r="O31" s="231"/>
      <c r="P31" s="231"/>
      <c r="Q31" s="231">
        <v>146523</v>
      </c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1:45" ht="23.25" customHeight="1" thickBot="1">
      <c r="A32" s="268" t="s">
        <v>137</v>
      </c>
      <c r="B32" s="269"/>
      <c r="C32" s="270">
        <v>28337</v>
      </c>
      <c r="D32" s="271"/>
      <c r="E32" s="271"/>
      <c r="F32" s="271"/>
      <c r="G32" s="271"/>
      <c r="H32" s="271"/>
      <c r="I32" s="271"/>
      <c r="J32" s="271">
        <v>8274</v>
      </c>
      <c r="K32" s="271"/>
      <c r="L32" s="271"/>
      <c r="M32" s="271"/>
      <c r="N32" s="271"/>
      <c r="O32" s="271"/>
      <c r="P32" s="271"/>
      <c r="Q32" s="271">
        <v>170317</v>
      </c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ht="18" customHeight="1" thickTop="1">
      <c r="A33" s="54" t="s">
        <v>144</v>
      </c>
      <c r="B33" s="55"/>
      <c r="C33" s="56"/>
      <c r="D33" s="56"/>
      <c r="E33" s="56"/>
      <c r="F33" s="56"/>
      <c r="G33" s="57"/>
      <c r="H33" s="57"/>
      <c r="I33" s="57"/>
      <c r="J33" s="58"/>
      <c r="K33" s="58"/>
      <c r="L33" s="58"/>
      <c r="M33" s="58"/>
      <c r="N33" s="58"/>
      <c r="O33" s="58"/>
      <c r="P33" s="5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</sheetData>
  <sheetProtection/>
  <mergeCells count="104">
    <mergeCell ref="A32:B32"/>
    <mergeCell ref="C32:I32"/>
    <mergeCell ref="J32:P32"/>
    <mergeCell ref="Q32:AD32"/>
    <mergeCell ref="Q28:AD29"/>
    <mergeCell ref="C29:I29"/>
    <mergeCell ref="J29:P29"/>
    <mergeCell ref="C30:I30"/>
    <mergeCell ref="J30:P30"/>
    <mergeCell ref="C31:I31"/>
    <mergeCell ref="J31:P31"/>
    <mergeCell ref="C23:I23"/>
    <mergeCell ref="C22:I22"/>
    <mergeCell ref="C21:I21"/>
    <mergeCell ref="J21:P21"/>
    <mergeCell ref="AL21:AR21"/>
    <mergeCell ref="AE21:AK21"/>
    <mergeCell ref="AE23:AK23"/>
    <mergeCell ref="AL23:AR23"/>
    <mergeCell ref="AL22:AR22"/>
    <mergeCell ref="AE22:AK22"/>
    <mergeCell ref="A13:B13"/>
    <mergeCell ref="A14:B14"/>
    <mergeCell ref="C20:P20"/>
    <mergeCell ref="J22:P22"/>
    <mergeCell ref="X22:AD22"/>
    <mergeCell ref="A20:B21"/>
    <mergeCell ref="AF15:AL15"/>
    <mergeCell ref="Q20:AD20"/>
    <mergeCell ref="R13:X13"/>
    <mergeCell ref="AM14:AR14"/>
    <mergeCell ref="AM13:AR13"/>
    <mergeCell ref="AF12:AL12"/>
    <mergeCell ref="Y12:AE12"/>
    <mergeCell ref="R11:AL11"/>
    <mergeCell ref="R14:X14"/>
    <mergeCell ref="R12:X12"/>
    <mergeCell ref="Y13:AE13"/>
    <mergeCell ref="AF13:AL13"/>
    <mergeCell ref="AF14:AL14"/>
    <mergeCell ref="AM11:AR12"/>
    <mergeCell ref="C11:Q12"/>
    <mergeCell ref="A5:B5"/>
    <mergeCell ref="C5:G5"/>
    <mergeCell ref="H5:L5"/>
    <mergeCell ref="H4:L4"/>
    <mergeCell ref="M4:Q4"/>
    <mergeCell ref="W5:AA5"/>
    <mergeCell ref="AB5:AF5"/>
    <mergeCell ref="A11:B12"/>
    <mergeCell ref="H3:L3"/>
    <mergeCell ref="M3:Q3"/>
    <mergeCell ref="R3:V3"/>
    <mergeCell ref="W3:AA3"/>
    <mergeCell ref="AB3:AF3"/>
    <mergeCell ref="W4:AA4"/>
    <mergeCell ref="AB4:AF4"/>
    <mergeCell ref="R4:V4"/>
    <mergeCell ref="Q30:AD30"/>
    <mergeCell ref="R5:V5"/>
    <mergeCell ref="C6:G6"/>
    <mergeCell ref="R6:V6"/>
    <mergeCell ref="J24:P24"/>
    <mergeCell ref="A2:B3"/>
    <mergeCell ref="C2:L2"/>
    <mergeCell ref="M2:V2"/>
    <mergeCell ref="W2:AF2"/>
    <mergeCell ref="C3:G3"/>
    <mergeCell ref="A6:B6"/>
    <mergeCell ref="W6:AA6"/>
    <mergeCell ref="M5:Q5"/>
    <mergeCell ref="C14:Q14"/>
    <mergeCell ref="C13:Q13"/>
    <mergeCell ref="C4:G4"/>
    <mergeCell ref="A4:B4"/>
    <mergeCell ref="Y14:AE14"/>
    <mergeCell ref="Q24:W24"/>
    <mergeCell ref="A30:B30"/>
    <mergeCell ref="C28:P28"/>
    <mergeCell ref="A28:B29"/>
    <mergeCell ref="AB6:AF6"/>
    <mergeCell ref="A15:B15"/>
    <mergeCell ref="C15:Q15"/>
    <mergeCell ref="R15:X15"/>
    <mergeCell ref="Y15:AE15"/>
    <mergeCell ref="AE20:AR20"/>
    <mergeCell ref="A22:B22"/>
    <mergeCell ref="A23:B23"/>
    <mergeCell ref="X21:AD21"/>
    <mergeCell ref="Q21:W21"/>
    <mergeCell ref="Q22:W22"/>
    <mergeCell ref="J23:P23"/>
    <mergeCell ref="X23:AD23"/>
    <mergeCell ref="Q23:W23"/>
    <mergeCell ref="AL24:AR24"/>
    <mergeCell ref="A31:B31"/>
    <mergeCell ref="H6:L6"/>
    <mergeCell ref="M6:Q6"/>
    <mergeCell ref="Q31:AD31"/>
    <mergeCell ref="AM15:AR15"/>
    <mergeCell ref="A24:B24"/>
    <mergeCell ref="C24:I24"/>
    <mergeCell ref="X24:AD24"/>
    <mergeCell ref="AE24:AK24"/>
  </mergeCells>
  <printOptions horizontalCentered="1"/>
  <pageMargins left="0.2362204724409449" right="0.2362204724409449" top="0.8661417322834646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R28"/>
  <sheetViews>
    <sheetView workbookViewId="0" topLeftCell="A1">
      <selection activeCell="A1" sqref="A1"/>
    </sheetView>
  </sheetViews>
  <sheetFormatPr defaultColWidth="9.00390625" defaultRowHeight="13.5"/>
  <cols>
    <col min="1" max="1" width="24.25390625" style="20" customWidth="1"/>
    <col min="2" max="2" width="1.00390625" style="20" customWidth="1"/>
    <col min="3" max="6" width="11.00390625" style="20" customWidth="1"/>
    <col min="7" max="7" width="12.00390625" style="20" customWidth="1"/>
    <col min="8" max="8" width="11.00390625" style="20" customWidth="1"/>
    <col min="9" max="9" width="8.25390625" style="20" customWidth="1"/>
    <col min="10" max="10" width="11.375" style="20" customWidth="1"/>
    <col min="11" max="51" width="1.75390625" style="20" customWidth="1"/>
    <col min="52" max="16384" width="9.00390625" style="20" customWidth="1"/>
  </cols>
  <sheetData>
    <row r="1" spans="4:5" ht="9.75" customHeight="1">
      <c r="D1" s="61"/>
      <c r="E1" s="61"/>
    </row>
    <row r="2" spans="1:2" s="42" customFormat="1" ht="27" customHeight="1" thickBot="1">
      <c r="A2" s="47" t="s">
        <v>169</v>
      </c>
      <c r="B2" s="47"/>
    </row>
    <row r="3" spans="1:8" ht="24" customHeight="1" thickTop="1">
      <c r="A3" s="285" t="s">
        <v>46</v>
      </c>
      <c r="B3" s="286"/>
      <c r="C3" s="283" t="s">
        <v>140</v>
      </c>
      <c r="D3" s="284"/>
      <c r="E3" s="283" t="s">
        <v>141</v>
      </c>
      <c r="F3" s="284"/>
      <c r="G3" s="279" t="s">
        <v>149</v>
      </c>
      <c r="H3" s="280"/>
    </row>
    <row r="4" spans="1:8" ht="24" customHeight="1">
      <c r="A4" s="287"/>
      <c r="B4" s="288"/>
      <c r="C4" s="90" t="s">
        <v>50</v>
      </c>
      <c r="D4" s="91" t="s">
        <v>51</v>
      </c>
      <c r="E4" s="90" t="s">
        <v>50</v>
      </c>
      <c r="F4" s="91" t="s">
        <v>51</v>
      </c>
      <c r="G4" s="111" t="s">
        <v>50</v>
      </c>
      <c r="H4" s="112" t="s">
        <v>51</v>
      </c>
    </row>
    <row r="5" spans="1:8" ht="24.75" customHeight="1">
      <c r="A5" s="102" t="s">
        <v>47</v>
      </c>
      <c r="B5" s="125"/>
      <c r="C5" s="110">
        <v>15093</v>
      </c>
      <c r="D5" s="110">
        <v>1002</v>
      </c>
      <c r="E5" s="110">
        <v>15501</v>
      </c>
      <c r="F5" s="110">
        <v>1047</v>
      </c>
      <c r="G5" s="133">
        <v>14550</v>
      </c>
      <c r="H5" s="133">
        <v>1035</v>
      </c>
    </row>
    <row r="6" spans="1:8" ht="24.75" customHeight="1">
      <c r="A6" s="102" t="s">
        <v>48</v>
      </c>
      <c r="B6" s="125"/>
      <c r="C6" s="110">
        <v>14185</v>
      </c>
      <c r="D6" s="110">
        <v>906</v>
      </c>
      <c r="E6" s="110">
        <v>17595</v>
      </c>
      <c r="F6" s="110">
        <v>1094</v>
      </c>
      <c r="G6" s="133">
        <v>15261</v>
      </c>
      <c r="H6" s="133">
        <v>1059</v>
      </c>
    </row>
    <row r="7" spans="1:8" ht="24.75" customHeight="1">
      <c r="A7" s="126" t="s">
        <v>80</v>
      </c>
      <c r="B7" s="127"/>
      <c r="C7" s="110">
        <v>17275</v>
      </c>
      <c r="D7" s="110">
        <v>1350</v>
      </c>
      <c r="E7" s="110">
        <v>17249</v>
      </c>
      <c r="F7" s="110">
        <v>1361</v>
      </c>
      <c r="G7" s="133">
        <v>17947</v>
      </c>
      <c r="H7" s="133">
        <v>1448</v>
      </c>
    </row>
    <row r="8" spans="1:8" ht="24.75" customHeight="1">
      <c r="A8" s="126" t="s">
        <v>81</v>
      </c>
      <c r="B8" s="127"/>
      <c r="C8" s="110">
        <v>27796</v>
      </c>
      <c r="D8" s="110">
        <v>2025</v>
      </c>
      <c r="E8" s="110">
        <v>27653</v>
      </c>
      <c r="F8" s="110">
        <v>1997</v>
      </c>
      <c r="G8" s="133">
        <v>27361</v>
      </c>
      <c r="H8" s="133">
        <v>1884</v>
      </c>
    </row>
    <row r="9" spans="1:8" ht="24.75" customHeight="1">
      <c r="A9" s="126" t="s">
        <v>82</v>
      </c>
      <c r="B9" s="127"/>
      <c r="C9" s="110">
        <v>35733</v>
      </c>
      <c r="D9" s="110">
        <v>1719</v>
      </c>
      <c r="E9" s="110">
        <v>32959</v>
      </c>
      <c r="F9" s="110">
        <v>1703</v>
      </c>
      <c r="G9" s="133">
        <v>36114</v>
      </c>
      <c r="H9" s="133">
        <v>1783</v>
      </c>
    </row>
    <row r="10" spans="1:8" ht="24.75" customHeight="1">
      <c r="A10" s="126" t="s">
        <v>83</v>
      </c>
      <c r="B10" s="127"/>
      <c r="C10" s="110">
        <v>23570</v>
      </c>
      <c r="D10" s="110">
        <v>1959</v>
      </c>
      <c r="E10" s="110">
        <v>23224</v>
      </c>
      <c r="F10" s="110">
        <v>1885</v>
      </c>
      <c r="G10" s="133">
        <v>23901</v>
      </c>
      <c r="H10" s="133">
        <v>1989</v>
      </c>
    </row>
    <row r="11" spans="1:8" ht="24.75" customHeight="1">
      <c r="A11" s="126" t="s">
        <v>84</v>
      </c>
      <c r="B11" s="127"/>
      <c r="C11" s="110">
        <v>43912</v>
      </c>
      <c r="D11" s="110">
        <v>3106</v>
      </c>
      <c r="E11" s="110">
        <v>41456</v>
      </c>
      <c r="F11" s="110">
        <v>3160</v>
      </c>
      <c r="G11" s="133">
        <v>41600</v>
      </c>
      <c r="H11" s="133">
        <v>3360</v>
      </c>
    </row>
    <row r="12" spans="1:8" ht="24.75" customHeight="1">
      <c r="A12" s="102" t="s">
        <v>49</v>
      </c>
      <c r="B12" s="125"/>
      <c r="C12" s="110">
        <v>12019</v>
      </c>
      <c r="D12" s="110">
        <v>1288</v>
      </c>
      <c r="E12" s="110">
        <v>13340</v>
      </c>
      <c r="F12" s="110">
        <v>1189</v>
      </c>
      <c r="G12" s="133">
        <v>16132</v>
      </c>
      <c r="H12" s="133">
        <v>1235</v>
      </c>
    </row>
    <row r="13" spans="1:8" ht="24.75" customHeight="1">
      <c r="A13" s="102" t="s">
        <v>85</v>
      </c>
      <c r="B13" s="125"/>
      <c r="C13" s="110">
        <v>48562</v>
      </c>
      <c r="D13" s="110">
        <v>3516</v>
      </c>
      <c r="E13" s="110">
        <v>44312</v>
      </c>
      <c r="F13" s="110">
        <v>3383</v>
      </c>
      <c r="G13" s="133">
        <v>44106</v>
      </c>
      <c r="H13" s="133">
        <v>3748</v>
      </c>
    </row>
    <row r="14" spans="1:8" ht="24.75" customHeight="1">
      <c r="A14" s="102" t="s">
        <v>110</v>
      </c>
      <c r="B14" s="125"/>
      <c r="C14" s="128">
        <v>65444</v>
      </c>
      <c r="D14" s="128">
        <v>1076</v>
      </c>
      <c r="E14" s="128">
        <v>62274</v>
      </c>
      <c r="F14" s="128">
        <v>1625</v>
      </c>
      <c r="G14" s="134">
        <v>70232</v>
      </c>
      <c r="H14" s="134">
        <v>1960</v>
      </c>
    </row>
    <row r="15" spans="1:8" ht="24.75" customHeight="1">
      <c r="A15" s="102" t="s">
        <v>111</v>
      </c>
      <c r="B15" s="125"/>
      <c r="C15" s="128">
        <v>55426</v>
      </c>
      <c r="D15" s="128">
        <v>2656</v>
      </c>
      <c r="E15" s="128">
        <v>61220</v>
      </c>
      <c r="F15" s="128">
        <v>2757</v>
      </c>
      <c r="G15" s="134">
        <v>61880</v>
      </c>
      <c r="H15" s="134">
        <v>2861</v>
      </c>
    </row>
    <row r="16" spans="1:8" ht="18" customHeight="1" thickBot="1">
      <c r="A16" s="107" t="s">
        <v>142</v>
      </c>
      <c r="B16" s="144"/>
      <c r="C16" s="129" t="s">
        <v>143</v>
      </c>
      <c r="D16" s="129" t="s">
        <v>143</v>
      </c>
      <c r="E16" s="129">
        <v>59574</v>
      </c>
      <c r="F16" s="129">
        <v>2367</v>
      </c>
      <c r="G16" s="135">
        <v>58975</v>
      </c>
      <c r="H16" s="135">
        <v>2834</v>
      </c>
    </row>
    <row r="17" spans="1:2" ht="18" customHeight="1" thickTop="1">
      <c r="A17" s="21" t="s">
        <v>108</v>
      </c>
      <c r="B17" s="23"/>
    </row>
    <row r="18" spans="1:2" ht="13.5" customHeight="1">
      <c r="A18" s="23"/>
      <c r="B18" s="23"/>
    </row>
    <row r="19" s="42" customFormat="1" ht="27" customHeight="1">
      <c r="A19" s="47" t="s">
        <v>170</v>
      </c>
    </row>
    <row r="20" spans="1:44" ht="14.25" customHeight="1" thickBot="1">
      <c r="A20" s="23"/>
      <c r="B20" s="23"/>
      <c r="C20" s="23"/>
      <c r="D20" s="23"/>
      <c r="E20" s="23"/>
      <c r="F20" s="281" t="s">
        <v>135</v>
      </c>
      <c r="G20" s="281"/>
      <c r="I20" s="23"/>
      <c r="J20" s="23"/>
      <c r="K20" s="23"/>
      <c r="L20" s="23"/>
      <c r="M20" s="23"/>
      <c r="N20" s="23"/>
      <c r="O20" s="23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</row>
    <row r="21" spans="1:30" ht="35.25" customHeight="1" thickTop="1">
      <c r="A21" s="211" t="s">
        <v>0</v>
      </c>
      <c r="B21" s="282"/>
      <c r="C21" s="92" t="s">
        <v>1</v>
      </c>
      <c r="D21" s="92" t="s">
        <v>2</v>
      </c>
      <c r="E21" s="92" t="s">
        <v>3</v>
      </c>
      <c r="F21" s="92" t="s">
        <v>4</v>
      </c>
      <c r="G21" s="93" t="s">
        <v>86</v>
      </c>
      <c r="H21" s="22"/>
      <c r="I21" s="22"/>
      <c r="J21" s="61"/>
      <c r="K21" s="22"/>
      <c r="L21" s="22"/>
      <c r="M21" s="22"/>
      <c r="N21" s="22"/>
      <c r="O21" s="22"/>
      <c r="P21" s="22"/>
      <c r="Q21" s="61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8.75" customHeight="1">
      <c r="A22" s="215" t="s">
        <v>124</v>
      </c>
      <c r="B22" s="216"/>
      <c r="C22" s="38">
        <v>98096</v>
      </c>
      <c r="D22" s="50">
        <v>136</v>
      </c>
      <c r="E22" s="50">
        <v>76075</v>
      </c>
      <c r="F22" s="64">
        <f>E22/C22*100</f>
        <v>77.55158212363399</v>
      </c>
      <c r="G22" s="64">
        <f>E22/D22</f>
        <v>559.375</v>
      </c>
      <c r="H22" s="38"/>
      <c r="I22" s="50"/>
      <c r="J22" s="61"/>
      <c r="K22" s="64"/>
      <c r="L22" s="64"/>
      <c r="M22" s="64"/>
      <c r="N22" s="64"/>
      <c r="O22" s="64"/>
      <c r="P22" s="64"/>
      <c r="Q22" s="61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</row>
    <row r="23" spans="1:30" s="48" customFormat="1" ht="18.75" customHeight="1">
      <c r="A23" s="215" t="s">
        <v>137</v>
      </c>
      <c r="B23" s="216"/>
      <c r="C23" s="38">
        <v>98443</v>
      </c>
      <c r="D23" s="50">
        <v>136</v>
      </c>
      <c r="E23" s="50">
        <v>75919</v>
      </c>
      <c r="F23" s="64">
        <f>E23/C23*100</f>
        <v>77.11975457879178</v>
      </c>
      <c r="G23" s="64">
        <f>E23/D23</f>
        <v>558.2279411764706</v>
      </c>
      <c r="H23" s="38"/>
      <c r="I23" s="50"/>
      <c r="J23" s="51"/>
      <c r="K23" s="64"/>
      <c r="L23" s="64"/>
      <c r="M23" s="64"/>
      <c r="N23" s="64"/>
      <c r="O23" s="64"/>
      <c r="P23" s="64"/>
      <c r="Q23" s="51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</row>
    <row r="24" spans="1:30" ht="18.75" customHeight="1" thickBot="1">
      <c r="A24" s="222" t="s">
        <v>150</v>
      </c>
      <c r="B24" s="223"/>
      <c r="C24" s="130">
        <v>99583</v>
      </c>
      <c r="D24" s="132">
        <v>136</v>
      </c>
      <c r="E24" s="132">
        <v>76057</v>
      </c>
      <c r="F24" s="136">
        <f>E24/C24*100</f>
        <v>76.37548577568461</v>
      </c>
      <c r="G24" s="136">
        <f>E24/D24</f>
        <v>559.2426470588235</v>
      </c>
      <c r="H24" s="65"/>
      <c r="I24" s="24"/>
      <c r="J24" s="61"/>
      <c r="K24" s="25"/>
      <c r="L24" s="25"/>
      <c r="M24" s="25"/>
      <c r="N24" s="25"/>
      <c r="O24" s="25"/>
      <c r="P24" s="25"/>
      <c r="Q24" s="61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8" customHeight="1" thickTop="1">
      <c r="A25" s="21" t="s">
        <v>105</v>
      </c>
      <c r="B25" s="66"/>
      <c r="C25" s="65"/>
      <c r="D25" s="24"/>
      <c r="E25" s="24"/>
      <c r="F25" s="25"/>
      <c r="G25" s="25"/>
      <c r="H25" s="65"/>
      <c r="I25" s="24"/>
      <c r="J25" s="61"/>
      <c r="K25" s="25"/>
      <c r="L25" s="25"/>
      <c r="M25" s="25"/>
      <c r="N25" s="25"/>
      <c r="O25" s="25"/>
      <c r="P25" s="25"/>
      <c r="Q25" s="61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7" ht="18" customHeight="1">
      <c r="A26" s="94"/>
      <c r="B26" s="95"/>
      <c r="C26" s="95"/>
      <c r="D26" s="95"/>
      <c r="E26" s="95"/>
      <c r="F26" s="95"/>
      <c r="G26" s="95"/>
    </row>
    <row r="27" ht="13.5">
      <c r="A27" s="23"/>
    </row>
    <row r="28" ht="13.5">
      <c r="A28" s="23"/>
    </row>
  </sheetData>
  <sheetProtection/>
  <mergeCells count="9">
    <mergeCell ref="G3:H3"/>
    <mergeCell ref="A24:B24"/>
    <mergeCell ref="F20:G20"/>
    <mergeCell ref="A23:B23"/>
    <mergeCell ref="A22:B22"/>
    <mergeCell ref="A21:B21"/>
    <mergeCell ref="E3:F3"/>
    <mergeCell ref="C3:D3"/>
    <mergeCell ref="A3:B4"/>
  </mergeCells>
  <printOptions/>
  <pageMargins left="0.5905511811023623" right="0.5905511811023623" top="0.8661417322834646" bottom="0" header="0.3937007874015748" footer="0.472440944881889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0" customWidth="1"/>
    <col min="2" max="2" width="3.125" style="20" customWidth="1"/>
    <col min="3" max="7" width="5.00390625" style="20" customWidth="1"/>
    <col min="8" max="8" width="5.25390625" style="20" customWidth="1"/>
    <col min="9" max="9" width="5.125" style="20" customWidth="1"/>
    <col min="10" max="10" width="5.25390625" style="20" customWidth="1"/>
    <col min="11" max="11" width="7.875" style="20" customWidth="1"/>
    <col min="12" max="12" width="6.125" style="20" customWidth="1"/>
    <col min="13" max="13" width="5.50390625" style="20" customWidth="1"/>
    <col min="14" max="16" width="5.125" style="20" customWidth="1"/>
    <col min="17" max="17" width="5.375" style="20" customWidth="1"/>
    <col min="18" max="16384" width="9.00390625" style="20" customWidth="1"/>
  </cols>
  <sheetData>
    <row r="1" s="42" customFormat="1" ht="27" customHeight="1" thickBot="1">
      <c r="A1" s="47" t="s">
        <v>171</v>
      </c>
    </row>
    <row r="2" spans="1:24" ht="24" customHeight="1" thickTop="1">
      <c r="A2" s="305" t="s">
        <v>46</v>
      </c>
      <c r="B2" s="220" t="s">
        <v>52</v>
      </c>
      <c r="C2" s="219"/>
      <c r="D2" s="219"/>
      <c r="E2" s="219"/>
      <c r="F2" s="219"/>
      <c r="G2" s="219"/>
      <c r="H2" s="219"/>
      <c r="I2" s="219"/>
      <c r="J2" s="219"/>
      <c r="K2" s="219"/>
      <c r="L2" s="319"/>
      <c r="M2" s="311" t="s">
        <v>53</v>
      </c>
      <c r="N2" s="304"/>
      <c r="O2" s="59"/>
      <c r="P2" s="59"/>
      <c r="Q2" s="23"/>
      <c r="R2" s="23"/>
      <c r="S2" s="23"/>
      <c r="T2" s="23"/>
      <c r="U2" s="23"/>
      <c r="V2" s="23"/>
      <c r="W2" s="23"/>
      <c r="X2" s="23"/>
    </row>
    <row r="3" spans="1:24" ht="24" customHeight="1">
      <c r="A3" s="307"/>
      <c r="B3" s="313" t="s">
        <v>54</v>
      </c>
      <c r="C3" s="314"/>
      <c r="D3" s="315"/>
      <c r="E3" s="313" t="s">
        <v>55</v>
      </c>
      <c r="F3" s="314"/>
      <c r="G3" s="315"/>
      <c r="H3" s="313" t="s">
        <v>56</v>
      </c>
      <c r="I3" s="314"/>
      <c r="J3" s="315"/>
      <c r="K3" s="76" t="s">
        <v>93</v>
      </c>
      <c r="L3" s="77" t="s">
        <v>112</v>
      </c>
      <c r="M3" s="312"/>
      <c r="N3" s="306"/>
      <c r="O3" s="59"/>
      <c r="P3" s="59"/>
      <c r="Q3" s="23"/>
      <c r="R3" s="23"/>
      <c r="S3" s="23"/>
      <c r="T3" s="23"/>
      <c r="U3" s="23"/>
      <c r="V3" s="23"/>
      <c r="W3" s="23"/>
      <c r="X3" s="23"/>
    </row>
    <row r="4" spans="1:24" ht="27" customHeight="1">
      <c r="A4" s="78" t="s">
        <v>123</v>
      </c>
      <c r="B4" s="308">
        <v>20</v>
      </c>
      <c r="C4" s="308"/>
      <c r="D4" s="308"/>
      <c r="E4" s="308">
        <v>66</v>
      </c>
      <c r="F4" s="308"/>
      <c r="G4" s="308"/>
      <c r="H4" s="308">
        <v>1</v>
      </c>
      <c r="I4" s="308"/>
      <c r="J4" s="308"/>
      <c r="K4" s="79" t="s">
        <v>107</v>
      </c>
      <c r="L4" s="79" t="s">
        <v>107</v>
      </c>
      <c r="M4" s="309">
        <f>SUM(B4:L4)</f>
        <v>87</v>
      </c>
      <c r="N4" s="308"/>
      <c r="O4" s="59"/>
      <c r="P4" s="59"/>
      <c r="Q4" s="23"/>
      <c r="R4" s="23"/>
      <c r="S4" s="23"/>
      <c r="T4" s="23"/>
      <c r="U4" s="23"/>
      <c r="V4" s="23"/>
      <c r="W4" s="23"/>
      <c r="X4" s="23"/>
    </row>
    <row r="5" spans="1:24" ht="27" customHeight="1">
      <c r="A5" s="78" t="s">
        <v>124</v>
      </c>
      <c r="B5" s="308">
        <v>38</v>
      </c>
      <c r="C5" s="308"/>
      <c r="D5" s="308"/>
      <c r="E5" s="308">
        <v>63</v>
      </c>
      <c r="F5" s="308"/>
      <c r="G5" s="308"/>
      <c r="H5" s="308">
        <v>4</v>
      </c>
      <c r="I5" s="308"/>
      <c r="J5" s="308"/>
      <c r="K5" s="79" t="s">
        <v>107</v>
      </c>
      <c r="L5" s="80" t="s">
        <v>107</v>
      </c>
      <c r="M5" s="309">
        <f>SUM(B5:L5)</f>
        <v>105</v>
      </c>
      <c r="N5" s="308"/>
      <c r="O5" s="67"/>
      <c r="P5" s="67"/>
      <c r="Q5" s="23"/>
      <c r="R5" s="23"/>
      <c r="S5" s="23"/>
      <c r="T5" s="23"/>
      <c r="U5" s="23"/>
      <c r="V5" s="23"/>
      <c r="W5" s="23"/>
      <c r="X5" s="23"/>
    </row>
    <row r="6" spans="1:24" ht="27" customHeight="1" thickBot="1">
      <c r="A6" s="118" t="s">
        <v>137</v>
      </c>
      <c r="B6" s="303">
        <v>36</v>
      </c>
      <c r="C6" s="303"/>
      <c r="D6" s="303"/>
      <c r="E6" s="303">
        <v>49</v>
      </c>
      <c r="F6" s="303"/>
      <c r="G6" s="303"/>
      <c r="H6" s="303">
        <v>7</v>
      </c>
      <c r="I6" s="303"/>
      <c r="J6" s="303"/>
      <c r="K6" s="146" t="s">
        <v>174</v>
      </c>
      <c r="L6" s="147" t="s">
        <v>174</v>
      </c>
      <c r="M6" s="310">
        <f>SUM(B6:L6)</f>
        <v>92</v>
      </c>
      <c r="N6" s="303"/>
      <c r="O6" s="67"/>
      <c r="P6" s="67"/>
      <c r="Q6" s="23"/>
      <c r="R6" s="23"/>
      <c r="S6" s="23"/>
      <c r="T6" s="23"/>
      <c r="U6" s="23"/>
      <c r="V6" s="23"/>
      <c r="W6" s="23"/>
      <c r="X6" s="23"/>
    </row>
    <row r="7" spans="1:17" ht="18" customHeight="1" thickTop="1">
      <c r="A7" s="68" t="s">
        <v>88</v>
      </c>
      <c r="B7" s="69"/>
      <c r="C7" s="69"/>
      <c r="D7" s="69"/>
      <c r="E7" s="69"/>
      <c r="F7" s="69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58.5" customHeight="1">
      <c r="A8" s="26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42" customFormat="1" ht="27" customHeight="1" thickBot="1">
      <c r="A9" s="70" t="s">
        <v>172</v>
      </c>
      <c r="B9" s="71"/>
      <c r="C9" s="71"/>
      <c r="D9" s="71"/>
      <c r="E9" s="71"/>
      <c r="F9" s="71"/>
      <c r="G9" s="71"/>
      <c r="H9" s="72"/>
      <c r="I9" s="72"/>
      <c r="J9" s="72"/>
      <c r="K9" s="72"/>
      <c r="L9" s="72"/>
      <c r="M9" s="72"/>
      <c r="N9" s="72"/>
      <c r="O9" s="73"/>
      <c r="P9" s="73"/>
      <c r="Q9" s="73"/>
    </row>
    <row r="10" spans="1:23" ht="24" customHeight="1" thickTop="1">
      <c r="A10" s="304" t="s">
        <v>46</v>
      </c>
      <c r="B10" s="304"/>
      <c r="C10" s="304"/>
      <c r="D10" s="304"/>
      <c r="E10" s="305"/>
      <c r="F10" s="297" t="s">
        <v>57</v>
      </c>
      <c r="G10" s="298"/>
      <c r="H10" s="299"/>
      <c r="I10" s="320" t="s">
        <v>58</v>
      </c>
      <c r="J10" s="321"/>
      <c r="K10" s="321"/>
      <c r="L10" s="321"/>
      <c r="M10" s="322"/>
      <c r="N10" s="297" t="s">
        <v>91</v>
      </c>
      <c r="O10" s="61"/>
      <c r="P10" s="61"/>
      <c r="Q10" s="61"/>
      <c r="R10" s="23"/>
      <c r="U10" s="23"/>
      <c r="V10" s="23"/>
      <c r="W10" s="23"/>
    </row>
    <row r="11" spans="1:18" ht="37.5" customHeight="1">
      <c r="A11" s="306"/>
      <c r="B11" s="306"/>
      <c r="C11" s="306"/>
      <c r="D11" s="306"/>
      <c r="E11" s="307"/>
      <c r="F11" s="300"/>
      <c r="G11" s="301"/>
      <c r="H11" s="302"/>
      <c r="I11" s="290" t="s">
        <v>59</v>
      </c>
      <c r="J11" s="291"/>
      <c r="K11" s="82" t="s">
        <v>113</v>
      </c>
      <c r="L11" s="82" t="s">
        <v>90</v>
      </c>
      <c r="M11" s="82" t="s">
        <v>89</v>
      </c>
      <c r="N11" s="300"/>
      <c r="R11" s="23"/>
    </row>
    <row r="12" spans="1:18" ht="24" customHeight="1">
      <c r="A12" s="317" t="s">
        <v>123</v>
      </c>
      <c r="B12" s="318"/>
      <c r="C12" s="313" t="s">
        <v>125</v>
      </c>
      <c r="D12" s="314"/>
      <c r="E12" s="315"/>
      <c r="F12" s="296">
        <v>44</v>
      </c>
      <c r="G12" s="316"/>
      <c r="H12" s="316"/>
      <c r="I12" s="316">
        <v>36</v>
      </c>
      <c r="J12" s="316"/>
      <c r="K12" s="83">
        <v>5</v>
      </c>
      <c r="L12" s="83">
        <v>3</v>
      </c>
      <c r="M12" s="84" t="s">
        <v>107</v>
      </c>
      <c r="N12" s="316" t="s">
        <v>107</v>
      </c>
      <c r="R12" s="23"/>
    </row>
    <row r="13" spans="1:18" ht="24" customHeight="1">
      <c r="A13" s="306"/>
      <c r="B13" s="307"/>
      <c r="C13" s="312" t="s">
        <v>126</v>
      </c>
      <c r="D13" s="306"/>
      <c r="E13" s="307"/>
      <c r="F13" s="295" t="s">
        <v>107</v>
      </c>
      <c r="G13" s="294"/>
      <c r="H13" s="294"/>
      <c r="I13" s="294" t="s">
        <v>107</v>
      </c>
      <c r="J13" s="294"/>
      <c r="K13" s="85" t="s">
        <v>107</v>
      </c>
      <c r="L13" s="85" t="s">
        <v>107</v>
      </c>
      <c r="M13" s="86" t="s">
        <v>107</v>
      </c>
      <c r="N13" s="294"/>
      <c r="R13" s="23"/>
    </row>
    <row r="14" spans="1:18" s="49" customFormat="1" ht="24" customHeight="1">
      <c r="A14" s="317" t="s">
        <v>124</v>
      </c>
      <c r="B14" s="318"/>
      <c r="C14" s="313" t="s">
        <v>125</v>
      </c>
      <c r="D14" s="314"/>
      <c r="E14" s="315"/>
      <c r="F14" s="296">
        <v>27</v>
      </c>
      <c r="G14" s="316"/>
      <c r="H14" s="316"/>
      <c r="I14" s="316">
        <v>21</v>
      </c>
      <c r="J14" s="316"/>
      <c r="K14" s="83">
        <v>6</v>
      </c>
      <c r="L14" s="83" t="s">
        <v>107</v>
      </c>
      <c r="M14" s="84" t="s">
        <v>107</v>
      </c>
      <c r="N14" s="296" t="s">
        <v>107</v>
      </c>
      <c r="R14" s="74"/>
    </row>
    <row r="15" spans="1:18" s="49" customFormat="1" ht="24" customHeight="1">
      <c r="A15" s="306"/>
      <c r="B15" s="307"/>
      <c r="C15" s="312" t="s">
        <v>126</v>
      </c>
      <c r="D15" s="306"/>
      <c r="E15" s="307"/>
      <c r="F15" s="295" t="s">
        <v>107</v>
      </c>
      <c r="G15" s="294"/>
      <c r="H15" s="294"/>
      <c r="I15" s="294" t="s">
        <v>107</v>
      </c>
      <c r="J15" s="294"/>
      <c r="K15" s="85" t="s">
        <v>107</v>
      </c>
      <c r="L15" s="85" t="s">
        <v>107</v>
      </c>
      <c r="M15" s="86" t="s">
        <v>107</v>
      </c>
      <c r="N15" s="295"/>
      <c r="R15" s="74"/>
    </row>
    <row r="16" spans="1:18" s="49" customFormat="1" ht="24" customHeight="1">
      <c r="A16" s="331" t="s">
        <v>137</v>
      </c>
      <c r="B16" s="332"/>
      <c r="C16" s="333" t="s">
        <v>125</v>
      </c>
      <c r="D16" s="334"/>
      <c r="E16" s="335"/>
      <c r="F16" s="328">
        <v>46</v>
      </c>
      <c r="G16" s="289"/>
      <c r="H16" s="289"/>
      <c r="I16" s="289">
        <v>30</v>
      </c>
      <c r="J16" s="289"/>
      <c r="K16" s="137">
        <v>13</v>
      </c>
      <c r="L16" s="137" t="s">
        <v>175</v>
      </c>
      <c r="M16" s="138">
        <v>3</v>
      </c>
      <c r="N16" s="292" t="s">
        <v>154</v>
      </c>
      <c r="R16" s="74"/>
    </row>
    <row r="17" spans="1:18" s="49" customFormat="1" ht="24" customHeight="1" thickBot="1">
      <c r="A17" s="323"/>
      <c r="B17" s="324"/>
      <c r="C17" s="325" t="s">
        <v>126</v>
      </c>
      <c r="D17" s="323"/>
      <c r="E17" s="324"/>
      <c r="F17" s="326" t="s">
        <v>176</v>
      </c>
      <c r="G17" s="327"/>
      <c r="H17" s="327"/>
      <c r="I17" s="327" t="s">
        <v>174</v>
      </c>
      <c r="J17" s="327"/>
      <c r="K17" s="139" t="s">
        <v>176</v>
      </c>
      <c r="L17" s="139" t="s">
        <v>176</v>
      </c>
      <c r="M17" s="140" t="s">
        <v>177</v>
      </c>
      <c r="N17" s="293"/>
      <c r="R17" s="74"/>
    </row>
    <row r="18" spans="1:17" ht="18" customHeight="1" thickTop="1">
      <c r="A18" s="68" t="s">
        <v>88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58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s="42" customFormat="1" ht="27" customHeight="1" thickBot="1">
      <c r="A20" s="47" t="s">
        <v>173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ht="54" customHeight="1" thickTop="1">
      <c r="A21" s="219" t="s">
        <v>114</v>
      </c>
      <c r="B21" s="319"/>
      <c r="C21" s="81" t="s">
        <v>53</v>
      </c>
      <c r="D21" s="87" t="s">
        <v>60</v>
      </c>
      <c r="E21" s="87" t="s">
        <v>61</v>
      </c>
      <c r="F21" s="87" t="s">
        <v>62</v>
      </c>
      <c r="G21" s="87" t="s">
        <v>63</v>
      </c>
      <c r="H21" s="87" t="s">
        <v>64</v>
      </c>
      <c r="I21" s="88" t="s">
        <v>65</v>
      </c>
      <c r="J21" s="87" t="s">
        <v>66</v>
      </c>
      <c r="K21" s="87" t="s">
        <v>67</v>
      </c>
      <c r="L21" s="87" t="s">
        <v>68</v>
      </c>
      <c r="M21" s="87" t="s">
        <v>127</v>
      </c>
      <c r="N21" s="87" t="s">
        <v>92</v>
      </c>
      <c r="O21" s="87" t="s">
        <v>69</v>
      </c>
      <c r="P21" s="81" t="s">
        <v>70</v>
      </c>
      <c r="Q21" s="61"/>
    </row>
    <row r="22" spans="1:16" ht="30" customHeight="1">
      <c r="A22" s="329" t="s">
        <v>123</v>
      </c>
      <c r="B22" s="330"/>
      <c r="C22" s="122">
        <f>SUM(D22:P22)</f>
        <v>87</v>
      </c>
      <c r="D22" s="89">
        <v>39</v>
      </c>
      <c r="E22" s="89">
        <v>24</v>
      </c>
      <c r="F22" s="89" t="s">
        <v>107</v>
      </c>
      <c r="G22" s="89">
        <v>12</v>
      </c>
      <c r="H22" s="89">
        <v>4</v>
      </c>
      <c r="I22" s="89">
        <v>1</v>
      </c>
      <c r="J22" s="89" t="s">
        <v>107</v>
      </c>
      <c r="K22" s="89" t="s">
        <v>107</v>
      </c>
      <c r="L22" s="89" t="s">
        <v>107</v>
      </c>
      <c r="M22" s="89" t="s">
        <v>107</v>
      </c>
      <c r="N22" s="89">
        <v>7</v>
      </c>
      <c r="O22" s="89" t="s">
        <v>107</v>
      </c>
      <c r="P22" s="89" t="s">
        <v>107</v>
      </c>
    </row>
    <row r="23" spans="1:16" s="49" customFormat="1" ht="30" customHeight="1">
      <c r="A23" s="329" t="s">
        <v>124</v>
      </c>
      <c r="B23" s="330"/>
      <c r="C23" s="122">
        <f>SUM(D23:P23)</f>
        <v>105</v>
      </c>
      <c r="D23" s="89">
        <v>33</v>
      </c>
      <c r="E23" s="89">
        <v>18</v>
      </c>
      <c r="F23" s="89">
        <v>3</v>
      </c>
      <c r="G23" s="89">
        <v>35</v>
      </c>
      <c r="H23" s="89">
        <v>3</v>
      </c>
      <c r="I23" s="89">
        <v>3</v>
      </c>
      <c r="J23" s="89" t="s">
        <v>107</v>
      </c>
      <c r="K23" s="89" t="s">
        <v>107</v>
      </c>
      <c r="L23" s="89">
        <v>2</v>
      </c>
      <c r="M23" s="89">
        <v>2</v>
      </c>
      <c r="N23" s="89">
        <v>6</v>
      </c>
      <c r="O23" s="89" t="s">
        <v>107</v>
      </c>
      <c r="P23" s="89" t="s">
        <v>107</v>
      </c>
    </row>
    <row r="24" spans="1:16" s="49" customFormat="1" ht="30" customHeight="1" thickBot="1">
      <c r="A24" s="323" t="s">
        <v>137</v>
      </c>
      <c r="B24" s="324"/>
      <c r="C24" s="141">
        <f>SUM(D24:P24)</f>
        <v>92</v>
      </c>
      <c r="D24" s="142">
        <v>29</v>
      </c>
      <c r="E24" s="142" t="s">
        <v>178</v>
      </c>
      <c r="F24" s="142" t="s">
        <v>178</v>
      </c>
      <c r="G24" s="142">
        <v>40</v>
      </c>
      <c r="H24" s="142">
        <v>2</v>
      </c>
      <c r="I24" s="142">
        <v>1</v>
      </c>
      <c r="J24" s="142">
        <v>2</v>
      </c>
      <c r="K24" s="142" t="s">
        <v>174</v>
      </c>
      <c r="L24" s="142">
        <v>1</v>
      </c>
      <c r="M24" s="142">
        <v>7</v>
      </c>
      <c r="N24" s="142">
        <v>10</v>
      </c>
      <c r="O24" s="142" t="s">
        <v>178</v>
      </c>
      <c r="P24" s="142" t="s">
        <v>107</v>
      </c>
    </row>
    <row r="25" spans="1:17" ht="18" customHeight="1" thickTop="1">
      <c r="A25" s="68" t="s">
        <v>88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</sheetData>
  <sheetProtection/>
  <mergeCells count="51">
    <mergeCell ref="A16:B17"/>
    <mergeCell ref="I17:J17"/>
    <mergeCell ref="C15:E15"/>
    <mergeCell ref="C16:E16"/>
    <mergeCell ref="C13:E13"/>
    <mergeCell ref="C12:E12"/>
    <mergeCell ref="I14:J14"/>
    <mergeCell ref="A24:B24"/>
    <mergeCell ref="C17:E17"/>
    <mergeCell ref="F17:H17"/>
    <mergeCell ref="A14:B15"/>
    <mergeCell ref="A21:B21"/>
    <mergeCell ref="C14:E14"/>
    <mergeCell ref="F16:H16"/>
    <mergeCell ref="F14:H14"/>
    <mergeCell ref="A23:B23"/>
    <mergeCell ref="A22:B22"/>
    <mergeCell ref="A2:A3"/>
    <mergeCell ref="F12:H12"/>
    <mergeCell ref="E3:G3"/>
    <mergeCell ref="F15:H15"/>
    <mergeCell ref="A12:B13"/>
    <mergeCell ref="H6:J6"/>
    <mergeCell ref="I12:J12"/>
    <mergeCell ref="B2:L2"/>
    <mergeCell ref="E6:G6"/>
    <mergeCell ref="I10:M10"/>
    <mergeCell ref="M2:N3"/>
    <mergeCell ref="B3:D3"/>
    <mergeCell ref="E4:G4"/>
    <mergeCell ref="H3:J3"/>
    <mergeCell ref="B4:D4"/>
    <mergeCell ref="B5:D5"/>
    <mergeCell ref="B6:D6"/>
    <mergeCell ref="A10:E11"/>
    <mergeCell ref="H5:J5"/>
    <mergeCell ref="H4:J4"/>
    <mergeCell ref="M4:N4"/>
    <mergeCell ref="M5:N5"/>
    <mergeCell ref="M6:N6"/>
    <mergeCell ref="E5:G5"/>
    <mergeCell ref="N10:N11"/>
    <mergeCell ref="I16:J16"/>
    <mergeCell ref="I11:J11"/>
    <mergeCell ref="N16:N17"/>
    <mergeCell ref="I13:J13"/>
    <mergeCell ref="F13:H13"/>
    <mergeCell ref="I15:J15"/>
    <mergeCell ref="N14:N15"/>
    <mergeCell ref="F10:H11"/>
    <mergeCell ref="N12:N13"/>
  </mergeCells>
  <printOptions horizontalCentered="1"/>
  <pageMargins left="0.2362204724409449" right="0.2362204724409449" top="0.98425196850393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11.25390625" style="0" customWidth="1"/>
    <col min="2" max="4" width="10.125" style="0" customWidth="1"/>
  </cols>
  <sheetData>
    <row r="1" spans="1:4" ht="33" customHeight="1" thickTop="1">
      <c r="A1" s="2" t="s">
        <v>0</v>
      </c>
      <c r="B1" s="3" t="s">
        <v>1</v>
      </c>
      <c r="C1" s="3" t="s">
        <v>3</v>
      </c>
      <c r="D1" s="3" t="s">
        <v>4</v>
      </c>
    </row>
    <row r="2" spans="1:4" ht="24" customHeight="1">
      <c r="A2" s="5" t="s">
        <v>159</v>
      </c>
      <c r="B2" s="14">
        <v>95737</v>
      </c>
      <c r="C2" s="6">
        <v>76446</v>
      </c>
      <c r="D2" s="18">
        <v>79.85</v>
      </c>
    </row>
    <row r="3" spans="1:4" ht="24" customHeight="1">
      <c r="A3" s="5" t="s">
        <v>158</v>
      </c>
      <c r="B3" s="15">
        <v>96867</v>
      </c>
      <c r="C3" s="16">
        <v>77137</v>
      </c>
      <c r="D3" s="17">
        <v>79.44</v>
      </c>
    </row>
    <row r="4" spans="1:4" ht="24" customHeight="1">
      <c r="A4" s="5" t="s">
        <v>157</v>
      </c>
      <c r="B4" s="15">
        <v>98096</v>
      </c>
      <c r="C4" s="16">
        <v>76075</v>
      </c>
      <c r="D4" s="17">
        <v>77.55</v>
      </c>
    </row>
    <row r="5" spans="1:4" ht="18" customHeight="1">
      <c r="A5" s="5" t="s">
        <v>147</v>
      </c>
      <c r="B5" s="14">
        <v>98443</v>
      </c>
      <c r="C5" s="24">
        <v>75919</v>
      </c>
      <c r="D5" s="25">
        <v>77.12</v>
      </c>
    </row>
    <row r="6" spans="1:6" ht="43.5" customHeight="1" thickBot="1">
      <c r="A6" s="143" t="s">
        <v>156</v>
      </c>
      <c r="B6" s="123">
        <v>99583</v>
      </c>
      <c r="C6" s="120">
        <v>76057</v>
      </c>
      <c r="D6" s="121">
        <v>76.38</v>
      </c>
      <c r="F6">
        <v>571.39</v>
      </c>
    </row>
    <row r="7" spans="1:2" ht="43.5" customHeight="1" thickTop="1">
      <c r="A7" s="109"/>
      <c r="B7" s="1"/>
    </row>
  </sheetData>
  <sheetProtection/>
  <printOptions/>
  <pageMargins left="0.59" right="0.58" top="0.85" bottom="0.69" header="0.41" footer="0.46"/>
  <pageSetup horizontalDpi="600" verticalDpi="600" orientation="landscape" paperSize="9" r:id="rId2"/>
  <headerFooter alignWithMargins="0">
    <oddFooter>&amp;C&amp;10- 199 -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ばく</dc:creator>
  <cp:keywords/>
  <dc:description/>
  <cp:lastModifiedBy>塚田　かれん</cp:lastModifiedBy>
  <cp:lastPrinted>2018-05-08T02:27:12Z</cp:lastPrinted>
  <dcterms:created xsi:type="dcterms:W3CDTF">2001-12-11T07:38:30Z</dcterms:created>
  <dcterms:modified xsi:type="dcterms:W3CDTF">2018-05-21T08:10:20Z</dcterms:modified>
  <cp:category/>
  <cp:version/>
  <cp:contentType/>
  <cp:contentStatus/>
</cp:coreProperties>
</file>