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65446" windowWidth="9645" windowHeight="8745" tabRatio="787" activeTab="0"/>
  </bookViews>
  <sheets>
    <sheet name="新仕切り" sheetId="1" r:id="rId1"/>
    <sheet name="93" sheetId="2" r:id="rId2"/>
    <sheet name="94" sheetId="3" r:id="rId3"/>
    <sheet name="95" sheetId="4" r:id="rId4"/>
    <sheet name="96" sheetId="5" r:id="rId5"/>
    <sheet name="97" sheetId="6" r:id="rId6"/>
    <sheet name="98" sheetId="7" r:id="rId7"/>
    <sheet name="Sheet1" sheetId="8" r:id="rId8"/>
  </sheets>
  <externalReferences>
    <externalReference r:id="rId11"/>
  </externalReferences>
  <definedNames>
    <definedName name="22_1市区町村その他収入">#REF!</definedName>
    <definedName name="22_1手持ち額">#REF!</definedName>
    <definedName name="22_1表作成用Ｑ">#REF!</definedName>
    <definedName name="22_1表市区町村別個人商店数">#REF!</definedName>
    <definedName name="22_1表用従業者">#REF!</definedName>
    <definedName name="22_1表用年販">#REF!</definedName>
    <definedName name="22_2市区町村細分類別その他収入">#REF!</definedName>
    <definedName name="22_2市区町村別細分類別手持ち額">#REF!</definedName>
    <definedName name="22_2市区町村別細分類別売面">#REF!</definedName>
    <definedName name="22_2表作成用Ｑ">#REF!</definedName>
    <definedName name="22_2表用市区町村細分類従業者">#REF!</definedName>
    <definedName name="22_2表用市区町村細分類別年販">#REF!</definedName>
    <definedName name="551従業者規模">#REF!</definedName>
    <definedName name="5691従業者規模">#REF!</definedName>
    <definedName name="5692従業者規模">#REF!</definedName>
    <definedName name="5699従業者規模">#REF!</definedName>
    <definedName name="_xlnm.Print_Area" localSheetId="1">'93'!$A$1:$L$53</definedName>
    <definedName name="_xlnm.Print_Area" localSheetId="6">'98'!$A$1:$G$43</definedName>
    <definedName name="_xlnm.Print_Titles" localSheetId="1">'93'!$3:$6</definedName>
    <definedName name="_xlnm.Print_Titles" localSheetId="2">'94'!$1:$4</definedName>
    <definedName name="_xlnm.Print_Titles" localSheetId="3">'95'!$1:$4</definedName>
    <definedName name="_xlnm.Print_Titles" localSheetId="4">'96'!$1:$4</definedName>
    <definedName name="仕入先販売先のクロス集計_小分類_">#REF!</definedName>
    <definedName name="仕入先販売先の市区町村別">#REF!</definedName>
    <definedName name="市区町村産業細分類別従業者規模">#REF!</definedName>
  </definedNames>
  <calcPr fullCalcOnLoad="1"/>
</workbook>
</file>

<file path=xl/sharedStrings.xml><?xml version="1.0" encoding="utf-8"?>
<sst xmlns="http://schemas.openxmlformats.org/spreadsheetml/2006/main" count="727" uniqueCount="147">
  <si>
    <t>計</t>
  </si>
  <si>
    <t>小売業</t>
  </si>
  <si>
    <t>事業所数</t>
  </si>
  <si>
    <t>就業者数</t>
  </si>
  <si>
    <t>産業分類</t>
  </si>
  <si>
    <t>従業者規模別事業所数</t>
  </si>
  <si>
    <t>法人商店数</t>
  </si>
  <si>
    <t>個人商店数</t>
  </si>
  <si>
    <t>年間商品販売額(万円)</t>
  </si>
  <si>
    <t>売場面積(㎡)</t>
  </si>
  <si>
    <t>0人</t>
  </si>
  <si>
    <t>1～2人</t>
  </si>
  <si>
    <t>3～4人</t>
  </si>
  <si>
    <t>5～9人</t>
  </si>
  <si>
    <t>10～19人</t>
  </si>
  <si>
    <t>20～29人</t>
  </si>
  <si>
    <t>30～49人</t>
  </si>
  <si>
    <t>50～99人</t>
  </si>
  <si>
    <t>100～199人</t>
  </si>
  <si>
    <t>200～299人</t>
  </si>
  <si>
    <t>300～499人</t>
  </si>
  <si>
    <t>500人以上</t>
  </si>
  <si>
    <t>一次卸</t>
  </si>
  <si>
    <t>二次卸</t>
  </si>
  <si>
    <t>その他の卸</t>
  </si>
  <si>
    <t>卸売業</t>
  </si>
  <si>
    <t>-</t>
  </si>
  <si>
    <t>繊維・衣服等卸売業</t>
  </si>
  <si>
    <t>飲食料品卸売業</t>
  </si>
  <si>
    <t>建築材料・鉱物・金属材料等卸売業</t>
  </si>
  <si>
    <t>機械器具卸売業</t>
  </si>
  <si>
    <t>その他の卸売業</t>
  </si>
  <si>
    <t>各種商品小売業</t>
  </si>
  <si>
    <t>百貨店・総合スーパー</t>
  </si>
  <si>
    <t>飲食料品小売業</t>
  </si>
  <si>
    <t>その他の小売業</t>
  </si>
  <si>
    <t>横須賀市</t>
  </si>
  <si>
    <t>平塚市</t>
  </si>
  <si>
    <t>鎌倉市</t>
  </si>
  <si>
    <t>藤沢市</t>
  </si>
  <si>
    <t>小田原市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</si>
  <si>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</si>
  <si>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</si>
  <si>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</si>
  <si>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</si>
  <si>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</si>
  <si>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</si>
  <si>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</si>
  <si>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</si>
  <si>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</si>
  <si>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</si>
  <si>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</si>
  <si>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－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</si>
  <si>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</si>
  <si>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</si>
  <si>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</si>
  <si>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</si>
  <si>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</si>
  <si>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</si>
  <si>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</si>
  <si>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</si>
  <si>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</si>
  <si>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</si>
  <si>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</si>
  <si>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</si>
  <si>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</si>
  <si>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</si>
  <si>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川崎市</t>
  </si>
  <si>
    <t>資料：商業統計調査</t>
  </si>
  <si>
    <t>市区町村名</t>
  </si>
  <si>
    <t>19年</t>
  </si>
  <si>
    <r>
      <t>増減率
(</t>
    </r>
    <r>
      <rPr>
        <sz val="11"/>
        <rFont val="ＭＳ Ｐゴシック"/>
        <family val="3"/>
      </rPr>
      <t>%)</t>
    </r>
  </si>
  <si>
    <t>県　計</t>
  </si>
  <si>
    <t>横浜市</t>
  </si>
  <si>
    <r>
      <t xml:space="preserve">売場面積
</t>
    </r>
    <r>
      <rPr>
        <sz val="9"/>
        <rFont val="ＭＳ Ｐ明朝"/>
        <family val="1"/>
      </rPr>
      <t xml:space="preserve">
（平方メートル）</t>
    </r>
  </si>
  <si>
    <t>-</t>
  </si>
  <si>
    <t xml:space="preserve">X </t>
  </si>
  <si>
    <t>７１　産業分類別、従業者規模別　事業所数・従業者数等</t>
  </si>
  <si>
    <t>７１　産業分類別、従業者規模別　事業所数・従業者数等（つづき）</t>
  </si>
  <si>
    <t>７２　市町村別　事業所数・従業者数・就業者数・年間商品販売額・売場面積</t>
  </si>
  <si>
    <t>７２　市町村別　事業所数・従業者数・就業者数・年間商品販売額・売場面積（つづき）</t>
  </si>
  <si>
    <t>事業所数
（事業所）</t>
  </si>
  <si>
    <r>
      <t>増減率
(</t>
    </r>
    <r>
      <rPr>
        <sz val="11"/>
        <rFont val="ＭＳ Ｐ明朝"/>
        <family val="1"/>
      </rPr>
      <t>%)</t>
    </r>
  </si>
  <si>
    <t>-</t>
  </si>
  <si>
    <t>茅ヶ崎市</t>
  </si>
  <si>
    <t>年間商品販売額
(万円)</t>
  </si>
  <si>
    <t>（注）　就業者数…従業者数＋臨時雇用者数＋派遣・下請受入者数</t>
  </si>
  <si>
    <t>各種商品卸売業</t>
  </si>
  <si>
    <t>繊維品卸売業（衣服・身の回り品を除く）</t>
  </si>
  <si>
    <t>衣服卸売業</t>
  </si>
  <si>
    <t>身の回り品卸売業</t>
  </si>
  <si>
    <t>農畜産物・水産物卸売業</t>
  </si>
  <si>
    <t>食料・飲料卸売業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</si>
  <si>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</si>
  <si>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</si>
  <si>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</si>
  <si>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</si>
  <si>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</si>
  <si>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</si>
  <si>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産業機械器具卸売業</t>
  </si>
  <si>
    <t>自動車卸売業</t>
  </si>
  <si>
    <t>電機機械器具卸売業</t>
  </si>
  <si>
    <t>その他の機械器具卸売業</t>
  </si>
  <si>
    <t>家具・建具・じゅう器等卸売業</t>
  </si>
  <si>
    <t>医薬品・化粧品等卸売業</t>
  </si>
  <si>
    <t>紙・紙製品卸売業</t>
  </si>
  <si>
    <t>他に分類されない卸売業</t>
  </si>
  <si>
    <t>その他の各種商品小売業（従業者が50人未満のもの）</t>
  </si>
  <si>
    <t>織物・衣服・身の回り品の小売業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</si>
  <si>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</si>
  <si>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</si>
  <si>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</si>
  <si>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</si>
  <si>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</si>
  <si>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</si>
  <si>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</si>
  <si>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</si>
  <si>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</si>
  <si>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</si>
  <si>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</si>
  <si>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</si>
  <si>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機械器具小売業</t>
  </si>
  <si>
    <t>自動車小売業</t>
  </si>
  <si>
    <t>自転車小売業</t>
  </si>
  <si>
    <t>機械器具小売業（自動車，自転車を除く）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</si>
  <si>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</si>
  <si>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</si>
  <si>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</si>
  <si>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</si>
  <si>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</si>
  <si>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</si>
  <si>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</si>
  <si>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</si>
  <si>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無店舗小売業</t>
  </si>
  <si>
    <t>通信販売・訪問販売小売業</t>
  </si>
  <si>
    <t>その他の無店舗小売業</t>
  </si>
  <si>
    <t>従業者数
(人）</t>
  </si>
  <si>
    <t>26年</t>
  </si>
  <si>
    <t>（平成26年7月1日現在）</t>
  </si>
  <si>
    <r>
      <t xml:space="preserve">年間商品販売額
</t>
    </r>
    <r>
      <rPr>
        <sz val="9"/>
        <rFont val="ＭＳ Ｐ明朝"/>
        <family val="1"/>
      </rPr>
      <t xml:space="preserve">
（百万円）</t>
    </r>
  </si>
  <si>
    <t>自動販売機による小売業</t>
  </si>
  <si>
    <t>他に分類されない小売業</t>
  </si>
  <si>
    <t>（平成26年6月1日現在）</t>
  </si>
  <si>
    <t>（平成26年7月1日現在）</t>
  </si>
  <si>
    <t>-</t>
  </si>
  <si>
    <t>-</t>
  </si>
  <si>
    <t>-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</si>
</sst>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%"/>
    <numFmt numFmtId="182" formatCode="0.0_ "/>
    <numFmt numFmtId="183" formatCode="#,##0.0_ "/>
    <numFmt numFmtId="184" formatCode="#,##0.0_);\(#,##0.0\)"/>
    <numFmt numFmtId="185" formatCode="#,##0.00_ "/>
    <numFmt numFmtId="186" formatCode="0_);[Red]\(0\)"/>
    <numFmt numFmtId="187" formatCode="#,##0;[Red]#,##0"/>
    <numFmt numFmtId="188" formatCode="0_);\(0\)"/>
    <numFmt numFmtId="189" formatCode="0;&quot;△ &quot;0"/>
    <numFmt numFmtId="190" formatCode="#,##0.0;&quot;△ &quot;#,##0.0"/>
    <numFmt numFmtId="191" formatCode="#,##0;&quot;△ &quot;#,##0"/>
    <numFmt numFmtId="192" formatCode="0.0;&quot;△ &quot;0.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mmmm\ d\,\ yyyy"/>
    <numFmt numFmtId="202" formatCode="[$-411]g/&quot;標&quot;&quot;準&quot;"/>
    <numFmt numFmtId="203" formatCode="dddd\,\ mmmm\ dd\,\ yyyy"/>
    <numFmt numFmtId="204" formatCode="[$-FFFF]g/&quot;標&quot;&quot;準&quot;"/>
    <numFmt numFmtId="205" formatCode="&quot;¥&quot;#,##0;\-&quot;¥&quot;#,##0"/>
    <numFmt numFmtId="206" formatCode="&quot;¥&quot;#,##0;[Red]\-&quot;¥&quot;#,##0"/>
    <numFmt numFmtId="207" formatCode="&quot;¥&quot;#,##0.00;\-&quot;¥&quot;#,##0.00"/>
    <numFmt numFmtId="208" formatCode="&quot;¥&quot;#,##0.00;[Red]\-&quot;¥&quot;#,##0.00"/>
    <numFmt numFmtId="209" formatCode="_-&quot;¥&quot;* #,##0_-;\-&quot;¥&quot;* #,##0_-;_-&quot;¥&quot;* &quot;-&quot;_-;_-@_-"/>
    <numFmt numFmtId="210" formatCode="_-* #,##0_-;\-* #,##0_-;_-* &quot;-&quot;_-;_-@_-"/>
    <numFmt numFmtId="211" formatCode="_-&quot;¥&quot;* #,##0.00_-;\-&quot;¥&quot;* #,##0.00_-;_-&quot;¥&quot;* &quot;-&quot;??_-;_-@_-"/>
    <numFmt numFmtId="212" formatCode="_-* #,##0.00_-;\-* #,##0.00_-;_-* &quot;-&quot;??_-;_-@_-"/>
    <numFmt numFmtId="213" formatCode="0.00;&quot;▲ &quot;0.00"/>
    <numFmt numFmtId="214" formatCode="#,##0.00;[Red]#,##0.00"/>
    <numFmt numFmtId="215" formatCode="#,##0.0;&quot;▲ &quot;#,##0.0"/>
    <numFmt numFmtId="216" formatCode="#,##0.00;&quot;▲ &quot;#,##0.00"/>
    <numFmt numFmtId="217" formatCode="0.0_ ;[Red]\-0.0\ "/>
    <numFmt numFmtId="218" formatCode="0.00_ ;[Red]\-0.00\ "/>
    <numFmt numFmtId="219" formatCode="#,##0.00_ ;[Red]\-#,##0.00\ "/>
    <numFmt numFmtId="220" formatCode="#,##0.0_ ;[Red]\-#,##0.0\ "/>
    <numFmt numFmtId="221" formatCode="#,##0_ ;[Red]\-#,##0\ "/>
    <numFmt numFmtId="222" formatCode="#,##0_);[Red]\(#,##0\);0"/>
    <numFmt numFmtId="223" formatCode="#,##0;&quot;&quot;;[Red]\-#,##0"/>
    <numFmt numFmtId="224" formatCode="#,##0;[Red]\-#,##0;&quot;&quot;"/>
    <numFmt numFmtId="225" formatCode="0.00;&quot;△ &quot;0.00"/>
    <numFmt numFmtId="226" formatCode="#,##0;&quot;▲ &quot;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name val="HG丸ｺﾞｼｯｸM-PRO"/>
      <family val="3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0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65" applyFont="1" applyAlignment="1">
      <alignment vertical="center"/>
      <protection/>
    </xf>
    <xf numFmtId="0" fontId="0" fillId="0" borderId="0" xfId="65">
      <alignment/>
      <protection/>
    </xf>
    <xf numFmtId="218" fontId="0" fillId="0" borderId="0" xfId="65" applyNumberFormat="1">
      <alignment/>
      <protection/>
    </xf>
    <xf numFmtId="219" fontId="0" fillId="0" borderId="0" xfId="65" applyNumberFormat="1">
      <alignment/>
      <protection/>
    </xf>
    <xf numFmtId="0" fontId="0" fillId="0" borderId="0" xfId="65" applyNumberFormat="1">
      <alignment/>
      <protection/>
    </xf>
    <xf numFmtId="41" fontId="4" fillId="0" borderId="0" xfId="51" applyNumberFormat="1" applyFont="1" applyBorder="1" applyAlignment="1">
      <alignment horizontal="right" vertical="center"/>
    </xf>
    <xf numFmtId="0" fontId="2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distributed" vertical="center"/>
      <protection/>
    </xf>
    <xf numFmtId="41" fontId="2" fillId="0" borderId="0" xfId="52" applyNumberFormat="1" applyFont="1" applyBorder="1" applyAlignment="1">
      <alignment horizontal="right" vertical="center"/>
    </xf>
    <xf numFmtId="218" fontId="0" fillId="0" borderId="0" xfId="0" applyNumberFormat="1" applyAlignment="1">
      <alignment/>
    </xf>
    <xf numFmtId="219" fontId="0" fillId="0" borderId="0" xfId="0" applyNumberFormat="1" applyAlignment="1">
      <alignment/>
    </xf>
    <xf numFmtId="0" fontId="2" fillId="0" borderId="0" xfId="64" applyFont="1" applyBorder="1" applyAlignment="1">
      <alignment/>
      <protection/>
    </xf>
    <xf numFmtId="0" fontId="10" fillId="0" borderId="0" xfId="66">
      <alignment vertical="center"/>
      <protection/>
    </xf>
    <xf numFmtId="0" fontId="2" fillId="0" borderId="0" xfId="64" applyFont="1" applyFill="1" applyBorder="1" applyAlignment="1">
      <alignment vertical="center"/>
      <protection/>
    </xf>
    <xf numFmtId="0" fontId="2" fillId="0" borderId="10" xfId="64" applyFont="1" applyFill="1" applyBorder="1" applyAlignment="1">
      <alignment horizontal="distributed" vertical="center"/>
      <protection/>
    </xf>
    <xf numFmtId="0" fontId="0" fillId="0" borderId="0" xfId="65" applyFill="1">
      <alignment/>
      <protection/>
    </xf>
    <xf numFmtId="0" fontId="3" fillId="0" borderId="0" xfId="65" applyFont="1">
      <alignment/>
      <protection/>
    </xf>
    <xf numFmtId="41" fontId="4" fillId="0" borderId="0" xfId="51" applyNumberFormat="1" applyFont="1" applyFill="1" applyBorder="1" applyAlignment="1">
      <alignment horizontal="right" vertical="center"/>
    </xf>
    <xf numFmtId="41" fontId="5" fillId="0" borderId="0" xfId="51" applyNumberFormat="1" applyFont="1" applyFill="1" applyBorder="1" applyAlignment="1">
      <alignment horizontal="right" vertical="center"/>
    </xf>
    <xf numFmtId="41" fontId="7" fillId="0" borderId="0" xfId="51" applyNumberFormat="1" applyFont="1" applyFill="1" applyBorder="1" applyAlignment="1">
      <alignment horizontal="right" vertical="center"/>
    </xf>
    <xf numFmtId="41" fontId="5" fillId="0" borderId="0" xfId="65" applyNumberFormat="1" applyFont="1" applyFill="1" applyAlignment="1">
      <alignment horizontal="right" vertical="center"/>
      <protection/>
    </xf>
    <xf numFmtId="219" fontId="0" fillId="0" borderId="0" xfId="65" applyNumberFormat="1" applyFill="1">
      <alignment/>
      <protection/>
    </xf>
    <xf numFmtId="0" fontId="0" fillId="0" borderId="0" xfId="65" applyNumberFormat="1" applyFill="1">
      <alignment/>
      <protection/>
    </xf>
    <xf numFmtId="0" fontId="0" fillId="0" borderId="0" xfId="0" applyFill="1" applyAlignment="1">
      <alignment/>
    </xf>
    <xf numFmtId="219" fontId="0" fillId="0" borderId="0" xfId="0" applyNumberFormat="1" applyFill="1" applyAlignment="1">
      <alignment/>
    </xf>
    <xf numFmtId="0" fontId="10" fillId="33" borderId="0" xfId="66" applyFill="1">
      <alignment vertical="center"/>
      <protection/>
    </xf>
    <xf numFmtId="0" fontId="10" fillId="0" borderId="11" xfId="66" applyBorder="1">
      <alignment vertical="center"/>
      <protection/>
    </xf>
    <xf numFmtId="0" fontId="10" fillId="33" borderId="11" xfId="66" applyFill="1" applyBorder="1">
      <alignment vertical="center"/>
      <protection/>
    </xf>
    <xf numFmtId="0" fontId="10" fillId="0" borderId="0" xfId="66" applyBorder="1">
      <alignment vertical="center"/>
      <protection/>
    </xf>
    <xf numFmtId="0" fontId="10" fillId="33" borderId="0" xfId="66" applyFill="1" applyBorder="1">
      <alignment vertical="center"/>
      <protection/>
    </xf>
    <xf numFmtId="0" fontId="10" fillId="0" borderId="12" xfId="66" applyBorder="1">
      <alignment vertical="center"/>
      <protection/>
    </xf>
    <xf numFmtId="0" fontId="10" fillId="33" borderId="12" xfId="66" applyFill="1" applyBorder="1">
      <alignment vertical="center"/>
      <protection/>
    </xf>
    <xf numFmtId="0" fontId="0" fillId="0" borderId="0" xfId="0" applyBorder="1" applyAlignment="1">
      <alignment/>
    </xf>
    <xf numFmtId="41" fontId="3" fillId="0" borderId="0" xfId="51" applyNumberFormat="1" applyFont="1" applyFill="1" applyBorder="1" applyAlignment="1">
      <alignment horizontal="right" vertical="center"/>
    </xf>
    <xf numFmtId="0" fontId="0" fillId="0" borderId="0" xfId="65" applyFont="1">
      <alignment/>
      <protection/>
    </xf>
    <xf numFmtId="41" fontId="3" fillId="0" borderId="0" xfId="65" applyNumberFormat="1" applyFont="1" applyFill="1" applyAlignment="1">
      <alignment horizontal="right" vertical="center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10" fontId="4" fillId="0" borderId="0" xfId="49" applyNumberFormat="1" applyFont="1" applyFill="1" applyAlignment="1">
      <alignment/>
    </xf>
    <xf numFmtId="21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11" xfId="64" applyFont="1" applyBorder="1" applyAlignment="1">
      <alignment/>
      <protection/>
    </xf>
    <xf numFmtId="210" fontId="4" fillId="0" borderId="11" xfId="49" applyNumberFormat="1" applyFont="1" applyFill="1" applyBorder="1" applyAlignment="1">
      <alignment/>
    </xf>
    <xf numFmtId="226" fontId="3" fillId="0" borderId="0" xfId="49" applyNumberFormat="1" applyFont="1" applyFill="1" applyBorder="1" applyAlignment="1" quotePrefix="1">
      <alignment vertical="center"/>
    </xf>
    <xf numFmtId="210" fontId="3" fillId="0" borderId="0" xfId="49" applyNumberFormat="1" applyFont="1" applyFill="1" applyBorder="1" applyAlignment="1" quotePrefix="1">
      <alignment vertical="center"/>
    </xf>
    <xf numFmtId="226" fontId="3" fillId="0" borderId="12" xfId="49" applyNumberFormat="1" applyFont="1" applyFill="1" applyBorder="1" applyAlignment="1" quotePrefix="1">
      <alignment vertical="center"/>
    </xf>
    <xf numFmtId="210" fontId="3" fillId="0" borderId="12" xfId="49" applyNumberFormat="1" applyFont="1" applyFill="1" applyBorder="1" applyAlignment="1" quotePrefix="1">
      <alignment vertical="center"/>
    </xf>
    <xf numFmtId="179" fontId="3" fillId="0" borderId="0" xfId="49" applyNumberFormat="1" applyFont="1" applyFill="1" applyBorder="1" applyAlignment="1" quotePrefix="1">
      <alignment vertical="center"/>
    </xf>
    <xf numFmtId="179" fontId="3" fillId="0" borderId="12" xfId="49" applyNumberFormat="1" applyFont="1" applyFill="1" applyBorder="1" applyAlignment="1" quotePrefix="1">
      <alignment vertical="center"/>
    </xf>
    <xf numFmtId="179" fontId="4" fillId="0" borderId="0" xfId="51" applyNumberFormat="1" applyFont="1" applyFill="1" applyBorder="1" applyAlignment="1">
      <alignment horizontal="right" vertical="center"/>
    </xf>
    <xf numFmtId="176" fontId="3" fillId="0" borderId="0" xfId="51" applyNumberFormat="1" applyFont="1" applyFill="1" applyBorder="1" applyAlignment="1">
      <alignment horizontal="right" vertical="center"/>
    </xf>
    <xf numFmtId="210" fontId="4" fillId="0" borderId="13" xfId="49" applyNumberFormat="1" applyFont="1" applyFill="1" applyBorder="1" applyAlignment="1">
      <alignment horizontal="center" vertical="center" wrapText="1"/>
    </xf>
    <xf numFmtId="210" fontId="4" fillId="0" borderId="14" xfId="49" applyNumberFormat="1" applyFont="1" applyFill="1" applyBorder="1" applyAlignment="1">
      <alignment horizontal="center" vertical="center" wrapText="1"/>
    </xf>
    <xf numFmtId="226" fontId="12" fillId="0" borderId="0" xfId="0" applyNumberFormat="1" applyFont="1" applyFill="1" applyBorder="1" applyAlignment="1" quotePrefix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 quotePrefix="1">
      <alignment vertical="center" wrapText="1"/>
    </xf>
    <xf numFmtId="0" fontId="0" fillId="0" borderId="15" xfId="0" applyNumberFormat="1" applyFont="1" applyFill="1" applyBorder="1" applyAlignment="1">
      <alignment vertical="center" wrapText="1"/>
    </xf>
    <xf numFmtId="179" fontId="4" fillId="0" borderId="15" xfId="49" applyNumberFormat="1" applyFont="1" applyFill="1" applyBorder="1" applyAlignment="1" quotePrefix="1">
      <alignment vertical="center"/>
    </xf>
    <xf numFmtId="210" fontId="4" fillId="0" borderId="15" xfId="49" applyNumberFormat="1" applyFont="1" applyFill="1" applyBorder="1" applyAlignment="1" quotePrefix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226" fontId="1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quotePrefix="1">
      <alignment vertical="center" wrapText="1"/>
    </xf>
    <xf numFmtId="226" fontId="4" fillId="0" borderId="0" xfId="49" applyNumberFormat="1" applyFont="1" applyFill="1" applyBorder="1" applyAlignment="1" quotePrefix="1">
      <alignment vertical="center"/>
    </xf>
    <xf numFmtId="41" fontId="3" fillId="0" borderId="0" xfId="52" applyNumberFormat="1" applyFont="1" applyFill="1" applyBorder="1" applyAlignment="1">
      <alignment horizontal="right" vertical="center"/>
    </xf>
    <xf numFmtId="41" fontId="3" fillId="0" borderId="12" xfId="65" applyNumberFormat="1" applyFont="1" applyFill="1" applyBorder="1" applyAlignment="1">
      <alignment horizontal="right" vertical="center"/>
      <protection/>
    </xf>
    <xf numFmtId="225" fontId="4" fillId="0" borderId="0" xfId="49" applyNumberFormat="1" applyFont="1" applyFill="1" applyBorder="1" applyAlignment="1" quotePrefix="1">
      <alignment vertical="center"/>
    </xf>
    <xf numFmtId="225" fontId="3" fillId="0" borderId="0" xfId="49" applyNumberFormat="1" applyFont="1" applyFill="1" applyBorder="1" applyAlignment="1" quotePrefix="1">
      <alignment vertical="center"/>
    </xf>
    <xf numFmtId="210" fontId="3" fillId="0" borderId="16" xfId="49" applyNumberFormat="1" applyFont="1" applyFill="1" applyBorder="1" applyAlignment="1">
      <alignment horizontal="center" vertical="center" wrapText="1"/>
    </xf>
    <xf numFmtId="210" fontId="3" fillId="0" borderId="17" xfId="49" applyNumberFormat="1" applyFont="1" applyFill="1" applyBorder="1" applyAlignment="1">
      <alignment horizontal="center" vertical="center" wrapText="1"/>
    </xf>
    <xf numFmtId="225" fontId="3" fillId="0" borderId="0" xfId="49" applyNumberFormat="1" applyFont="1" applyFill="1" applyBorder="1" applyAlignment="1">
      <alignment vertical="center"/>
    </xf>
    <xf numFmtId="41" fontId="4" fillId="0" borderId="0" xfId="65" applyNumberFormat="1" applyFont="1" applyFill="1" applyBorder="1" applyAlignment="1">
      <alignment horizontal="right" vertical="center"/>
      <protection/>
    </xf>
    <xf numFmtId="41" fontId="3" fillId="0" borderId="0" xfId="65" applyNumberFormat="1" applyFont="1" applyFill="1" applyBorder="1" applyAlignment="1">
      <alignment horizontal="right" vertical="center"/>
      <protection/>
    </xf>
    <xf numFmtId="226" fontId="4" fillId="0" borderId="18" xfId="49" applyNumberFormat="1" applyFont="1" applyFill="1" applyBorder="1" applyAlignment="1" quotePrefix="1">
      <alignment vertical="center"/>
    </xf>
    <xf numFmtId="210" fontId="4" fillId="0" borderId="18" xfId="49" applyNumberFormat="1" applyFont="1" applyFill="1" applyBorder="1" applyAlignment="1" quotePrefix="1">
      <alignment vertical="center"/>
    </xf>
    <xf numFmtId="225" fontId="4" fillId="0" borderId="18" xfId="49" applyNumberFormat="1" applyFont="1" applyFill="1" applyBorder="1" applyAlignment="1" quotePrefix="1">
      <alignment vertical="center"/>
    </xf>
    <xf numFmtId="179" fontId="4" fillId="0" borderId="18" xfId="49" applyNumberFormat="1" applyFont="1" applyFill="1" applyBorder="1" applyAlignment="1" quotePrefix="1">
      <alignment vertical="center"/>
    </xf>
    <xf numFmtId="226" fontId="0" fillId="0" borderId="18" xfId="0" applyNumberFormat="1" applyFill="1" applyBorder="1" applyAlignment="1" quotePrefix="1">
      <alignment vertical="center"/>
    </xf>
    <xf numFmtId="226" fontId="12" fillId="0" borderId="0" xfId="0" applyNumberFormat="1" applyFont="1" applyFill="1" applyBorder="1" applyAlignment="1">
      <alignment vertical="center" wrapText="1"/>
    </xf>
    <xf numFmtId="226" fontId="12" fillId="0" borderId="12" xfId="0" applyNumberFormat="1" applyFont="1" applyFill="1" applyBorder="1" applyAlignment="1" quotePrefix="1">
      <alignment vertical="center"/>
    </xf>
    <xf numFmtId="226" fontId="4" fillId="0" borderId="19" xfId="49" applyNumberFormat="1" applyFont="1" applyFill="1" applyBorder="1" applyAlignment="1" quotePrefix="1">
      <alignment vertical="center"/>
    </xf>
    <xf numFmtId="226" fontId="3" fillId="0" borderId="19" xfId="49" applyNumberFormat="1" applyFont="1" applyFill="1" applyBorder="1" applyAlignment="1" quotePrefix="1">
      <alignment vertical="center"/>
    </xf>
    <xf numFmtId="226" fontId="4" fillId="0" borderId="20" xfId="49" applyNumberFormat="1" applyFont="1" applyFill="1" applyBorder="1" applyAlignment="1" quotePrefix="1">
      <alignment vertical="center"/>
    </xf>
    <xf numFmtId="226" fontId="3" fillId="0" borderId="21" xfId="49" applyNumberFormat="1" applyFont="1" applyFill="1" applyBorder="1" applyAlignment="1" quotePrefix="1">
      <alignment vertical="center"/>
    </xf>
    <xf numFmtId="210" fontId="4" fillId="0" borderId="0" xfId="49" applyNumberFormat="1" applyFont="1" applyFill="1" applyBorder="1" applyAlignment="1">
      <alignment/>
    </xf>
    <xf numFmtId="179" fontId="4" fillId="0" borderId="13" xfId="49" applyNumberFormat="1" applyFont="1" applyFill="1" applyBorder="1" applyAlignment="1" quotePrefix="1">
      <alignment vertical="center"/>
    </xf>
    <xf numFmtId="179" fontId="3" fillId="0" borderId="19" xfId="49" applyNumberFormat="1" applyFont="1" applyFill="1" applyBorder="1" applyAlignment="1" quotePrefix="1">
      <alignment vertical="center"/>
    </xf>
    <xf numFmtId="179" fontId="4" fillId="0" borderId="20" xfId="49" applyNumberFormat="1" applyFont="1" applyFill="1" applyBorder="1" applyAlignment="1" quotePrefix="1">
      <alignment vertical="center"/>
    </xf>
    <xf numFmtId="179" fontId="3" fillId="0" borderId="21" xfId="49" applyNumberFormat="1" applyFont="1" applyFill="1" applyBorder="1" applyAlignment="1" quotePrefix="1">
      <alignment vertical="center"/>
    </xf>
    <xf numFmtId="0" fontId="2" fillId="0" borderId="22" xfId="65" applyFont="1" applyFill="1" applyBorder="1" applyAlignment="1">
      <alignment horizontal="center" vertical="center" wrapText="1"/>
      <protection/>
    </xf>
    <xf numFmtId="0" fontId="2" fillId="0" borderId="16" xfId="65" applyFont="1" applyFill="1" applyBorder="1" applyAlignment="1">
      <alignment horizontal="center" vertical="center" wrapText="1"/>
      <protection/>
    </xf>
    <xf numFmtId="0" fontId="2" fillId="0" borderId="23" xfId="65" applyFont="1" applyFill="1" applyBorder="1" applyAlignment="1">
      <alignment horizontal="center" vertical="center" wrapText="1"/>
      <protection/>
    </xf>
    <xf numFmtId="218" fontId="2" fillId="0" borderId="16" xfId="65" applyNumberFormat="1" applyFont="1" applyFill="1" applyBorder="1" applyAlignment="1">
      <alignment horizontal="center" vertical="center" wrapText="1"/>
      <protection/>
    </xf>
    <xf numFmtId="219" fontId="2" fillId="0" borderId="16" xfId="65" applyNumberFormat="1" applyFont="1" applyFill="1" applyBorder="1" applyAlignment="1">
      <alignment horizontal="center" vertical="center" wrapText="1"/>
      <protection/>
    </xf>
    <xf numFmtId="0" fontId="5" fillId="0" borderId="0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horizontal="distributed" vertical="center" shrinkToFit="1"/>
      <protection/>
    </xf>
    <xf numFmtId="0" fontId="5" fillId="0" borderId="10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horizontal="distributed" vertical="center"/>
      <protection/>
    </xf>
    <xf numFmtId="0" fontId="5" fillId="0" borderId="10" xfId="65" applyFont="1" applyFill="1" applyBorder="1" applyAlignment="1">
      <alignment horizontal="distributed" vertical="center"/>
      <protection/>
    </xf>
    <xf numFmtId="176" fontId="4" fillId="0" borderId="0" xfId="51" applyNumberFormat="1" applyFont="1" applyFill="1" applyBorder="1" applyAlignment="1">
      <alignment horizontal="right" vertical="center"/>
    </xf>
    <xf numFmtId="0" fontId="2" fillId="0" borderId="0" xfId="65" applyFont="1" applyFill="1" applyBorder="1" applyAlignment="1">
      <alignment vertical="center"/>
      <protection/>
    </xf>
    <xf numFmtId="0" fontId="2" fillId="0" borderId="0" xfId="65" applyFont="1" applyFill="1" applyBorder="1" applyAlignment="1">
      <alignment horizontal="distributed" vertical="center"/>
      <protection/>
    </xf>
    <xf numFmtId="0" fontId="2" fillId="0" borderId="10" xfId="65" applyFont="1" applyFill="1" applyBorder="1" applyAlignment="1">
      <alignment horizontal="distributed" vertical="center"/>
      <protection/>
    </xf>
    <xf numFmtId="176" fontId="3" fillId="0" borderId="0" xfId="52" applyNumberFormat="1" applyFont="1" applyFill="1" applyBorder="1" applyAlignment="1">
      <alignment horizontal="right" vertical="center"/>
    </xf>
    <xf numFmtId="0" fontId="5" fillId="0" borderId="0" xfId="65" applyFont="1" applyFill="1" applyBorder="1">
      <alignment/>
      <protection/>
    </xf>
    <xf numFmtId="0" fontId="2" fillId="0" borderId="0" xfId="64" applyFont="1" applyFill="1" applyBorder="1" applyAlignment="1">
      <alignment horizontal="distributed" vertical="center"/>
      <protection/>
    </xf>
    <xf numFmtId="179" fontId="3" fillId="0" borderId="0" xfId="52" applyNumberFormat="1" applyFont="1" applyFill="1" applyBorder="1" applyAlignment="1">
      <alignment horizontal="right" vertical="center"/>
    </xf>
    <xf numFmtId="0" fontId="13" fillId="0" borderId="0" xfId="64" applyFont="1" applyFill="1" applyBorder="1" applyAlignment="1">
      <alignment horizontal="distributed" vertical="center"/>
      <protection/>
    </xf>
    <xf numFmtId="0" fontId="2" fillId="0" borderId="12" xfId="64" applyFont="1" applyFill="1" applyBorder="1" applyAlignment="1">
      <alignment vertical="center"/>
      <protection/>
    </xf>
    <xf numFmtId="0" fontId="5" fillId="0" borderId="12" xfId="65" applyFont="1" applyFill="1" applyBorder="1">
      <alignment/>
      <protection/>
    </xf>
    <xf numFmtId="0" fontId="2" fillId="0" borderId="12" xfId="64" applyFont="1" applyFill="1" applyBorder="1" applyAlignment="1">
      <alignment horizontal="distributed" vertical="center"/>
      <protection/>
    </xf>
    <xf numFmtId="0" fontId="2" fillId="0" borderId="24" xfId="64" applyFont="1" applyFill="1" applyBorder="1" applyAlignment="1">
      <alignment horizontal="distributed" vertical="center"/>
      <protection/>
    </xf>
    <xf numFmtId="179" fontId="3" fillId="0" borderId="12" xfId="52" applyNumberFormat="1" applyFont="1" applyFill="1" applyBorder="1" applyAlignment="1">
      <alignment horizontal="right" vertical="center"/>
    </xf>
    <xf numFmtId="41" fontId="3" fillId="0" borderId="12" xfId="52" applyNumberFormat="1" applyFont="1" applyFill="1" applyBorder="1" applyAlignment="1">
      <alignment horizontal="right" vertical="center"/>
    </xf>
    <xf numFmtId="218" fontId="0" fillId="0" borderId="0" xfId="65" applyNumberFormat="1" applyFill="1">
      <alignment/>
      <protection/>
    </xf>
    <xf numFmtId="0" fontId="3" fillId="0" borderId="12" xfId="65" applyNumberFormat="1" applyFont="1" applyFill="1" applyBorder="1" applyAlignment="1">
      <alignment horizontal="right"/>
      <protection/>
    </xf>
    <xf numFmtId="179" fontId="4" fillId="0" borderId="0" xfId="65" applyNumberFormat="1" applyFont="1" applyFill="1" applyAlignment="1">
      <alignment horizontal="right" vertical="center"/>
      <protection/>
    </xf>
    <xf numFmtId="41" fontId="2" fillId="0" borderId="0" xfId="52" applyNumberFormat="1" applyFont="1" applyFill="1" applyBorder="1" applyAlignment="1">
      <alignment horizontal="right" vertical="center"/>
    </xf>
    <xf numFmtId="0" fontId="6" fillId="0" borderId="0" xfId="65" applyFont="1" applyFill="1" applyAlignment="1">
      <alignment vertical="center"/>
      <protection/>
    </xf>
    <xf numFmtId="179" fontId="4" fillId="0" borderId="0" xfId="52" applyNumberFormat="1" applyFont="1" applyFill="1" applyBorder="1" applyAlignment="1">
      <alignment horizontal="right" vertical="center"/>
    </xf>
    <xf numFmtId="41" fontId="4" fillId="0" borderId="0" xfId="52" applyNumberFormat="1" applyFont="1" applyFill="1" applyBorder="1" applyAlignment="1">
      <alignment horizontal="right" vertical="center"/>
    </xf>
    <xf numFmtId="179" fontId="3" fillId="0" borderId="19" xfId="52" applyNumberFormat="1" applyFont="1" applyFill="1" applyBorder="1" applyAlignment="1">
      <alignment horizontal="right" vertical="center"/>
    </xf>
    <xf numFmtId="179" fontId="3" fillId="0" borderId="21" xfId="52" applyNumberFormat="1" applyFont="1" applyFill="1" applyBorder="1" applyAlignment="1">
      <alignment horizontal="right" vertical="center"/>
    </xf>
    <xf numFmtId="41" fontId="3" fillId="0" borderId="12" xfId="51" applyNumberFormat="1" applyFont="1" applyFill="1" applyBorder="1" applyAlignment="1">
      <alignment horizontal="right" vertical="center"/>
    </xf>
    <xf numFmtId="0" fontId="2" fillId="0" borderId="0" xfId="64" applyFont="1" applyFill="1" applyBorder="1" applyAlignment="1">
      <alignment/>
      <protection/>
    </xf>
    <xf numFmtId="0" fontId="2" fillId="0" borderId="16" xfId="63" applyFont="1" applyFill="1" applyBorder="1" applyAlignment="1">
      <alignment horizontal="center" vertical="center" wrapText="1"/>
      <protection/>
    </xf>
    <xf numFmtId="176" fontId="4" fillId="0" borderId="0" xfId="65" applyNumberFormat="1" applyFont="1" applyFill="1" applyAlignment="1">
      <alignment horizontal="right" vertical="center"/>
      <protection/>
    </xf>
    <xf numFmtId="41" fontId="4" fillId="0" borderId="0" xfId="65" applyNumberFormat="1" applyFont="1" applyFill="1" applyAlignment="1">
      <alignment horizontal="right" vertical="center"/>
      <protection/>
    </xf>
    <xf numFmtId="176" fontId="4" fillId="0" borderId="0" xfId="52" applyNumberFormat="1" applyFont="1" applyFill="1" applyBorder="1" applyAlignment="1">
      <alignment horizontal="right" vertical="center"/>
    </xf>
    <xf numFmtId="0" fontId="14" fillId="0" borderId="0" xfId="64" applyFont="1" applyFill="1" applyBorder="1" applyAlignment="1">
      <alignment horizontal="distributed" vertical="center"/>
      <protection/>
    </xf>
    <xf numFmtId="0" fontId="5" fillId="0" borderId="0" xfId="64" applyFont="1" applyFill="1" applyBorder="1" applyAlignment="1">
      <alignment vertical="center"/>
      <protection/>
    </xf>
    <xf numFmtId="0" fontId="5" fillId="0" borderId="0" xfId="64" applyFont="1" applyFill="1" applyBorder="1" applyAlignment="1">
      <alignment horizontal="distributed" vertical="center"/>
      <protection/>
    </xf>
    <xf numFmtId="0" fontId="5" fillId="0" borderId="10" xfId="64" applyFont="1" applyFill="1" applyBorder="1" applyAlignment="1">
      <alignment horizontal="distributed" vertical="center"/>
      <protection/>
    </xf>
    <xf numFmtId="179" fontId="3" fillId="0" borderId="0" xfId="51" applyNumberFormat="1" applyFont="1" applyFill="1" applyBorder="1" applyAlignment="1">
      <alignment horizontal="right" vertical="center"/>
    </xf>
    <xf numFmtId="179" fontId="3" fillId="0" borderId="0" xfId="65" applyNumberFormat="1" applyFont="1" applyFill="1" applyBorder="1" applyAlignment="1">
      <alignment horizontal="right" vertical="center"/>
      <protection/>
    </xf>
    <xf numFmtId="225" fontId="3" fillId="0" borderId="12" xfId="49" applyNumberFormat="1" applyFont="1" applyFill="1" applyBorder="1" applyAlignment="1" quotePrefix="1">
      <alignment vertical="center"/>
    </xf>
    <xf numFmtId="0" fontId="2" fillId="0" borderId="25" xfId="65" applyFont="1" applyFill="1" applyBorder="1" applyAlignment="1">
      <alignment horizontal="center" vertical="center" wrapText="1"/>
      <protection/>
    </xf>
    <xf numFmtId="0" fontId="2" fillId="0" borderId="26" xfId="65" applyFont="1" applyFill="1" applyBorder="1" applyAlignment="1">
      <alignment horizontal="center" vertical="center" wrapText="1"/>
      <protection/>
    </xf>
    <xf numFmtId="0" fontId="2" fillId="0" borderId="27" xfId="65" applyFont="1" applyFill="1" applyBorder="1" applyAlignment="1">
      <alignment horizontal="center" vertical="center" wrapText="1"/>
      <protection/>
    </xf>
    <xf numFmtId="0" fontId="2" fillId="0" borderId="28" xfId="65" applyFont="1" applyFill="1" applyBorder="1" applyAlignment="1">
      <alignment horizontal="center" vertical="center" wrapText="1"/>
      <protection/>
    </xf>
    <xf numFmtId="0" fontId="2" fillId="0" borderId="29" xfId="65" applyFont="1" applyFill="1" applyBorder="1" applyAlignment="1">
      <alignment horizontal="center" vertical="center" wrapText="1"/>
      <protection/>
    </xf>
    <xf numFmtId="0" fontId="2" fillId="0" borderId="16" xfId="65" applyFont="1" applyFill="1" applyBorder="1" applyAlignment="1">
      <alignment horizontal="center" vertical="center" wrapText="1"/>
      <protection/>
    </xf>
    <xf numFmtId="0" fontId="2" fillId="0" borderId="14" xfId="65" applyFont="1" applyFill="1" applyBorder="1" applyAlignment="1">
      <alignment horizontal="center" vertical="center" wrapText="1"/>
      <protection/>
    </xf>
    <xf numFmtId="0" fontId="2" fillId="0" borderId="29" xfId="63" applyFont="1" applyFill="1" applyBorder="1" applyAlignment="1">
      <alignment horizontal="center" vertical="center" wrapText="1"/>
      <protection/>
    </xf>
    <xf numFmtId="38" fontId="2" fillId="0" borderId="25" xfId="52" applyFont="1" applyFill="1" applyBorder="1" applyAlignment="1">
      <alignment horizontal="center" vertical="center"/>
    </xf>
    <xf numFmtId="38" fontId="2" fillId="0" borderId="14" xfId="52" applyFont="1" applyFill="1" applyBorder="1" applyAlignment="1">
      <alignment horizontal="center" vertical="center"/>
    </xf>
    <xf numFmtId="0" fontId="2" fillId="0" borderId="28" xfId="65" applyNumberFormat="1" applyFont="1" applyFill="1" applyBorder="1" applyAlignment="1">
      <alignment horizontal="center" vertical="center" wrapText="1"/>
      <protection/>
    </xf>
    <xf numFmtId="0" fontId="2" fillId="0" borderId="16" xfId="65" applyNumberFormat="1" applyFont="1" applyFill="1" applyBorder="1" applyAlignment="1">
      <alignment horizontal="center" vertical="center" wrapText="1"/>
      <protection/>
    </xf>
    <xf numFmtId="0" fontId="2" fillId="0" borderId="28" xfId="63" applyFont="1" applyFill="1" applyBorder="1" applyAlignment="1">
      <alignment horizontal="center" vertical="center" wrapText="1"/>
      <protection/>
    </xf>
    <xf numFmtId="0" fontId="2" fillId="0" borderId="16" xfId="63" applyFont="1" applyFill="1" applyBorder="1" applyAlignment="1">
      <alignment horizontal="center" wrapText="1"/>
      <protection/>
    </xf>
    <xf numFmtId="0" fontId="2" fillId="0" borderId="30" xfId="65" applyFont="1" applyFill="1" applyBorder="1" applyAlignment="1">
      <alignment horizontal="center" vertical="center" wrapText="1"/>
      <protection/>
    </xf>
    <xf numFmtId="0" fontId="2" fillId="0" borderId="31" xfId="65" applyFont="1" applyFill="1" applyBorder="1" applyAlignment="1">
      <alignment horizontal="center" vertical="center" wrapText="1"/>
      <protection/>
    </xf>
    <xf numFmtId="0" fontId="11" fillId="0" borderId="22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210" fontId="11" fillId="0" borderId="32" xfId="49" applyNumberFormat="1" applyFont="1" applyFill="1" applyBorder="1" applyAlignment="1" quotePrefix="1">
      <alignment horizontal="center" vertical="center" wrapText="1"/>
    </xf>
    <xf numFmtId="210" fontId="11" fillId="0" borderId="33" xfId="49" applyNumberFormat="1" applyFont="1" applyFill="1" applyBorder="1" applyAlignment="1" quotePrefix="1">
      <alignment horizontal="center" vertical="center" wrapText="1"/>
    </xf>
    <xf numFmtId="210" fontId="11" fillId="0" borderId="34" xfId="49" applyNumberFormat="1" applyFont="1" applyFill="1" applyBorder="1" applyAlignment="1" quotePrefix="1">
      <alignment horizontal="center" vertical="center" wrapText="1"/>
    </xf>
    <xf numFmtId="210" fontId="11" fillId="0" borderId="35" xfId="49" applyNumberFormat="1" applyFont="1" applyFill="1" applyBorder="1" applyAlignment="1" quotePrefix="1">
      <alignment horizontal="center" vertical="center" wrapText="1"/>
    </xf>
    <xf numFmtId="210" fontId="11" fillId="0" borderId="36" xfId="49" applyNumberFormat="1" applyFont="1" applyFill="1" applyBorder="1" applyAlignment="1" quotePrefix="1">
      <alignment horizontal="center" vertical="center" wrapText="1"/>
    </xf>
    <xf numFmtId="210" fontId="11" fillId="0" borderId="37" xfId="49" applyNumberFormat="1" applyFont="1" applyFill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right"/>
    </xf>
    <xf numFmtId="210" fontId="11" fillId="0" borderId="38" xfId="49" applyNumberFormat="1" applyFont="1" applyFill="1" applyBorder="1" applyAlignment="1" quotePrefix="1">
      <alignment horizontal="center" vertical="center" wrapText="1"/>
    </xf>
    <xf numFmtId="210" fontId="11" fillId="0" borderId="39" xfId="49" applyNumberFormat="1" applyFont="1" applyFill="1" applyBorder="1" applyAlignment="1" quotePrefix="1">
      <alignment horizontal="center" vertical="center" wrapText="1"/>
    </xf>
    <xf numFmtId="210" fontId="11" fillId="0" borderId="40" xfId="49" applyNumberFormat="1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righ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卸売業" xfId="51"/>
    <cellStyle name="桁区切り_小売業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卸売業" xfId="63"/>
    <cellStyle name="標準_小売業" xfId="64"/>
    <cellStyle name="標準_第22-2表原本" xfId="65"/>
    <cellStyle name="標準_中表紙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22</xdr:row>
      <xdr:rowOff>47625</xdr:rowOff>
    </xdr:from>
    <xdr:to>
      <xdr:col>7</xdr:col>
      <xdr:colOff>523875</xdr:colOff>
      <xdr:row>25</xdr:row>
      <xdr:rowOff>114300</xdr:rowOff>
    </xdr:to>
    <xdr:sp>
      <xdr:nvSpPr>
        <xdr:cNvPr id="1" name="AutoShape 12"/>
        <xdr:cNvSpPr>
          <a:spLocks/>
        </xdr:cNvSpPr>
      </xdr:nvSpPr>
      <xdr:spPr>
        <a:xfrm>
          <a:off x="485775" y="3409950"/>
          <a:ext cx="523875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 G</a:t>
          </a:r>
          <a:r>
            <a:rPr lang="en-US" cap="none" sz="2400" b="0" i="0" u="none" baseline="0">
              <a:solidFill>
                <a:srgbClr val="000000"/>
              </a:solidFill>
            </a:rPr>
            <a:t>　商　業</a:t>
          </a:r>
        </a:p>
      </xdr:txBody>
    </xdr:sp>
    <xdr:clientData/>
  </xdr:twoCellAnchor>
  <xdr:twoCellAnchor>
    <xdr:from>
      <xdr:col>2</xdr:col>
      <xdr:colOff>247650</xdr:colOff>
      <xdr:row>36</xdr:row>
      <xdr:rowOff>114300</xdr:rowOff>
    </xdr:from>
    <xdr:to>
      <xdr:col>8</xdr:col>
      <xdr:colOff>276225</xdr:colOff>
      <xdr:row>48</xdr:row>
      <xdr:rowOff>0</xdr:rowOff>
    </xdr:to>
    <xdr:sp>
      <xdr:nvSpPr>
        <xdr:cNvPr id="2" name="Rectangle 13"/>
        <xdr:cNvSpPr>
          <a:spLocks/>
        </xdr:cNvSpPr>
      </xdr:nvSpPr>
      <xdr:spPr>
        <a:xfrm>
          <a:off x="1733550" y="5724525"/>
          <a:ext cx="4486275" cy="1714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統計調査は、卸売・小売業に属する全国の商店を対象に経済産業省が行う調査で、全国の商店数、商業に従事している人数、商品販売額などについて、分布状況や販売活動等を把握し、中心市街地の活性化施策、中心商業振興施策、物流の効率化などの実施のための基礎資料として活用し、商業の実態を明らかにすることを目的としています。</a:t>
          </a:r>
        </a:p>
      </xdr:txBody>
    </xdr:sp>
    <xdr:clientData/>
  </xdr:twoCellAnchor>
  <xdr:twoCellAnchor editAs="oneCell">
    <xdr:from>
      <xdr:col>6</xdr:col>
      <xdr:colOff>0</xdr:colOff>
      <xdr:row>26</xdr:row>
      <xdr:rowOff>114300</xdr:rowOff>
    </xdr:from>
    <xdr:to>
      <xdr:col>8</xdr:col>
      <xdr:colOff>247650</xdr:colOff>
      <xdr:row>34</xdr:row>
      <xdr:rowOff>9525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4105275"/>
          <a:ext cx="17335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52</xdr:row>
      <xdr:rowOff>19050</xdr:rowOff>
    </xdr:from>
    <xdr:to>
      <xdr:col>5</xdr:col>
      <xdr:colOff>571500</xdr:colOff>
      <xdr:row>63</xdr:row>
      <xdr:rowOff>152400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8067675"/>
          <a:ext cx="25622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A1" sqref="A1"/>
    </sheetView>
  </sheetViews>
  <sheetFormatPr defaultColWidth="11.00390625" defaultRowHeight="13.5"/>
  <cols>
    <col min="1" max="8" width="9.75390625" style="14" customWidth="1"/>
    <col min="9" max="9" width="6.875" style="14" customWidth="1"/>
    <col min="10" max="16384" width="11.00390625" style="14" customWidth="1"/>
  </cols>
  <sheetData>
    <row r="1" ht="12">
      <c r="B1" s="27"/>
    </row>
    <row r="2" ht="12">
      <c r="B2" s="27"/>
    </row>
    <row r="3" ht="12">
      <c r="B3" s="27"/>
    </row>
    <row r="4" ht="12">
      <c r="B4" s="27"/>
    </row>
    <row r="5" ht="12">
      <c r="B5" s="27"/>
    </row>
    <row r="6" ht="12">
      <c r="B6" s="27"/>
    </row>
    <row r="7" ht="12">
      <c r="B7" s="27"/>
    </row>
    <row r="8" ht="12">
      <c r="B8" s="27"/>
    </row>
    <row r="9" ht="12">
      <c r="B9" s="27"/>
    </row>
    <row r="10" ht="12">
      <c r="B10" s="27"/>
    </row>
    <row r="11" ht="12">
      <c r="B11" s="27"/>
    </row>
    <row r="12" ht="12">
      <c r="B12" s="27"/>
    </row>
    <row r="13" ht="12">
      <c r="B13" s="27"/>
    </row>
    <row r="14" ht="12">
      <c r="B14" s="27"/>
    </row>
    <row r="15" ht="12">
      <c r="B15" s="27"/>
    </row>
    <row r="16" ht="12">
      <c r="B16" s="27"/>
    </row>
    <row r="17" ht="12">
      <c r="B17" s="27"/>
    </row>
    <row r="18" ht="12">
      <c r="B18" s="27"/>
    </row>
    <row r="19" ht="12">
      <c r="B19" s="27"/>
    </row>
    <row r="20" ht="12">
      <c r="B20" s="27"/>
    </row>
    <row r="21" ht="12">
      <c r="B21" s="27"/>
    </row>
    <row r="22" ht="12.75" thickBot="1">
      <c r="B22" s="27"/>
    </row>
    <row r="23" spans="1:9" ht="12.75" thickTop="1">
      <c r="A23" s="28"/>
      <c r="B23" s="29"/>
      <c r="C23" s="28"/>
      <c r="D23" s="28"/>
      <c r="E23" s="28"/>
      <c r="F23" s="28"/>
      <c r="G23" s="28"/>
      <c r="H23" s="28"/>
      <c r="I23" s="28"/>
    </row>
    <row r="24" spans="1:9" ht="12">
      <c r="A24" s="30"/>
      <c r="B24" s="31"/>
      <c r="C24" s="30"/>
      <c r="D24" s="30"/>
      <c r="E24" s="30"/>
      <c r="F24" s="30"/>
      <c r="G24" s="30"/>
      <c r="H24" s="30"/>
      <c r="I24" s="30"/>
    </row>
    <row r="25" spans="1:9" ht="12">
      <c r="A25" s="30"/>
      <c r="B25" s="31"/>
      <c r="C25" s="30"/>
      <c r="D25" s="30"/>
      <c r="E25" s="30"/>
      <c r="F25" s="30"/>
      <c r="G25" s="30"/>
      <c r="H25" s="30"/>
      <c r="I25" s="30"/>
    </row>
    <row r="26" spans="1:9" ht="12.75" thickBot="1">
      <c r="A26" s="32"/>
      <c r="B26" s="33"/>
      <c r="C26" s="32"/>
      <c r="D26" s="32"/>
      <c r="E26" s="32"/>
      <c r="F26" s="32"/>
      <c r="G26" s="32"/>
      <c r="H26" s="32"/>
      <c r="I26" s="32"/>
    </row>
    <row r="27" ht="13.5" thickTop="1">
      <c r="B27" s="27"/>
    </row>
    <row r="28" ht="12.75">
      <c r="B28" s="27"/>
    </row>
    <row r="29" ht="12.75">
      <c r="B29" s="27"/>
    </row>
    <row r="30" ht="12.75">
      <c r="B30" s="27"/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">
      <c r="B36" s="27"/>
    </row>
    <row r="37" ht="12">
      <c r="B37" s="27"/>
    </row>
    <row r="38" ht="12">
      <c r="B38" s="27"/>
    </row>
    <row r="39" ht="12">
      <c r="B39" s="27"/>
    </row>
    <row r="40" ht="12">
      <c r="B40" s="27"/>
    </row>
    <row r="41" ht="12">
      <c r="B41" s="27"/>
    </row>
    <row r="42" ht="12">
      <c r="B42" s="27"/>
    </row>
    <row r="43" ht="12">
      <c r="B43" s="27"/>
    </row>
    <row r="44" ht="12">
      <c r="B44" s="27"/>
    </row>
    <row r="45" ht="12">
      <c r="B45" s="27"/>
    </row>
    <row r="46" ht="12">
      <c r="B46" s="27"/>
    </row>
    <row r="47" ht="12">
      <c r="B47" s="27"/>
    </row>
    <row r="48" ht="12">
      <c r="B48" s="27"/>
    </row>
    <row r="49" ht="12">
      <c r="B49" s="27"/>
    </row>
    <row r="50" ht="12">
      <c r="B50" s="27"/>
    </row>
    <row r="51" ht="12">
      <c r="B51" s="27"/>
    </row>
    <row r="52" ht="12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53"/>
  <sheetViews>
    <sheetView zoomScale="110" zoomScaleNormal="110"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2" width="3.375" style="3" customWidth="1"/>
    <col min="3" max="3" width="4.375" style="3" customWidth="1"/>
    <col min="4" max="4" width="30.25390625" style="3" customWidth="1"/>
    <col min="5" max="5" width="1.12109375" style="3" customWidth="1"/>
    <col min="6" max="6" width="7.75390625" style="3" customWidth="1"/>
    <col min="7" max="7" width="6.00390625" style="3" customWidth="1"/>
    <col min="8" max="8" width="6.00390625" style="4" customWidth="1"/>
    <col min="9" max="10" width="6.00390625" style="3" customWidth="1"/>
    <col min="11" max="11" width="6.00390625" style="5" customWidth="1"/>
    <col min="12" max="12" width="6.00390625" style="3" customWidth="1"/>
    <col min="13" max="16384" width="9.00390625" style="3" customWidth="1"/>
  </cols>
  <sheetData>
    <row r="3" ht="26.25" customHeight="1">
      <c r="A3" s="2" t="s">
        <v>77</v>
      </c>
    </row>
    <row r="4" ht="14.25" thickBot="1"/>
    <row r="5" spans="1:12" ht="23.25" customHeight="1" thickTop="1">
      <c r="A5" s="139" t="s">
        <v>4</v>
      </c>
      <c r="B5" s="140"/>
      <c r="C5" s="140"/>
      <c r="D5" s="137"/>
      <c r="E5" s="90"/>
      <c r="F5" s="139" t="s">
        <v>2</v>
      </c>
      <c r="G5" s="137" t="s">
        <v>5</v>
      </c>
      <c r="H5" s="138"/>
      <c r="I5" s="138"/>
      <c r="J5" s="138"/>
      <c r="K5" s="138"/>
      <c r="L5" s="138"/>
    </row>
    <row r="6" spans="1:12" ht="33" customHeight="1">
      <c r="A6" s="141"/>
      <c r="B6" s="142"/>
      <c r="C6" s="142"/>
      <c r="D6" s="143"/>
      <c r="E6" s="92"/>
      <c r="F6" s="144"/>
      <c r="G6" s="91" t="s">
        <v>10</v>
      </c>
      <c r="H6" s="93" t="s">
        <v>11</v>
      </c>
      <c r="I6" s="91" t="s">
        <v>12</v>
      </c>
      <c r="J6" s="91" t="s">
        <v>13</v>
      </c>
      <c r="K6" s="94" t="s">
        <v>14</v>
      </c>
      <c r="L6" s="91" t="s">
        <v>15</v>
      </c>
    </row>
    <row r="7" spans="1:12" ht="17.25" customHeight="1">
      <c r="A7" s="95"/>
      <c r="B7" s="95"/>
      <c r="C7" s="95"/>
      <c r="D7" s="96" t="s">
        <v>25</v>
      </c>
      <c r="E7" s="97"/>
      <c r="F7" s="51">
        <v>157</v>
      </c>
      <c r="G7" s="19" t="s">
        <v>75</v>
      </c>
      <c r="H7" s="51">
        <f>H11+H16+H20+H28+H34</f>
        <v>63</v>
      </c>
      <c r="I7" s="51">
        <f>I11+I16+I20+I28+I34</f>
        <v>36</v>
      </c>
      <c r="J7" s="51">
        <f>J16+J20+J28+J34</f>
        <v>30</v>
      </c>
      <c r="K7" s="51">
        <f>K16+K20+K28+K34</f>
        <v>20</v>
      </c>
      <c r="L7" s="51">
        <f>L16+L20+L28+L34</f>
        <v>8</v>
      </c>
    </row>
    <row r="8" spans="1:12" ht="12" customHeight="1">
      <c r="A8" s="95"/>
      <c r="B8" s="95"/>
      <c r="C8" s="95"/>
      <c r="D8" s="95"/>
      <c r="E8" s="97"/>
      <c r="F8" s="20"/>
      <c r="G8" s="20"/>
      <c r="H8" s="20"/>
      <c r="I8" s="20"/>
      <c r="J8" s="20"/>
      <c r="K8" s="20"/>
      <c r="L8" s="20"/>
    </row>
    <row r="9" spans="1:12" ht="17.25" customHeight="1">
      <c r="A9" s="95">
        <v>50</v>
      </c>
      <c r="B9" s="95"/>
      <c r="C9" s="95" t="s">
        <v>87</v>
      </c>
      <c r="D9" s="98"/>
      <c r="E9" s="99"/>
      <c r="F9" s="19">
        <v>0</v>
      </c>
      <c r="G9" s="19" t="s">
        <v>83</v>
      </c>
      <c r="H9" s="19" t="s">
        <v>83</v>
      </c>
      <c r="I9" s="19" t="s">
        <v>83</v>
      </c>
      <c r="J9" s="19" t="s">
        <v>83</v>
      </c>
      <c r="K9" s="19" t="s">
        <v>83</v>
      </c>
      <c r="L9" s="19" t="s">
        <v>83</v>
      </c>
    </row>
    <row r="10" spans="1:12" ht="12" customHeight="1">
      <c r="A10" s="95"/>
      <c r="B10" s="95"/>
      <c r="C10" s="95"/>
      <c r="D10" s="98"/>
      <c r="E10" s="99"/>
      <c r="F10" s="35"/>
      <c r="G10" s="35"/>
      <c r="H10" s="35"/>
      <c r="I10" s="35"/>
      <c r="J10" s="35"/>
      <c r="K10" s="35"/>
      <c r="L10" s="35"/>
    </row>
    <row r="11" spans="1:12" ht="17.25" customHeight="1">
      <c r="A11" s="95">
        <v>51</v>
      </c>
      <c r="B11" s="95"/>
      <c r="C11" s="95" t="s">
        <v>27</v>
      </c>
      <c r="D11" s="98"/>
      <c r="E11" s="99"/>
      <c r="F11" s="100">
        <v>6</v>
      </c>
      <c r="G11" s="19" t="s">
        <v>75</v>
      </c>
      <c r="H11" s="100">
        <v>5</v>
      </c>
      <c r="I11" s="100">
        <v>1</v>
      </c>
      <c r="J11" s="35" t="s">
        <v>26</v>
      </c>
      <c r="K11" s="19" t="s">
        <v>75</v>
      </c>
      <c r="L11" s="19" t="s">
        <v>75</v>
      </c>
    </row>
    <row r="12" spans="1:13" ht="17.25" customHeight="1">
      <c r="A12" s="95"/>
      <c r="B12" s="101">
        <v>511</v>
      </c>
      <c r="C12" s="101"/>
      <c r="D12" s="102" t="s">
        <v>88</v>
      </c>
      <c r="E12" s="103"/>
      <c r="F12" s="35">
        <v>1</v>
      </c>
      <c r="G12" s="35" t="s">
        <v>26</v>
      </c>
      <c r="H12" s="35">
        <v>1</v>
      </c>
      <c r="I12" s="35" t="s">
        <v>26</v>
      </c>
      <c r="J12" s="35" t="s">
        <v>26</v>
      </c>
      <c r="K12" s="35" t="s">
        <v>26</v>
      </c>
      <c r="L12" s="35" t="s">
        <v>26</v>
      </c>
      <c r="M12" s="36"/>
    </row>
    <row r="13" spans="1:13" ht="17.25" customHeight="1">
      <c r="A13" s="95"/>
      <c r="B13" s="101">
        <v>512</v>
      </c>
      <c r="C13" s="101"/>
      <c r="D13" s="102" t="s">
        <v>89</v>
      </c>
      <c r="E13" s="103"/>
      <c r="F13" s="52">
        <v>1</v>
      </c>
      <c r="G13" s="35" t="s">
        <v>75</v>
      </c>
      <c r="H13" s="52">
        <v>1</v>
      </c>
      <c r="I13" s="35" t="s">
        <v>26</v>
      </c>
      <c r="J13" s="35" t="s">
        <v>26</v>
      </c>
      <c r="K13" s="35" t="s">
        <v>75</v>
      </c>
      <c r="L13" s="35" t="s">
        <v>75</v>
      </c>
      <c r="M13" s="36"/>
    </row>
    <row r="14" spans="1:13" ht="17.25" customHeight="1">
      <c r="A14" s="95"/>
      <c r="B14" s="101">
        <v>513</v>
      </c>
      <c r="C14" s="101"/>
      <c r="D14" s="102" t="s">
        <v>90</v>
      </c>
      <c r="E14" s="103"/>
      <c r="F14" s="52">
        <v>4</v>
      </c>
      <c r="G14" s="35" t="s">
        <v>26</v>
      </c>
      <c r="H14" s="52">
        <v>3</v>
      </c>
      <c r="I14" s="52">
        <v>1</v>
      </c>
      <c r="J14" s="35" t="s">
        <v>26</v>
      </c>
      <c r="K14" s="35" t="s">
        <v>26</v>
      </c>
      <c r="L14" s="35" t="s">
        <v>26</v>
      </c>
      <c r="M14" s="36"/>
    </row>
    <row r="15" spans="1:13" ht="12" customHeight="1">
      <c r="A15" s="95"/>
      <c r="B15" s="101"/>
      <c r="C15" s="101"/>
      <c r="D15" s="102"/>
      <c r="E15" s="103"/>
      <c r="F15" s="35"/>
      <c r="G15" s="35"/>
      <c r="H15" s="35"/>
      <c r="I15" s="35"/>
      <c r="J15" s="35"/>
      <c r="K15" s="35"/>
      <c r="L15" s="35"/>
      <c r="M15" s="36"/>
    </row>
    <row r="16" spans="1:13" ht="17.25" customHeight="1">
      <c r="A16" s="95">
        <v>52</v>
      </c>
      <c r="B16" s="95"/>
      <c r="C16" s="95" t="s">
        <v>28</v>
      </c>
      <c r="D16" s="98"/>
      <c r="E16" s="99"/>
      <c r="F16" s="100">
        <v>32</v>
      </c>
      <c r="G16" s="19" t="s">
        <v>75</v>
      </c>
      <c r="H16" s="100">
        <v>13</v>
      </c>
      <c r="I16" s="100">
        <v>6</v>
      </c>
      <c r="J16" s="19">
        <v>4</v>
      </c>
      <c r="K16" s="100">
        <v>6</v>
      </c>
      <c r="L16" s="100">
        <v>3</v>
      </c>
      <c r="M16" s="36"/>
    </row>
    <row r="17" spans="1:13" ht="17.25" customHeight="1">
      <c r="A17" s="95"/>
      <c r="B17" s="101">
        <v>521</v>
      </c>
      <c r="C17" s="101"/>
      <c r="D17" s="102" t="s">
        <v>91</v>
      </c>
      <c r="E17" s="103"/>
      <c r="F17" s="104">
        <v>14</v>
      </c>
      <c r="G17" s="35" t="s">
        <v>75</v>
      </c>
      <c r="H17" s="52">
        <v>6</v>
      </c>
      <c r="I17" s="52">
        <v>4</v>
      </c>
      <c r="J17" s="35" t="s">
        <v>75</v>
      </c>
      <c r="K17" s="52">
        <v>2</v>
      </c>
      <c r="L17" s="52">
        <v>2</v>
      </c>
      <c r="M17" s="36"/>
    </row>
    <row r="18" spans="1:13" ht="17.25" customHeight="1">
      <c r="A18" s="95"/>
      <c r="B18" s="101">
        <v>522</v>
      </c>
      <c r="C18" s="101"/>
      <c r="D18" s="102" t="s">
        <v>92</v>
      </c>
      <c r="E18" s="103"/>
      <c r="F18" s="104">
        <v>18</v>
      </c>
      <c r="G18" s="65" t="s">
        <v>75</v>
      </c>
      <c r="H18" s="104">
        <v>7</v>
      </c>
      <c r="I18" s="104">
        <v>2</v>
      </c>
      <c r="J18" s="104">
        <v>4</v>
      </c>
      <c r="K18" s="104">
        <v>4</v>
      </c>
      <c r="L18" s="104">
        <v>1</v>
      </c>
      <c r="M18" s="36"/>
    </row>
    <row r="19" spans="1:13" ht="12" customHeight="1">
      <c r="A19" s="95"/>
      <c r="B19" s="101"/>
      <c r="C19" s="101"/>
      <c r="D19" s="102"/>
      <c r="E19" s="103"/>
      <c r="F19" s="35"/>
      <c r="G19" s="35"/>
      <c r="H19" s="35"/>
      <c r="I19" s="35"/>
      <c r="J19" s="35"/>
      <c r="K19" s="35"/>
      <c r="L19" s="35"/>
      <c r="M19" s="36"/>
    </row>
    <row r="20" spans="1:13" ht="17.25" customHeight="1">
      <c r="A20" s="95">
        <v>53</v>
      </c>
      <c r="B20" s="95"/>
      <c r="C20" s="95" t="s">
        <v>29</v>
      </c>
      <c r="D20" s="98"/>
      <c r="E20" s="99"/>
      <c r="F20" s="100">
        <v>44</v>
      </c>
      <c r="G20" s="19" t="s">
        <v>75</v>
      </c>
      <c r="H20" s="100">
        <v>14</v>
      </c>
      <c r="I20" s="100">
        <v>9</v>
      </c>
      <c r="J20" s="100">
        <v>10</v>
      </c>
      <c r="K20" s="100">
        <v>9</v>
      </c>
      <c r="L20" s="100">
        <v>2</v>
      </c>
      <c r="M20" s="36"/>
    </row>
    <row r="21" spans="1:13" ht="17.25" customHeight="1">
      <c r="A21" s="95"/>
      <c r="B21" s="101">
        <v>531</v>
      </c>
      <c r="C21" s="101"/>
      <c r="D21" s="102" t="s">
        <v>93</v>
      </c>
      <c r="E21" s="103"/>
      <c r="F21" s="104">
        <v>15</v>
      </c>
      <c r="G21" s="35" t="s">
        <v>75</v>
      </c>
      <c r="H21" s="104">
        <v>3</v>
      </c>
      <c r="I21" s="104">
        <v>4</v>
      </c>
      <c r="J21" s="104">
        <v>5</v>
      </c>
      <c r="K21" s="104">
        <v>2</v>
      </c>
      <c r="L21" s="65">
        <v>1</v>
      </c>
      <c r="M21" s="36"/>
    </row>
    <row r="22" spans="1:13" ht="17.25" customHeight="1">
      <c r="A22" s="95"/>
      <c r="B22" s="101">
        <v>532</v>
      </c>
      <c r="C22" s="101"/>
      <c r="D22" s="102" t="s">
        <v>94</v>
      </c>
      <c r="E22" s="103"/>
      <c r="F22" s="104">
        <v>11</v>
      </c>
      <c r="G22" s="35" t="s">
        <v>75</v>
      </c>
      <c r="H22" s="104">
        <v>6</v>
      </c>
      <c r="I22" s="104">
        <v>1</v>
      </c>
      <c r="J22" s="104">
        <v>2</v>
      </c>
      <c r="K22" s="104">
        <v>2</v>
      </c>
      <c r="L22" s="65" t="s">
        <v>75</v>
      </c>
      <c r="M22" s="36"/>
    </row>
    <row r="23" spans="1:13" ht="17.25" customHeight="1">
      <c r="A23" s="95"/>
      <c r="B23" s="101">
        <v>533</v>
      </c>
      <c r="C23" s="101"/>
      <c r="D23" s="102" t="s">
        <v>95</v>
      </c>
      <c r="E23" s="103"/>
      <c r="F23" s="35" t="s">
        <v>75</v>
      </c>
      <c r="G23" s="35" t="s">
        <v>75</v>
      </c>
      <c r="H23" s="65" t="s">
        <v>75</v>
      </c>
      <c r="I23" s="65" t="s">
        <v>75</v>
      </c>
      <c r="J23" s="65" t="s">
        <v>75</v>
      </c>
      <c r="K23" s="65" t="s">
        <v>75</v>
      </c>
      <c r="L23" s="65" t="s">
        <v>75</v>
      </c>
      <c r="M23" s="36"/>
    </row>
    <row r="24" spans="1:13" ht="17.25" customHeight="1">
      <c r="A24" s="95"/>
      <c r="B24" s="101">
        <v>534</v>
      </c>
      <c r="C24" s="101"/>
      <c r="D24" s="102" t="s">
        <v>96</v>
      </c>
      <c r="E24" s="103"/>
      <c r="F24" s="104">
        <v>4</v>
      </c>
      <c r="G24" s="35" t="s">
        <v>75</v>
      </c>
      <c r="H24" s="65" t="s">
        <v>75</v>
      </c>
      <c r="I24" s="104">
        <v>3</v>
      </c>
      <c r="J24" s="104">
        <v>1</v>
      </c>
      <c r="K24" s="65" t="s">
        <v>75</v>
      </c>
      <c r="L24" s="65" t="s">
        <v>75</v>
      </c>
      <c r="M24" s="36"/>
    </row>
    <row r="25" spans="1:13" ht="17.25" customHeight="1">
      <c r="A25" s="95"/>
      <c r="B25" s="101">
        <v>535</v>
      </c>
      <c r="C25" s="101"/>
      <c r="D25" s="102" t="s">
        <v>97</v>
      </c>
      <c r="E25" s="103"/>
      <c r="F25" s="104">
        <v>4</v>
      </c>
      <c r="G25" s="65" t="s">
        <v>75</v>
      </c>
      <c r="H25" s="65">
        <v>2</v>
      </c>
      <c r="I25" s="65" t="s">
        <v>75</v>
      </c>
      <c r="J25" s="104">
        <v>1</v>
      </c>
      <c r="K25" s="104">
        <v>1</v>
      </c>
      <c r="L25" s="65" t="s">
        <v>75</v>
      </c>
      <c r="M25" s="36"/>
    </row>
    <row r="26" spans="1:13" ht="17.25" customHeight="1">
      <c r="A26" s="95"/>
      <c r="B26" s="101">
        <v>536</v>
      </c>
      <c r="C26" s="101"/>
      <c r="D26" s="102" t="s">
        <v>98</v>
      </c>
      <c r="E26" s="103"/>
      <c r="F26" s="104">
        <v>10</v>
      </c>
      <c r="G26" s="65" t="s">
        <v>75</v>
      </c>
      <c r="H26" s="104">
        <v>3</v>
      </c>
      <c r="I26" s="104">
        <v>1</v>
      </c>
      <c r="J26" s="104">
        <v>1</v>
      </c>
      <c r="K26" s="104">
        <v>4</v>
      </c>
      <c r="L26" s="65">
        <v>1</v>
      </c>
      <c r="M26" s="36"/>
    </row>
    <row r="27" spans="1:13" ht="12" customHeight="1">
      <c r="A27" s="95"/>
      <c r="B27" s="101"/>
      <c r="C27" s="101"/>
      <c r="D27" s="102"/>
      <c r="E27" s="103"/>
      <c r="F27" s="35"/>
      <c r="G27" s="35"/>
      <c r="H27" s="35"/>
      <c r="I27" s="35"/>
      <c r="J27" s="35"/>
      <c r="K27" s="35"/>
      <c r="L27" s="35"/>
      <c r="M27" s="36"/>
    </row>
    <row r="28" spans="1:13" ht="17.25" customHeight="1">
      <c r="A28" s="95">
        <v>54</v>
      </c>
      <c r="B28" s="95"/>
      <c r="C28" s="95" t="s">
        <v>30</v>
      </c>
      <c r="D28" s="98"/>
      <c r="E28" s="99"/>
      <c r="F28" s="100">
        <v>34</v>
      </c>
      <c r="G28" s="19" t="s">
        <v>75</v>
      </c>
      <c r="H28" s="100">
        <v>16</v>
      </c>
      <c r="I28" s="100">
        <v>9</v>
      </c>
      <c r="J28" s="100">
        <v>5</v>
      </c>
      <c r="K28" s="100">
        <v>2</v>
      </c>
      <c r="L28" s="19">
        <v>2</v>
      </c>
      <c r="M28" s="36"/>
    </row>
    <row r="29" spans="1:13" ht="17.25" customHeight="1">
      <c r="A29" s="95"/>
      <c r="B29" s="101">
        <v>541</v>
      </c>
      <c r="C29" s="101"/>
      <c r="D29" s="102" t="s">
        <v>99</v>
      </c>
      <c r="E29" s="103"/>
      <c r="F29" s="104">
        <v>16</v>
      </c>
      <c r="G29" s="35" t="s">
        <v>75</v>
      </c>
      <c r="H29" s="104">
        <v>9</v>
      </c>
      <c r="I29" s="104">
        <v>4</v>
      </c>
      <c r="J29" s="104">
        <v>2</v>
      </c>
      <c r="K29" s="65" t="s">
        <v>75</v>
      </c>
      <c r="L29" s="65">
        <v>1</v>
      </c>
      <c r="M29" s="36"/>
    </row>
    <row r="30" spans="1:13" ht="17.25" customHeight="1">
      <c r="A30" s="95"/>
      <c r="B30" s="101">
        <v>542</v>
      </c>
      <c r="C30" s="101"/>
      <c r="D30" s="102" t="s">
        <v>100</v>
      </c>
      <c r="E30" s="103"/>
      <c r="F30" s="104">
        <v>8</v>
      </c>
      <c r="G30" s="35" t="s">
        <v>75</v>
      </c>
      <c r="H30" s="104">
        <v>4</v>
      </c>
      <c r="I30" s="104">
        <v>1</v>
      </c>
      <c r="J30" s="104">
        <v>2</v>
      </c>
      <c r="K30" s="104">
        <v>1</v>
      </c>
      <c r="L30" s="65" t="s">
        <v>75</v>
      </c>
      <c r="M30" s="36"/>
    </row>
    <row r="31" spans="1:13" ht="17.25" customHeight="1">
      <c r="A31" s="95"/>
      <c r="B31" s="101">
        <v>543</v>
      </c>
      <c r="C31" s="101"/>
      <c r="D31" s="102" t="s">
        <v>101</v>
      </c>
      <c r="E31" s="103"/>
      <c r="F31" s="104">
        <v>5</v>
      </c>
      <c r="G31" s="35" t="s">
        <v>75</v>
      </c>
      <c r="H31" s="65">
        <v>1</v>
      </c>
      <c r="I31" s="65">
        <v>1</v>
      </c>
      <c r="J31" s="104">
        <v>1</v>
      </c>
      <c r="K31" s="65">
        <v>1</v>
      </c>
      <c r="L31" s="65">
        <v>1</v>
      </c>
      <c r="M31" s="36"/>
    </row>
    <row r="32" spans="1:13" ht="17.25" customHeight="1">
      <c r="A32" s="95"/>
      <c r="B32" s="101">
        <v>549</v>
      </c>
      <c r="C32" s="101"/>
      <c r="D32" s="102" t="s">
        <v>102</v>
      </c>
      <c r="E32" s="103"/>
      <c r="F32" s="104">
        <v>5</v>
      </c>
      <c r="G32" s="104" t="s">
        <v>26</v>
      </c>
      <c r="H32" s="104">
        <v>2</v>
      </c>
      <c r="I32" s="104">
        <v>3</v>
      </c>
      <c r="J32" s="65" t="s">
        <v>75</v>
      </c>
      <c r="K32" s="65" t="s">
        <v>75</v>
      </c>
      <c r="L32" s="65" t="s">
        <v>75</v>
      </c>
      <c r="M32" s="36"/>
    </row>
    <row r="33" spans="1:13" ht="12" customHeight="1">
      <c r="A33" s="95"/>
      <c r="B33" s="101"/>
      <c r="C33" s="101"/>
      <c r="D33" s="102"/>
      <c r="E33" s="103"/>
      <c r="F33" s="35"/>
      <c r="G33" s="35"/>
      <c r="H33" s="35"/>
      <c r="I33" s="35"/>
      <c r="J33" s="35"/>
      <c r="K33" s="35"/>
      <c r="L33" s="35"/>
      <c r="M33" s="36"/>
    </row>
    <row r="34" spans="1:21" ht="17.25" customHeight="1">
      <c r="A34" s="95">
        <v>55</v>
      </c>
      <c r="B34" s="95"/>
      <c r="C34" s="95" t="s">
        <v>31</v>
      </c>
      <c r="D34" s="98"/>
      <c r="E34" s="99"/>
      <c r="F34" s="100">
        <v>41</v>
      </c>
      <c r="G34" s="19" t="s">
        <v>75</v>
      </c>
      <c r="H34" s="100">
        <v>15</v>
      </c>
      <c r="I34" s="100">
        <v>11</v>
      </c>
      <c r="J34" s="100">
        <v>11</v>
      </c>
      <c r="K34" s="100">
        <v>3</v>
      </c>
      <c r="L34" s="100">
        <v>1</v>
      </c>
      <c r="M34" s="7"/>
      <c r="N34" s="7"/>
      <c r="O34" s="7"/>
      <c r="P34" s="7"/>
      <c r="Q34" s="7"/>
      <c r="R34" s="7"/>
      <c r="S34" s="7"/>
      <c r="T34" s="7"/>
      <c r="U34" s="7"/>
    </row>
    <row r="35" spans="1:13" ht="17.25" customHeight="1">
      <c r="A35" s="95"/>
      <c r="B35" s="101">
        <v>551</v>
      </c>
      <c r="C35" s="101"/>
      <c r="D35" s="102" t="s">
        <v>103</v>
      </c>
      <c r="E35" s="103"/>
      <c r="F35" s="104">
        <v>7</v>
      </c>
      <c r="G35" s="65" t="s">
        <v>75</v>
      </c>
      <c r="H35" s="104">
        <v>3</v>
      </c>
      <c r="I35" s="104">
        <v>3</v>
      </c>
      <c r="J35" s="104">
        <v>1</v>
      </c>
      <c r="K35" s="65" t="s">
        <v>75</v>
      </c>
      <c r="L35" s="65" t="s">
        <v>75</v>
      </c>
      <c r="M35" s="36"/>
    </row>
    <row r="36" spans="1:13" ht="17.25" customHeight="1">
      <c r="A36" s="95"/>
      <c r="B36" s="101">
        <v>552</v>
      </c>
      <c r="C36" s="101"/>
      <c r="D36" s="102" t="s">
        <v>104</v>
      </c>
      <c r="E36" s="103"/>
      <c r="F36" s="104">
        <v>7</v>
      </c>
      <c r="G36" s="65" t="s">
        <v>75</v>
      </c>
      <c r="H36" s="104">
        <v>4</v>
      </c>
      <c r="I36" s="104">
        <v>1</v>
      </c>
      <c r="J36" s="104">
        <v>2</v>
      </c>
      <c r="K36" s="65" t="s">
        <v>75</v>
      </c>
      <c r="L36" s="65" t="s">
        <v>75</v>
      </c>
      <c r="M36" s="36"/>
    </row>
    <row r="37" spans="1:13" ht="17.25" customHeight="1">
      <c r="A37" s="95"/>
      <c r="B37" s="101">
        <v>553</v>
      </c>
      <c r="C37" s="101"/>
      <c r="D37" s="102" t="s">
        <v>105</v>
      </c>
      <c r="E37" s="103"/>
      <c r="F37" s="104">
        <v>4</v>
      </c>
      <c r="G37" s="65" t="s">
        <v>75</v>
      </c>
      <c r="H37" s="65" t="s">
        <v>75</v>
      </c>
      <c r="I37" s="104">
        <v>1</v>
      </c>
      <c r="J37" s="104">
        <v>1</v>
      </c>
      <c r="K37" s="104">
        <v>1</v>
      </c>
      <c r="L37" s="65">
        <v>1</v>
      </c>
      <c r="M37" s="36"/>
    </row>
    <row r="38" spans="1:13" ht="17.25" customHeight="1">
      <c r="A38" s="95"/>
      <c r="B38" s="101">
        <v>559</v>
      </c>
      <c r="C38" s="101"/>
      <c r="D38" s="102" t="s">
        <v>106</v>
      </c>
      <c r="E38" s="103"/>
      <c r="F38" s="104">
        <v>23</v>
      </c>
      <c r="G38" s="65" t="s">
        <v>75</v>
      </c>
      <c r="H38" s="104">
        <v>8</v>
      </c>
      <c r="I38" s="104">
        <v>6</v>
      </c>
      <c r="J38" s="104">
        <v>7</v>
      </c>
      <c r="K38" s="104">
        <v>2</v>
      </c>
      <c r="L38" s="65" t="s">
        <v>75</v>
      </c>
      <c r="M38" s="36"/>
    </row>
    <row r="39" spans="1:13" ht="12" customHeight="1">
      <c r="A39" s="105"/>
      <c r="B39" s="105"/>
      <c r="C39" s="105"/>
      <c r="D39" s="98"/>
      <c r="E39" s="99"/>
      <c r="F39" s="37"/>
      <c r="G39" s="37"/>
      <c r="H39" s="37"/>
      <c r="I39" s="37"/>
      <c r="J39" s="37"/>
      <c r="K39" s="37"/>
      <c r="L39" s="37"/>
      <c r="M39" s="36"/>
    </row>
    <row r="40" spans="1:13" ht="17.25" customHeight="1">
      <c r="A40" s="95"/>
      <c r="B40" s="95"/>
      <c r="C40" s="95"/>
      <c r="D40" s="98" t="s">
        <v>1</v>
      </c>
      <c r="E40" s="99"/>
      <c r="F40" s="51">
        <v>970</v>
      </c>
      <c r="G40" s="51">
        <f>'95'!G19+'95'!G30</f>
        <v>2</v>
      </c>
      <c r="H40" s="51">
        <f>H46+'95'!H5+'95'!H14+'95'!H19+'95'!H30</f>
        <v>362</v>
      </c>
      <c r="I40" s="51">
        <f>I46+'95'!I5+'95'!I14+'95'!I19+'95'!I30</f>
        <v>197</v>
      </c>
      <c r="J40" s="51">
        <f>J46+'95'!J5+'95'!J14+'95'!J19+'95'!J30</f>
        <v>193</v>
      </c>
      <c r="K40" s="51">
        <f>K42+K46+'95'!K5+'95'!K14+'95'!K19+'95'!K30</f>
        <v>120</v>
      </c>
      <c r="L40" s="51">
        <f>L46+'95'!L5+'95'!L14+'95'!L19</f>
        <v>55</v>
      </c>
      <c r="M40" s="36"/>
    </row>
    <row r="41" spans="1:13" ht="12" customHeight="1">
      <c r="A41" s="95"/>
      <c r="B41" s="95"/>
      <c r="C41" s="95"/>
      <c r="D41" s="98"/>
      <c r="E41" s="99"/>
      <c r="F41" s="35"/>
      <c r="G41" s="35"/>
      <c r="H41" s="35"/>
      <c r="I41" s="35"/>
      <c r="J41" s="35"/>
      <c r="K41" s="35"/>
      <c r="L41" s="35"/>
      <c r="M41" s="36"/>
    </row>
    <row r="42" spans="1:13" ht="17.25" customHeight="1">
      <c r="A42" s="95">
        <v>56</v>
      </c>
      <c r="B42" s="95"/>
      <c r="C42" s="95" t="s">
        <v>32</v>
      </c>
      <c r="D42" s="98"/>
      <c r="E42" s="99"/>
      <c r="F42" s="51">
        <v>4</v>
      </c>
      <c r="G42" s="19" t="s">
        <v>75</v>
      </c>
      <c r="H42" s="19" t="s">
        <v>75</v>
      </c>
      <c r="I42" s="19" t="s">
        <v>75</v>
      </c>
      <c r="J42" s="19" t="s">
        <v>75</v>
      </c>
      <c r="K42" s="51">
        <v>1</v>
      </c>
      <c r="L42" s="19" t="s">
        <v>75</v>
      </c>
      <c r="M42" s="36"/>
    </row>
    <row r="43" spans="1:13" ht="17.25" customHeight="1">
      <c r="A43" s="15"/>
      <c r="B43" s="15">
        <v>561</v>
      </c>
      <c r="C43" s="15"/>
      <c r="D43" s="106" t="s">
        <v>33</v>
      </c>
      <c r="E43" s="16"/>
      <c r="F43" s="107">
        <v>3</v>
      </c>
      <c r="G43" s="35" t="s">
        <v>75</v>
      </c>
      <c r="H43" s="35" t="s">
        <v>75</v>
      </c>
      <c r="I43" s="35" t="s">
        <v>75</v>
      </c>
      <c r="J43" s="35" t="s">
        <v>75</v>
      </c>
      <c r="K43" s="107" t="s">
        <v>26</v>
      </c>
      <c r="L43" s="35" t="s">
        <v>75</v>
      </c>
      <c r="M43" s="36"/>
    </row>
    <row r="44" spans="1:13" ht="17.25" customHeight="1">
      <c r="A44" s="15"/>
      <c r="B44" s="15">
        <v>569</v>
      </c>
      <c r="C44" s="15"/>
      <c r="D44" s="108" t="s">
        <v>107</v>
      </c>
      <c r="E44" s="16"/>
      <c r="F44" s="107">
        <v>1</v>
      </c>
      <c r="G44" s="35" t="s">
        <v>75</v>
      </c>
      <c r="H44" s="35" t="s">
        <v>75</v>
      </c>
      <c r="I44" s="35" t="s">
        <v>75</v>
      </c>
      <c r="J44" s="35" t="s">
        <v>75</v>
      </c>
      <c r="K44" s="107">
        <v>1</v>
      </c>
      <c r="L44" s="35" t="s">
        <v>75</v>
      </c>
      <c r="M44" s="36"/>
    </row>
    <row r="45" spans="1:13" ht="12" customHeight="1">
      <c r="A45" s="15"/>
      <c r="B45" s="15"/>
      <c r="C45" s="15"/>
      <c r="D45" s="106"/>
      <c r="E45" s="16"/>
      <c r="F45" s="65"/>
      <c r="G45" s="65"/>
      <c r="H45" s="65"/>
      <c r="I45" s="65"/>
      <c r="J45" s="65"/>
      <c r="K45" s="65"/>
      <c r="L45" s="65"/>
      <c r="M45" s="36"/>
    </row>
    <row r="46" spans="1:13" ht="17.25" customHeight="1">
      <c r="A46" s="95">
        <v>57</v>
      </c>
      <c r="B46" s="95"/>
      <c r="C46" s="95" t="s">
        <v>108</v>
      </c>
      <c r="D46" s="98"/>
      <c r="E46" s="99"/>
      <c r="F46" s="51">
        <v>138</v>
      </c>
      <c r="G46" s="65" t="s">
        <v>75</v>
      </c>
      <c r="H46" s="51">
        <v>53</v>
      </c>
      <c r="I46" s="51">
        <v>38</v>
      </c>
      <c r="J46" s="51">
        <v>31</v>
      </c>
      <c r="K46" s="51">
        <v>13</v>
      </c>
      <c r="L46" s="51">
        <v>2</v>
      </c>
      <c r="M46" s="36"/>
    </row>
    <row r="47" spans="1:13" ht="17.25" customHeight="1">
      <c r="A47" s="15"/>
      <c r="B47" s="15">
        <v>571</v>
      </c>
      <c r="C47" s="15"/>
      <c r="D47" s="106" t="s">
        <v>109</v>
      </c>
      <c r="E47" s="16"/>
      <c r="F47" s="107">
        <v>10</v>
      </c>
      <c r="G47" s="65" t="s">
        <v>75</v>
      </c>
      <c r="H47" s="107">
        <v>8</v>
      </c>
      <c r="I47" s="65" t="s">
        <v>75</v>
      </c>
      <c r="J47" s="107">
        <v>2</v>
      </c>
      <c r="K47" s="65" t="s">
        <v>75</v>
      </c>
      <c r="L47" s="65" t="s">
        <v>75</v>
      </c>
      <c r="M47" s="36"/>
    </row>
    <row r="48" spans="1:13" ht="17.25" customHeight="1">
      <c r="A48" s="15"/>
      <c r="B48" s="15">
        <v>572</v>
      </c>
      <c r="C48" s="15"/>
      <c r="D48" s="106" t="s">
        <v>110</v>
      </c>
      <c r="E48" s="16"/>
      <c r="F48" s="107">
        <v>11</v>
      </c>
      <c r="G48" s="65" t="s">
        <v>75</v>
      </c>
      <c r="H48" s="107">
        <v>2</v>
      </c>
      <c r="I48" s="107">
        <v>2</v>
      </c>
      <c r="J48" s="107">
        <v>4</v>
      </c>
      <c r="K48" s="107">
        <v>3</v>
      </c>
      <c r="L48" s="65" t="s">
        <v>75</v>
      </c>
      <c r="M48" s="36"/>
    </row>
    <row r="49" spans="1:13" ht="17.25" customHeight="1">
      <c r="A49" s="15"/>
      <c r="B49" s="15">
        <v>573</v>
      </c>
      <c r="C49" s="15"/>
      <c r="D49" s="106" t="s">
        <v>111</v>
      </c>
      <c r="E49" s="16"/>
      <c r="F49" s="107">
        <v>68</v>
      </c>
      <c r="G49" s="65" t="s">
        <v>75</v>
      </c>
      <c r="H49" s="107">
        <v>29</v>
      </c>
      <c r="I49" s="107">
        <v>20</v>
      </c>
      <c r="J49" s="107">
        <v>14</v>
      </c>
      <c r="K49" s="107">
        <v>2</v>
      </c>
      <c r="L49" s="107">
        <v>2</v>
      </c>
      <c r="M49" s="36"/>
    </row>
    <row r="50" spans="1:13" ht="17.25" customHeight="1">
      <c r="A50" s="15"/>
      <c r="B50" s="15">
        <v>574</v>
      </c>
      <c r="C50" s="15"/>
      <c r="D50" s="106" t="s">
        <v>112</v>
      </c>
      <c r="E50" s="16"/>
      <c r="F50" s="107">
        <v>11</v>
      </c>
      <c r="G50" s="65" t="s">
        <v>75</v>
      </c>
      <c r="H50" s="107">
        <v>3</v>
      </c>
      <c r="I50" s="107">
        <v>2</v>
      </c>
      <c r="J50" s="107">
        <v>4</v>
      </c>
      <c r="K50" s="65">
        <v>2</v>
      </c>
      <c r="L50" s="65" t="s">
        <v>75</v>
      </c>
      <c r="M50" s="36"/>
    </row>
    <row r="51" spans="1:13" ht="17.25" customHeight="1" thickBot="1">
      <c r="A51" s="109"/>
      <c r="B51" s="109">
        <v>579</v>
      </c>
      <c r="C51" s="110"/>
      <c r="D51" s="111" t="s">
        <v>113</v>
      </c>
      <c r="E51" s="112"/>
      <c r="F51" s="113">
        <v>38</v>
      </c>
      <c r="G51" s="114" t="s">
        <v>75</v>
      </c>
      <c r="H51" s="113">
        <v>11</v>
      </c>
      <c r="I51" s="113">
        <v>14</v>
      </c>
      <c r="J51" s="113">
        <v>7</v>
      </c>
      <c r="K51" s="113">
        <v>6</v>
      </c>
      <c r="L51" s="114" t="s">
        <v>75</v>
      </c>
      <c r="M51" s="36"/>
    </row>
    <row r="52" spans="1:12" ht="18" customHeight="1" thickTop="1">
      <c r="A52" s="13" t="s">
        <v>68</v>
      </c>
      <c r="B52" s="8"/>
      <c r="C52" s="8"/>
      <c r="D52" s="9"/>
      <c r="E52" s="9"/>
      <c r="F52" s="10"/>
      <c r="G52" s="10"/>
      <c r="H52" s="10"/>
      <c r="I52" s="10"/>
      <c r="J52" s="10"/>
      <c r="K52" s="10"/>
      <c r="L52" s="10"/>
    </row>
    <row r="53" ht="18" customHeight="1">
      <c r="A53" s="18" t="s">
        <v>86</v>
      </c>
    </row>
  </sheetData>
  <sheetProtection/>
  <mergeCells count="3">
    <mergeCell ref="G5:L5"/>
    <mergeCell ref="A5:D6"/>
    <mergeCell ref="F5:F6"/>
  </mergeCells>
  <printOptions/>
  <pageMargins left="0.2362204724409449" right="0.2362204724409449" top="0" bottom="0" header="0.31496062992125984" footer="0.31496062992125984"/>
  <pageSetup fitToWidth="0" horizontalDpi="600" verticalDpi="600" orientation="portrait" paperSize="9" scale="95" r:id="rId1"/>
  <headerFooter scaleWithDoc="0">
    <oddHeader>&amp;L&amp;"ＭＳ Ｐゴシック,太字"&amp;16G　商業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="120" zoomScaleNormal="120" workbookViewId="0" topLeftCell="A1">
      <selection activeCell="A1" sqref="A1"/>
    </sheetView>
  </sheetViews>
  <sheetFormatPr defaultColWidth="9.00390625" defaultRowHeight="13.5"/>
  <cols>
    <col min="1" max="1" width="6.00390625" style="3" customWidth="1"/>
    <col min="2" max="2" width="6.00390625" style="4" customWidth="1"/>
    <col min="3" max="4" width="6.00390625" style="3" customWidth="1"/>
    <col min="5" max="5" width="6.00390625" style="5" customWidth="1"/>
    <col min="6" max="6" width="6.00390625" style="3" customWidth="1"/>
    <col min="7" max="7" width="6.25390625" style="3" hidden="1" customWidth="1"/>
    <col min="8" max="8" width="14.00390625" style="3" customWidth="1"/>
    <col min="9" max="9" width="14.00390625" style="6" customWidth="1"/>
    <col min="10" max="10" width="14.00390625" style="3" customWidth="1"/>
    <col min="11" max="16384" width="9.00390625" style="3" customWidth="1"/>
  </cols>
  <sheetData>
    <row r="1" spans="1:10" ht="26.25" customHeight="1">
      <c r="A1" s="17"/>
      <c r="B1" s="115"/>
      <c r="C1" s="17"/>
      <c r="D1" s="17"/>
      <c r="E1" s="23"/>
      <c r="F1" s="17"/>
      <c r="G1" s="17"/>
      <c r="H1" s="17"/>
      <c r="I1" s="24"/>
      <c r="J1" s="17"/>
    </row>
    <row r="2" spans="1:10" ht="14.25" thickBot="1">
      <c r="A2" s="17"/>
      <c r="B2" s="115"/>
      <c r="C2" s="17"/>
      <c r="D2" s="17"/>
      <c r="E2" s="23"/>
      <c r="F2" s="17"/>
      <c r="G2" s="17"/>
      <c r="H2" s="17"/>
      <c r="I2" s="24"/>
      <c r="J2" s="116" t="s">
        <v>138</v>
      </c>
    </row>
    <row r="3" spans="1:10" ht="23.25" customHeight="1" thickTop="1">
      <c r="A3" s="137" t="s">
        <v>5</v>
      </c>
      <c r="B3" s="138"/>
      <c r="C3" s="138"/>
      <c r="D3" s="138"/>
      <c r="E3" s="138"/>
      <c r="F3" s="138"/>
      <c r="G3" s="149" t="s">
        <v>7</v>
      </c>
      <c r="H3" s="151" t="s">
        <v>3</v>
      </c>
      <c r="I3" s="147" t="s">
        <v>85</v>
      </c>
      <c r="J3" s="145" t="s">
        <v>9</v>
      </c>
    </row>
    <row r="4" spans="1:10" ht="33" customHeight="1">
      <c r="A4" s="91" t="s">
        <v>16</v>
      </c>
      <c r="B4" s="93" t="s">
        <v>17</v>
      </c>
      <c r="C4" s="91" t="s">
        <v>18</v>
      </c>
      <c r="D4" s="91" t="s">
        <v>19</v>
      </c>
      <c r="E4" s="94" t="s">
        <v>20</v>
      </c>
      <c r="F4" s="91" t="s">
        <v>21</v>
      </c>
      <c r="G4" s="150"/>
      <c r="H4" s="152"/>
      <c r="I4" s="148"/>
      <c r="J4" s="146"/>
    </row>
    <row r="5" spans="1:10" ht="17.25" customHeight="1">
      <c r="A5" s="19" t="s">
        <v>26</v>
      </c>
      <c r="B5" s="19" t="s">
        <v>26</v>
      </c>
      <c r="C5" s="19" t="s">
        <v>26</v>
      </c>
      <c r="D5" s="19" t="s">
        <v>26</v>
      </c>
      <c r="E5" s="19" t="s">
        <v>26</v>
      </c>
      <c r="F5" s="19" t="s">
        <v>26</v>
      </c>
      <c r="G5" s="19">
        <v>34</v>
      </c>
      <c r="H5" s="51">
        <v>875</v>
      </c>
      <c r="I5" s="51">
        <v>37136</v>
      </c>
      <c r="J5" s="20" t="s">
        <v>75</v>
      </c>
    </row>
    <row r="6" spans="1:10" ht="12" customHeight="1">
      <c r="A6" s="20"/>
      <c r="B6" s="20"/>
      <c r="C6" s="20"/>
      <c r="D6" s="20"/>
      <c r="E6" s="20"/>
      <c r="F6" s="20"/>
      <c r="G6" s="20"/>
      <c r="H6" s="20"/>
      <c r="I6" s="20"/>
      <c r="J6" s="22"/>
    </row>
    <row r="7" spans="1:10" ht="17.25" customHeight="1">
      <c r="A7" s="19" t="s">
        <v>26</v>
      </c>
      <c r="B7" s="19" t="s">
        <v>26</v>
      </c>
      <c r="C7" s="19" t="s">
        <v>26</v>
      </c>
      <c r="D7" s="19" t="s">
        <v>26</v>
      </c>
      <c r="E7" s="19" t="s">
        <v>26</v>
      </c>
      <c r="F7" s="19" t="s">
        <v>26</v>
      </c>
      <c r="G7" s="19" t="s">
        <v>26</v>
      </c>
      <c r="H7" s="19" t="s">
        <v>52</v>
      </c>
      <c r="I7" s="19" t="s">
        <v>26</v>
      </c>
      <c r="J7" s="19" t="s">
        <v>26</v>
      </c>
    </row>
    <row r="8" spans="1:10" ht="12" customHeight="1">
      <c r="A8" s="35"/>
      <c r="B8" s="35"/>
      <c r="C8" s="35"/>
      <c r="D8" s="35"/>
      <c r="E8" s="35"/>
      <c r="F8" s="35"/>
      <c r="G8" s="20"/>
      <c r="H8" s="20"/>
      <c r="I8" s="20"/>
      <c r="J8" s="22"/>
    </row>
    <row r="9" spans="1:10" ht="17.25" customHeight="1">
      <c r="A9" s="19" t="s">
        <v>26</v>
      </c>
      <c r="B9" s="19" t="s">
        <v>26</v>
      </c>
      <c r="C9" s="19" t="s">
        <v>26</v>
      </c>
      <c r="D9" s="19" t="s">
        <v>26</v>
      </c>
      <c r="E9" s="19" t="s">
        <v>26</v>
      </c>
      <c r="F9" s="19" t="s">
        <v>26</v>
      </c>
      <c r="G9" s="19"/>
      <c r="H9" s="19">
        <v>11</v>
      </c>
      <c r="I9" s="19">
        <v>234</v>
      </c>
      <c r="J9" s="19" t="s">
        <v>26</v>
      </c>
    </row>
    <row r="10" spans="1:10" ht="17.25" customHeight="1">
      <c r="A10" s="19" t="s">
        <v>26</v>
      </c>
      <c r="B10" s="19" t="s">
        <v>26</v>
      </c>
      <c r="C10" s="19" t="s">
        <v>26</v>
      </c>
      <c r="D10" s="19" t="s">
        <v>26</v>
      </c>
      <c r="E10" s="19" t="s">
        <v>26</v>
      </c>
      <c r="F10" s="19" t="s">
        <v>26</v>
      </c>
      <c r="G10" s="19"/>
      <c r="H10" s="35">
        <v>2</v>
      </c>
      <c r="I10" s="104" t="s">
        <v>76</v>
      </c>
      <c r="J10" s="35" t="s">
        <v>26</v>
      </c>
    </row>
    <row r="11" spans="1:10" ht="17.25" customHeight="1">
      <c r="A11" s="19" t="s">
        <v>26</v>
      </c>
      <c r="B11" s="19" t="s">
        <v>26</v>
      </c>
      <c r="C11" s="19" t="s">
        <v>26</v>
      </c>
      <c r="D11" s="19" t="s">
        <v>26</v>
      </c>
      <c r="E11" s="19" t="s">
        <v>26</v>
      </c>
      <c r="F11" s="19" t="s">
        <v>26</v>
      </c>
      <c r="G11" s="19"/>
      <c r="H11" s="35">
        <v>2</v>
      </c>
      <c r="I11" s="104" t="s">
        <v>76</v>
      </c>
      <c r="J11" s="35" t="s">
        <v>26</v>
      </c>
    </row>
    <row r="12" spans="1:10" ht="17.25" customHeight="1">
      <c r="A12" s="35"/>
      <c r="B12" s="52"/>
      <c r="C12" s="52"/>
      <c r="D12" s="52"/>
      <c r="E12" s="35"/>
      <c r="F12" s="35"/>
      <c r="G12" s="19"/>
      <c r="H12" s="35">
        <v>7</v>
      </c>
      <c r="I12" s="35">
        <v>128</v>
      </c>
      <c r="J12" s="35" t="s">
        <v>26</v>
      </c>
    </row>
    <row r="13" spans="1:10" ht="12" customHeight="1">
      <c r="A13" s="35"/>
      <c r="B13" s="35"/>
      <c r="C13" s="35"/>
      <c r="D13" s="35"/>
      <c r="E13" s="35"/>
      <c r="F13" s="35"/>
      <c r="G13" s="35"/>
      <c r="H13" s="35"/>
      <c r="I13" s="35"/>
      <c r="J13" s="37"/>
    </row>
    <row r="14" spans="1:10" ht="17.25" customHeight="1">
      <c r="A14" s="19" t="s">
        <v>26</v>
      </c>
      <c r="B14" s="19" t="s">
        <v>26</v>
      </c>
      <c r="C14" s="19" t="s">
        <v>26</v>
      </c>
      <c r="D14" s="19" t="s">
        <v>26</v>
      </c>
      <c r="E14" s="19" t="s">
        <v>26</v>
      </c>
      <c r="F14" s="19" t="s">
        <v>26</v>
      </c>
      <c r="G14" s="19">
        <v>1</v>
      </c>
      <c r="H14" s="100">
        <v>213</v>
      </c>
      <c r="I14" s="100">
        <v>12065</v>
      </c>
      <c r="J14" s="19" t="s">
        <v>26</v>
      </c>
    </row>
    <row r="15" spans="1:10" ht="17.25" customHeight="1">
      <c r="A15" s="19" t="s">
        <v>26</v>
      </c>
      <c r="B15" s="19" t="s">
        <v>26</v>
      </c>
      <c r="C15" s="19" t="s">
        <v>26</v>
      </c>
      <c r="D15" s="19" t="s">
        <v>26</v>
      </c>
      <c r="E15" s="19" t="s">
        <v>26</v>
      </c>
      <c r="F15" s="19" t="s">
        <v>26</v>
      </c>
      <c r="G15" s="21" t="s">
        <v>26</v>
      </c>
      <c r="H15" s="35">
        <v>96</v>
      </c>
      <c r="I15" s="35">
        <v>5625</v>
      </c>
      <c r="J15" s="35" t="s">
        <v>26</v>
      </c>
    </row>
    <row r="16" spans="1:10" ht="17.25" customHeight="1">
      <c r="A16" s="19" t="s">
        <v>26</v>
      </c>
      <c r="B16" s="19" t="s">
        <v>26</v>
      </c>
      <c r="C16" s="19" t="s">
        <v>26</v>
      </c>
      <c r="D16" s="19" t="s">
        <v>26</v>
      </c>
      <c r="E16" s="19" t="s">
        <v>26</v>
      </c>
      <c r="F16" s="19" t="s">
        <v>26</v>
      </c>
      <c r="G16" s="35">
        <v>1</v>
      </c>
      <c r="H16" s="52">
        <v>117</v>
      </c>
      <c r="I16" s="52">
        <v>6441</v>
      </c>
      <c r="J16" s="35" t="s">
        <v>26</v>
      </c>
    </row>
    <row r="17" spans="1:10" ht="12" customHeight="1">
      <c r="A17" s="35"/>
      <c r="B17" s="35"/>
      <c r="C17" s="35"/>
      <c r="D17" s="35"/>
      <c r="E17" s="35"/>
      <c r="F17" s="35"/>
      <c r="G17" s="35"/>
      <c r="H17" s="35"/>
      <c r="I17" s="35"/>
      <c r="J17" s="37"/>
    </row>
    <row r="18" spans="1:10" ht="17.25" customHeight="1">
      <c r="A18" s="19" t="s">
        <v>26</v>
      </c>
      <c r="B18" s="19" t="s">
        <v>26</v>
      </c>
      <c r="C18" s="19" t="s">
        <v>26</v>
      </c>
      <c r="D18" s="19" t="s">
        <v>26</v>
      </c>
      <c r="E18" s="19" t="s">
        <v>26</v>
      </c>
      <c r="F18" s="19" t="s">
        <v>26</v>
      </c>
      <c r="G18" s="19" t="s">
        <v>75</v>
      </c>
      <c r="H18" s="100">
        <v>279</v>
      </c>
      <c r="I18" s="100">
        <v>10995</v>
      </c>
      <c r="J18" s="19" t="s">
        <v>26</v>
      </c>
    </row>
    <row r="19" spans="1:10" ht="17.25" customHeight="1">
      <c r="A19" s="19" t="s">
        <v>26</v>
      </c>
      <c r="B19" s="19" t="s">
        <v>26</v>
      </c>
      <c r="C19" s="19" t="s">
        <v>26</v>
      </c>
      <c r="D19" s="19" t="s">
        <v>26</v>
      </c>
      <c r="E19" s="19" t="s">
        <v>26</v>
      </c>
      <c r="F19" s="19" t="s">
        <v>26</v>
      </c>
      <c r="G19" s="65" t="s">
        <v>75</v>
      </c>
      <c r="H19" s="104">
        <v>100</v>
      </c>
      <c r="I19" s="104">
        <v>3493</v>
      </c>
      <c r="J19" s="35" t="s">
        <v>26</v>
      </c>
    </row>
    <row r="20" spans="1:10" ht="17.25" customHeight="1">
      <c r="A20" s="19" t="s">
        <v>26</v>
      </c>
      <c r="B20" s="19" t="s">
        <v>26</v>
      </c>
      <c r="C20" s="19" t="s">
        <v>26</v>
      </c>
      <c r="D20" s="19" t="s">
        <v>26</v>
      </c>
      <c r="E20" s="19" t="s">
        <v>26</v>
      </c>
      <c r="F20" s="19" t="s">
        <v>26</v>
      </c>
      <c r="G20" s="65"/>
      <c r="H20" s="104">
        <v>53</v>
      </c>
      <c r="I20" s="104">
        <v>1411</v>
      </c>
      <c r="J20" s="35" t="s">
        <v>26</v>
      </c>
    </row>
    <row r="21" spans="1:10" ht="17.25" customHeight="1">
      <c r="A21" s="19" t="s">
        <v>26</v>
      </c>
      <c r="B21" s="19" t="s">
        <v>26</v>
      </c>
      <c r="C21" s="19" t="s">
        <v>26</v>
      </c>
      <c r="D21" s="19" t="s">
        <v>26</v>
      </c>
      <c r="E21" s="19" t="s">
        <v>26</v>
      </c>
      <c r="F21" s="19" t="s">
        <v>26</v>
      </c>
      <c r="G21" s="65"/>
      <c r="H21" s="35" t="s">
        <v>26</v>
      </c>
      <c r="I21" s="35" t="s">
        <v>26</v>
      </c>
      <c r="J21" s="21" t="s">
        <v>26</v>
      </c>
    </row>
    <row r="22" spans="1:10" ht="17.25" customHeight="1">
      <c r="A22" s="19" t="s">
        <v>26</v>
      </c>
      <c r="B22" s="19" t="s">
        <v>26</v>
      </c>
      <c r="C22" s="19" t="s">
        <v>26</v>
      </c>
      <c r="D22" s="19" t="s">
        <v>26</v>
      </c>
      <c r="E22" s="19" t="s">
        <v>26</v>
      </c>
      <c r="F22" s="19" t="s">
        <v>26</v>
      </c>
      <c r="G22" s="65"/>
      <c r="H22" s="104">
        <v>18</v>
      </c>
      <c r="I22" s="104">
        <v>587</v>
      </c>
      <c r="J22" s="21" t="s">
        <v>26</v>
      </c>
    </row>
    <row r="23" spans="1:10" ht="17.25" customHeight="1">
      <c r="A23" s="19" t="s">
        <v>26</v>
      </c>
      <c r="B23" s="19" t="s">
        <v>26</v>
      </c>
      <c r="C23" s="19" t="s">
        <v>26</v>
      </c>
      <c r="D23" s="19" t="s">
        <v>26</v>
      </c>
      <c r="E23" s="19" t="s">
        <v>26</v>
      </c>
      <c r="F23" s="19" t="s">
        <v>26</v>
      </c>
      <c r="G23" s="65"/>
      <c r="H23" s="104">
        <v>18</v>
      </c>
      <c r="I23" s="104">
        <v>301</v>
      </c>
      <c r="J23" s="21" t="s">
        <v>26</v>
      </c>
    </row>
    <row r="24" spans="1:10" ht="17.25" customHeight="1">
      <c r="A24" s="19" t="s">
        <v>26</v>
      </c>
      <c r="B24" s="19" t="s">
        <v>26</v>
      </c>
      <c r="C24" s="19" t="s">
        <v>26</v>
      </c>
      <c r="D24" s="19" t="s">
        <v>26</v>
      </c>
      <c r="E24" s="19" t="s">
        <v>26</v>
      </c>
      <c r="F24" s="19" t="s">
        <v>26</v>
      </c>
      <c r="G24" s="65" t="s">
        <v>75</v>
      </c>
      <c r="H24" s="104">
        <v>90</v>
      </c>
      <c r="I24" s="104">
        <v>5202</v>
      </c>
      <c r="J24" s="35" t="s">
        <v>26</v>
      </c>
    </row>
    <row r="25" spans="1:10" ht="12" customHeight="1">
      <c r="A25" s="35"/>
      <c r="B25" s="35"/>
      <c r="C25" s="35"/>
      <c r="D25" s="35"/>
      <c r="E25" s="35"/>
      <c r="F25" s="35"/>
      <c r="G25" s="35"/>
      <c r="H25" s="35"/>
      <c r="I25" s="35"/>
      <c r="J25" s="37"/>
    </row>
    <row r="26" spans="1:10" ht="17.25" customHeight="1">
      <c r="A26" s="19" t="s">
        <v>26</v>
      </c>
      <c r="B26" s="19" t="s">
        <v>26</v>
      </c>
      <c r="C26" s="19" t="s">
        <v>26</v>
      </c>
      <c r="D26" s="19" t="s">
        <v>26</v>
      </c>
      <c r="E26" s="19" t="s">
        <v>26</v>
      </c>
      <c r="F26" s="19" t="s">
        <v>26</v>
      </c>
      <c r="G26" s="19" t="s">
        <v>75</v>
      </c>
      <c r="H26" s="100">
        <v>170</v>
      </c>
      <c r="I26" s="100">
        <v>8355</v>
      </c>
      <c r="J26" s="19" t="s">
        <v>26</v>
      </c>
    </row>
    <row r="27" spans="1:10" ht="17.25" customHeight="1">
      <c r="A27" s="19" t="s">
        <v>26</v>
      </c>
      <c r="B27" s="19" t="s">
        <v>26</v>
      </c>
      <c r="C27" s="19" t="s">
        <v>26</v>
      </c>
      <c r="D27" s="19" t="s">
        <v>26</v>
      </c>
      <c r="E27" s="19" t="s">
        <v>26</v>
      </c>
      <c r="F27" s="19" t="s">
        <v>26</v>
      </c>
      <c r="G27" s="37" t="s">
        <v>75</v>
      </c>
      <c r="H27" s="104">
        <v>72</v>
      </c>
      <c r="I27" s="104">
        <v>3629</v>
      </c>
      <c r="J27" s="35" t="s">
        <v>26</v>
      </c>
    </row>
    <row r="28" spans="1:10" ht="17.25" customHeight="1">
      <c r="A28" s="19" t="s">
        <v>26</v>
      </c>
      <c r="B28" s="19" t="s">
        <v>26</v>
      </c>
      <c r="C28" s="19" t="s">
        <v>26</v>
      </c>
      <c r="D28" s="19" t="s">
        <v>26</v>
      </c>
      <c r="E28" s="19" t="s">
        <v>26</v>
      </c>
      <c r="F28" s="19" t="s">
        <v>26</v>
      </c>
      <c r="G28" s="37" t="s">
        <v>75</v>
      </c>
      <c r="H28" s="104">
        <v>35</v>
      </c>
      <c r="I28" s="104">
        <v>2056</v>
      </c>
      <c r="J28" s="35" t="s">
        <v>26</v>
      </c>
    </row>
    <row r="29" spans="1:10" ht="17.25" customHeight="1">
      <c r="A29" s="19" t="s">
        <v>26</v>
      </c>
      <c r="B29" s="19" t="s">
        <v>26</v>
      </c>
      <c r="C29" s="19" t="s">
        <v>26</v>
      </c>
      <c r="D29" s="19" t="s">
        <v>26</v>
      </c>
      <c r="E29" s="19" t="s">
        <v>26</v>
      </c>
      <c r="F29" s="19" t="s">
        <v>26</v>
      </c>
      <c r="G29" s="37">
        <v>0</v>
      </c>
      <c r="H29" s="104">
        <v>48</v>
      </c>
      <c r="I29" s="104">
        <v>2342</v>
      </c>
      <c r="J29" s="35" t="s">
        <v>26</v>
      </c>
    </row>
    <row r="30" spans="1:10" ht="17.25" customHeight="1">
      <c r="A30" s="19" t="s">
        <v>26</v>
      </c>
      <c r="B30" s="19" t="s">
        <v>26</v>
      </c>
      <c r="C30" s="19" t="s">
        <v>26</v>
      </c>
      <c r="D30" s="19" t="s">
        <v>26</v>
      </c>
      <c r="E30" s="19" t="s">
        <v>26</v>
      </c>
      <c r="F30" s="19" t="s">
        <v>26</v>
      </c>
      <c r="G30" s="37">
        <v>4</v>
      </c>
      <c r="H30" s="104">
        <v>15</v>
      </c>
      <c r="I30" s="104">
        <v>329</v>
      </c>
      <c r="J30" s="35" t="s">
        <v>26</v>
      </c>
    </row>
    <row r="31" spans="1:10" ht="12" customHeight="1">
      <c r="A31" s="35"/>
      <c r="B31" s="35"/>
      <c r="C31" s="35"/>
      <c r="D31" s="35"/>
      <c r="E31" s="35"/>
      <c r="F31" s="35"/>
      <c r="G31" s="35"/>
      <c r="H31" s="35"/>
      <c r="I31" s="35"/>
      <c r="J31" s="37"/>
    </row>
    <row r="32" spans="1:10" ht="17.25" customHeight="1">
      <c r="A32" s="19" t="s">
        <v>26</v>
      </c>
      <c r="B32" s="19" t="s">
        <v>26</v>
      </c>
      <c r="C32" s="19" t="s">
        <v>26</v>
      </c>
      <c r="D32" s="19" t="s">
        <v>26</v>
      </c>
      <c r="E32" s="19" t="s">
        <v>26</v>
      </c>
      <c r="F32" s="19" t="s">
        <v>26</v>
      </c>
      <c r="G32" s="19">
        <v>4</v>
      </c>
      <c r="H32" s="100">
        <v>202</v>
      </c>
      <c r="I32" s="100">
        <v>5487</v>
      </c>
      <c r="J32" s="19" t="s">
        <v>26</v>
      </c>
    </row>
    <row r="33" spans="1:10" ht="17.25" customHeight="1">
      <c r="A33" s="19" t="s">
        <v>26</v>
      </c>
      <c r="B33" s="19" t="s">
        <v>26</v>
      </c>
      <c r="C33" s="19" t="s">
        <v>26</v>
      </c>
      <c r="D33" s="19" t="s">
        <v>26</v>
      </c>
      <c r="E33" s="19" t="s">
        <v>26</v>
      </c>
      <c r="F33" s="19" t="s">
        <v>26</v>
      </c>
      <c r="G33" s="37">
        <v>2</v>
      </c>
      <c r="H33" s="104">
        <v>21</v>
      </c>
      <c r="I33" s="104">
        <v>215</v>
      </c>
      <c r="J33" s="35" t="s">
        <v>26</v>
      </c>
    </row>
    <row r="34" spans="1:10" ht="17.25" customHeight="1">
      <c r="A34" s="19" t="s">
        <v>26</v>
      </c>
      <c r="B34" s="19" t="s">
        <v>26</v>
      </c>
      <c r="C34" s="19" t="s">
        <v>26</v>
      </c>
      <c r="D34" s="19" t="s">
        <v>26</v>
      </c>
      <c r="E34" s="19" t="s">
        <v>26</v>
      </c>
      <c r="F34" s="19" t="s">
        <v>26</v>
      </c>
      <c r="G34" s="37">
        <v>1</v>
      </c>
      <c r="H34" s="104">
        <v>27</v>
      </c>
      <c r="I34" s="104">
        <v>98</v>
      </c>
      <c r="J34" s="35" t="s">
        <v>26</v>
      </c>
    </row>
    <row r="35" spans="1:10" ht="17.25" customHeight="1">
      <c r="A35" s="19" t="s">
        <v>26</v>
      </c>
      <c r="B35" s="19" t="s">
        <v>26</v>
      </c>
      <c r="C35" s="19" t="s">
        <v>26</v>
      </c>
      <c r="D35" s="19" t="s">
        <v>26</v>
      </c>
      <c r="E35" s="19" t="s">
        <v>26</v>
      </c>
      <c r="F35" s="19" t="s">
        <v>26</v>
      </c>
      <c r="G35" s="37">
        <v>1</v>
      </c>
      <c r="H35" s="104">
        <v>48</v>
      </c>
      <c r="I35" s="104">
        <v>907</v>
      </c>
      <c r="J35" s="35" t="s">
        <v>26</v>
      </c>
    </row>
    <row r="36" spans="1:10" ht="17.25" customHeight="1">
      <c r="A36" s="19" t="s">
        <v>26</v>
      </c>
      <c r="B36" s="19" t="s">
        <v>26</v>
      </c>
      <c r="C36" s="19" t="s">
        <v>26</v>
      </c>
      <c r="D36" s="19" t="s">
        <v>26</v>
      </c>
      <c r="E36" s="19" t="s">
        <v>26</v>
      </c>
      <c r="F36" s="19" t="s">
        <v>26</v>
      </c>
      <c r="G36" s="37">
        <v>0</v>
      </c>
      <c r="H36" s="104">
        <v>106</v>
      </c>
      <c r="I36" s="104">
        <v>4267</v>
      </c>
      <c r="J36" s="35" t="s">
        <v>26</v>
      </c>
    </row>
    <row r="37" spans="1:10" ht="12" customHeight="1">
      <c r="A37" s="37"/>
      <c r="B37" s="37"/>
      <c r="C37" s="37"/>
      <c r="D37" s="37"/>
      <c r="E37" s="37"/>
      <c r="F37" s="37"/>
      <c r="G37" s="35"/>
      <c r="H37" s="35"/>
      <c r="I37" s="35"/>
      <c r="J37" s="37"/>
    </row>
    <row r="38" spans="1:19" ht="17.25" customHeight="1">
      <c r="A38" s="51">
        <f>A44+'96'!A5+'96'!A14+'96'!A19</f>
        <v>19</v>
      </c>
      <c r="B38" s="51">
        <f>'96'!B5+'96'!B19</f>
        <v>16</v>
      </c>
      <c r="C38" s="51">
        <f>C40+'96'!C5+'96'!C14+'96'!C19</f>
        <v>4</v>
      </c>
      <c r="D38" s="51">
        <f>'94'!D40</f>
        <v>1</v>
      </c>
      <c r="E38" s="51">
        <f>E40</f>
        <v>1</v>
      </c>
      <c r="F38" s="51">
        <v>0</v>
      </c>
      <c r="G38" s="19">
        <v>12</v>
      </c>
      <c r="H38" s="100">
        <v>8368</v>
      </c>
      <c r="I38" s="100">
        <v>136683</v>
      </c>
      <c r="J38" s="19">
        <v>151507</v>
      </c>
      <c r="K38" s="7"/>
      <c r="L38" s="7"/>
      <c r="M38" s="7"/>
      <c r="N38" s="7"/>
      <c r="O38" s="7"/>
      <c r="P38" s="7"/>
      <c r="Q38" s="7"/>
      <c r="R38" s="7"/>
      <c r="S38" s="7"/>
    </row>
    <row r="39" spans="1:10" ht="12" customHeight="1">
      <c r="A39" s="35"/>
      <c r="B39" s="35"/>
      <c r="C39" s="35"/>
      <c r="D39" s="35"/>
      <c r="E39" s="35"/>
      <c r="F39" s="35"/>
      <c r="G39" s="37"/>
      <c r="H39" s="37"/>
      <c r="I39" s="37"/>
      <c r="J39" s="37"/>
    </row>
    <row r="40" spans="1:10" ht="17.25" customHeight="1">
      <c r="A40" s="19" t="s">
        <v>75</v>
      </c>
      <c r="B40" s="19" t="s">
        <v>75</v>
      </c>
      <c r="C40" s="19">
        <v>1</v>
      </c>
      <c r="D40" s="19">
        <v>1</v>
      </c>
      <c r="E40" s="51">
        <v>1</v>
      </c>
      <c r="F40" s="19" t="s">
        <v>75</v>
      </c>
      <c r="G40" s="37">
        <v>1</v>
      </c>
      <c r="H40" s="129">
        <v>755</v>
      </c>
      <c r="I40" s="129">
        <v>17631</v>
      </c>
      <c r="J40" s="19">
        <v>33516</v>
      </c>
    </row>
    <row r="41" spans="1:10" ht="17.25" customHeight="1">
      <c r="A41" s="35" t="s">
        <v>75</v>
      </c>
      <c r="B41" s="35" t="s">
        <v>75</v>
      </c>
      <c r="C41" s="35">
        <v>1</v>
      </c>
      <c r="D41" s="35">
        <v>1</v>
      </c>
      <c r="E41" s="107">
        <v>1</v>
      </c>
      <c r="F41" s="35" t="s">
        <v>75</v>
      </c>
      <c r="G41" s="37">
        <v>6</v>
      </c>
      <c r="H41" s="104">
        <v>736</v>
      </c>
      <c r="I41" s="104" t="s">
        <v>76</v>
      </c>
      <c r="J41" s="104" t="s">
        <v>76</v>
      </c>
    </row>
    <row r="42" spans="1:10" ht="17.25" customHeight="1">
      <c r="A42" s="35" t="s">
        <v>75</v>
      </c>
      <c r="B42" s="35" t="s">
        <v>75</v>
      </c>
      <c r="C42" s="35" t="s">
        <v>75</v>
      </c>
      <c r="D42" s="35" t="s">
        <v>75</v>
      </c>
      <c r="E42" s="35" t="s">
        <v>75</v>
      </c>
      <c r="F42" s="35" t="s">
        <v>75</v>
      </c>
      <c r="G42" s="37"/>
      <c r="H42" s="104">
        <v>19</v>
      </c>
      <c r="I42" s="104" t="s">
        <v>76</v>
      </c>
      <c r="J42" s="104" t="s">
        <v>76</v>
      </c>
    </row>
    <row r="43" spans="1:10" ht="12" customHeight="1">
      <c r="A43" s="65"/>
      <c r="B43" s="65"/>
      <c r="C43" s="65"/>
      <c r="D43" s="65"/>
      <c r="E43" s="65"/>
      <c r="F43" s="65"/>
      <c r="G43" s="37"/>
      <c r="H43" s="37"/>
      <c r="I43" s="37"/>
      <c r="J43" s="37"/>
    </row>
    <row r="44" spans="1:10" ht="17.25" customHeight="1">
      <c r="A44" s="51">
        <v>1</v>
      </c>
      <c r="B44" s="65" t="s">
        <v>75</v>
      </c>
      <c r="C44" s="65" t="s">
        <v>75</v>
      </c>
      <c r="D44" s="65" t="s">
        <v>75</v>
      </c>
      <c r="E44" s="65" t="s">
        <v>75</v>
      </c>
      <c r="F44" s="65" t="s">
        <v>75</v>
      </c>
      <c r="G44" s="19"/>
      <c r="H44" s="51">
        <v>656</v>
      </c>
      <c r="I44" s="51">
        <v>7719</v>
      </c>
      <c r="J44" s="117">
        <v>19615</v>
      </c>
    </row>
    <row r="45" spans="1:10" ht="17.25" customHeight="1">
      <c r="A45" s="65" t="s">
        <v>75</v>
      </c>
      <c r="B45" s="65" t="s">
        <v>75</v>
      </c>
      <c r="C45" s="65" t="s">
        <v>75</v>
      </c>
      <c r="D45" s="65" t="s">
        <v>75</v>
      </c>
      <c r="E45" s="65" t="s">
        <v>75</v>
      </c>
      <c r="F45" s="65" t="s">
        <v>75</v>
      </c>
      <c r="G45" s="37"/>
      <c r="H45" s="107">
        <v>30</v>
      </c>
      <c r="I45" s="107">
        <v>417</v>
      </c>
      <c r="J45" s="107">
        <v>539</v>
      </c>
    </row>
    <row r="46" spans="1:10" ht="17.25" customHeight="1">
      <c r="A46" s="65" t="s">
        <v>75</v>
      </c>
      <c r="B46" s="65" t="s">
        <v>75</v>
      </c>
      <c r="C46" s="65" t="s">
        <v>75</v>
      </c>
      <c r="D46" s="65" t="s">
        <v>75</v>
      </c>
      <c r="E46" s="65" t="s">
        <v>75</v>
      </c>
      <c r="F46" s="65" t="s">
        <v>75</v>
      </c>
      <c r="G46" s="37"/>
      <c r="H46" s="107">
        <v>71</v>
      </c>
      <c r="I46" s="107">
        <v>1077</v>
      </c>
      <c r="J46" s="107">
        <v>4052</v>
      </c>
    </row>
    <row r="47" spans="1:10" ht="17.25" customHeight="1">
      <c r="A47" s="51">
        <v>1</v>
      </c>
      <c r="B47" s="65" t="s">
        <v>75</v>
      </c>
      <c r="C47" s="65" t="s">
        <v>75</v>
      </c>
      <c r="D47" s="65" t="s">
        <v>75</v>
      </c>
      <c r="E47" s="65" t="s">
        <v>75</v>
      </c>
      <c r="F47" s="65" t="s">
        <v>75</v>
      </c>
      <c r="G47" s="37"/>
      <c r="H47" s="107">
        <v>306</v>
      </c>
      <c r="I47" s="107">
        <v>3765</v>
      </c>
      <c r="J47" s="107">
        <v>7777</v>
      </c>
    </row>
    <row r="48" spans="1:10" ht="17.25" customHeight="1">
      <c r="A48" s="65" t="s">
        <v>75</v>
      </c>
      <c r="B48" s="65" t="s">
        <v>75</v>
      </c>
      <c r="C48" s="65" t="s">
        <v>75</v>
      </c>
      <c r="D48" s="65" t="s">
        <v>75</v>
      </c>
      <c r="E48" s="65" t="s">
        <v>75</v>
      </c>
      <c r="F48" s="65" t="s">
        <v>75</v>
      </c>
      <c r="G48" s="37"/>
      <c r="H48" s="107">
        <v>61</v>
      </c>
      <c r="I48" s="107">
        <v>848</v>
      </c>
      <c r="J48" s="107">
        <v>1777</v>
      </c>
    </row>
    <row r="49" spans="1:10" ht="17.25" customHeight="1" thickBot="1">
      <c r="A49" s="114" t="s">
        <v>75</v>
      </c>
      <c r="B49" s="114" t="s">
        <v>75</v>
      </c>
      <c r="C49" s="114" t="s">
        <v>75</v>
      </c>
      <c r="D49" s="114" t="s">
        <v>75</v>
      </c>
      <c r="E49" s="114" t="s">
        <v>75</v>
      </c>
      <c r="F49" s="114" t="s">
        <v>75</v>
      </c>
      <c r="G49" s="66"/>
      <c r="H49" s="113">
        <v>188</v>
      </c>
      <c r="I49" s="113">
        <v>1613</v>
      </c>
      <c r="J49" s="113">
        <v>5470</v>
      </c>
    </row>
    <row r="50" spans="1:10" ht="14.25" customHeight="1" thickTop="1">
      <c r="A50" s="118"/>
      <c r="B50" s="118"/>
      <c r="C50" s="118"/>
      <c r="D50" s="118"/>
      <c r="E50" s="118"/>
      <c r="F50" s="118"/>
      <c r="G50" s="22"/>
      <c r="H50" s="118"/>
      <c r="I50" s="118"/>
      <c r="J50" s="118"/>
    </row>
    <row r="51" spans="1:10" ht="13.5">
      <c r="A51" s="17"/>
      <c r="B51" s="115"/>
      <c r="C51" s="17"/>
      <c r="D51" s="17"/>
      <c r="E51" s="23"/>
      <c r="F51" s="17"/>
      <c r="G51" s="17"/>
      <c r="H51" s="17"/>
      <c r="I51" s="24"/>
      <c r="J51" s="17"/>
    </row>
  </sheetData>
  <sheetProtection/>
  <mergeCells count="5">
    <mergeCell ref="J3:J4"/>
    <mergeCell ref="I3:I4"/>
    <mergeCell ref="G3:G4"/>
    <mergeCell ref="H3:H4"/>
    <mergeCell ref="A3:F3"/>
  </mergeCells>
  <printOptions/>
  <pageMargins left="0.5905511811023623" right="0.5905511811023623" top="0" bottom="0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="120" zoomScaleNormal="120"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2" width="3.375" style="3" customWidth="1"/>
    <col min="3" max="3" width="4.375" style="3" customWidth="1"/>
    <col min="4" max="4" width="30.25390625" style="3" customWidth="1"/>
    <col min="5" max="5" width="1.12109375" style="3" customWidth="1"/>
    <col min="6" max="6" width="7.75390625" style="3" customWidth="1"/>
    <col min="7" max="7" width="6.00390625" style="3" customWidth="1"/>
    <col min="8" max="8" width="6.00390625" style="4" customWidth="1"/>
    <col min="9" max="10" width="6.00390625" style="3" customWidth="1"/>
    <col min="11" max="11" width="6.00390625" style="5" customWidth="1"/>
    <col min="12" max="12" width="6.00390625" style="3" customWidth="1"/>
    <col min="13" max="16384" width="9.00390625" style="3" customWidth="1"/>
  </cols>
  <sheetData>
    <row r="1" spans="1:12" ht="26.25" customHeight="1">
      <c r="A1" s="119" t="s">
        <v>78</v>
      </c>
      <c r="B1" s="17"/>
      <c r="C1" s="17"/>
      <c r="D1" s="17"/>
      <c r="E1" s="17"/>
      <c r="F1" s="17"/>
      <c r="G1" s="17"/>
      <c r="H1" s="115"/>
      <c r="I1" s="17"/>
      <c r="J1" s="17"/>
      <c r="K1" s="23"/>
      <c r="L1" s="17"/>
    </row>
    <row r="2" spans="1:12" ht="14.25" thickBot="1">
      <c r="A2" s="17"/>
      <c r="B2" s="17"/>
      <c r="C2" s="17"/>
      <c r="D2" s="17"/>
      <c r="E2" s="17"/>
      <c r="F2" s="17"/>
      <c r="G2" s="17"/>
      <c r="H2" s="115"/>
      <c r="I2" s="17"/>
      <c r="J2" s="17"/>
      <c r="K2" s="23"/>
      <c r="L2" s="17"/>
    </row>
    <row r="3" spans="1:12" ht="23.25" customHeight="1" thickTop="1">
      <c r="A3" s="139" t="s">
        <v>4</v>
      </c>
      <c r="B3" s="140"/>
      <c r="C3" s="140"/>
      <c r="D3" s="137"/>
      <c r="E3" s="90"/>
      <c r="F3" s="139" t="s">
        <v>2</v>
      </c>
      <c r="G3" s="137" t="s">
        <v>5</v>
      </c>
      <c r="H3" s="138"/>
      <c r="I3" s="138"/>
      <c r="J3" s="138"/>
      <c r="K3" s="138"/>
      <c r="L3" s="138"/>
    </row>
    <row r="4" spans="1:12" ht="33" customHeight="1">
      <c r="A4" s="141"/>
      <c r="B4" s="142"/>
      <c r="C4" s="142"/>
      <c r="D4" s="143"/>
      <c r="E4" s="92"/>
      <c r="F4" s="144"/>
      <c r="G4" s="91" t="s">
        <v>10</v>
      </c>
      <c r="H4" s="93" t="s">
        <v>11</v>
      </c>
      <c r="I4" s="91" t="s">
        <v>12</v>
      </c>
      <c r="J4" s="91" t="s">
        <v>13</v>
      </c>
      <c r="K4" s="94" t="s">
        <v>14</v>
      </c>
      <c r="L4" s="91" t="s">
        <v>15</v>
      </c>
    </row>
    <row r="5" spans="1:12" ht="17.25" customHeight="1">
      <c r="A5" s="95">
        <v>58</v>
      </c>
      <c r="B5" s="101"/>
      <c r="C5" s="95" t="s">
        <v>34</v>
      </c>
      <c r="D5" s="102"/>
      <c r="E5" s="103"/>
      <c r="F5" s="120">
        <v>323</v>
      </c>
      <c r="G5" s="121" t="s">
        <v>144</v>
      </c>
      <c r="H5" s="120">
        <f>SUM(H6:H12)</f>
        <v>99</v>
      </c>
      <c r="I5" s="120">
        <f>SUM(I6:I12)</f>
        <v>53</v>
      </c>
      <c r="J5" s="120">
        <f>SUM(J6:J12)</f>
        <v>58</v>
      </c>
      <c r="K5" s="120">
        <f>SUM(K6:K12)</f>
        <v>56</v>
      </c>
      <c r="L5" s="120">
        <f>SUM(L6:L12)</f>
        <v>34</v>
      </c>
    </row>
    <row r="6" spans="1:12" ht="17.25" customHeight="1">
      <c r="A6" s="15"/>
      <c r="B6" s="15">
        <v>581</v>
      </c>
      <c r="C6" s="15"/>
      <c r="D6" s="106" t="s">
        <v>114</v>
      </c>
      <c r="E6" s="16"/>
      <c r="F6" s="107">
        <v>27</v>
      </c>
      <c r="G6" s="65" t="s">
        <v>144</v>
      </c>
      <c r="H6" s="107">
        <v>4</v>
      </c>
      <c r="I6" s="107">
        <v>1</v>
      </c>
      <c r="J6" s="65" t="s">
        <v>144</v>
      </c>
      <c r="K6" s="107">
        <v>4</v>
      </c>
      <c r="L6" s="107">
        <v>4</v>
      </c>
    </row>
    <row r="7" spans="1:12" ht="17.25" customHeight="1">
      <c r="A7" s="15"/>
      <c r="B7" s="15">
        <v>582</v>
      </c>
      <c r="C7" s="15"/>
      <c r="D7" s="106" t="s">
        <v>115</v>
      </c>
      <c r="E7" s="16"/>
      <c r="F7" s="107">
        <v>34</v>
      </c>
      <c r="G7" s="65" t="s">
        <v>144</v>
      </c>
      <c r="H7" s="107">
        <v>16</v>
      </c>
      <c r="I7" s="107">
        <v>6</v>
      </c>
      <c r="J7" s="107">
        <v>7</v>
      </c>
      <c r="K7" s="107">
        <v>2</v>
      </c>
      <c r="L7" s="65">
        <v>1</v>
      </c>
    </row>
    <row r="8" spans="1:12" ht="17.25" customHeight="1">
      <c r="A8" s="15"/>
      <c r="B8" s="15">
        <v>583</v>
      </c>
      <c r="C8" s="15"/>
      <c r="D8" s="106" t="s">
        <v>116</v>
      </c>
      <c r="E8" s="16"/>
      <c r="F8" s="107">
        <v>12</v>
      </c>
      <c r="G8" s="65" t="s">
        <v>144</v>
      </c>
      <c r="H8" s="107">
        <v>4</v>
      </c>
      <c r="I8" s="107">
        <v>5</v>
      </c>
      <c r="J8" s="107">
        <v>2</v>
      </c>
      <c r="K8" s="65" t="s">
        <v>144</v>
      </c>
      <c r="L8" s="65">
        <v>1</v>
      </c>
    </row>
    <row r="9" spans="1:12" ht="17.25" customHeight="1">
      <c r="A9" s="15"/>
      <c r="B9" s="15">
        <v>584</v>
      </c>
      <c r="C9" s="15"/>
      <c r="D9" s="106" t="s">
        <v>117</v>
      </c>
      <c r="E9" s="16"/>
      <c r="F9" s="107">
        <v>21</v>
      </c>
      <c r="G9" s="65" t="s">
        <v>144</v>
      </c>
      <c r="H9" s="107">
        <v>11</v>
      </c>
      <c r="I9" s="107">
        <v>3</v>
      </c>
      <c r="J9" s="107">
        <v>4</v>
      </c>
      <c r="K9" s="107">
        <v>1</v>
      </c>
      <c r="L9" s="107">
        <v>2</v>
      </c>
    </row>
    <row r="10" spans="1:12" ht="17.25" customHeight="1">
      <c r="A10" s="15"/>
      <c r="B10" s="15">
        <v>585</v>
      </c>
      <c r="C10" s="15"/>
      <c r="D10" s="106" t="s">
        <v>118</v>
      </c>
      <c r="E10" s="16"/>
      <c r="F10" s="107">
        <v>21</v>
      </c>
      <c r="G10" s="65" t="s">
        <v>144</v>
      </c>
      <c r="H10" s="107">
        <v>10</v>
      </c>
      <c r="I10" s="107">
        <v>5</v>
      </c>
      <c r="J10" s="107">
        <v>4</v>
      </c>
      <c r="K10" s="107">
        <v>2</v>
      </c>
      <c r="L10" s="65" t="s">
        <v>144</v>
      </c>
    </row>
    <row r="11" spans="1:12" ht="17.25" customHeight="1">
      <c r="A11" s="15"/>
      <c r="B11" s="15">
        <v>586</v>
      </c>
      <c r="C11" s="15"/>
      <c r="D11" s="106" t="s">
        <v>119</v>
      </c>
      <c r="E11" s="16"/>
      <c r="F11" s="107">
        <v>83</v>
      </c>
      <c r="G11" s="65" t="s">
        <v>144</v>
      </c>
      <c r="H11" s="107">
        <v>21</v>
      </c>
      <c r="I11" s="107">
        <v>20</v>
      </c>
      <c r="J11" s="107">
        <v>25</v>
      </c>
      <c r="K11" s="107">
        <v>13</v>
      </c>
      <c r="L11" s="65">
        <v>3</v>
      </c>
    </row>
    <row r="12" spans="1:12" ht="17.25" customHeight="1">
      <c r="A12" s="15"/>
      <c r="B12" s="15">
        <v>589</v>
      </c>
      <c r="C12" s="15"/>
      <c r="D12" s="106" t="s">
        <v>120</v>
      </c>
      <c r="E12" s="16"/>
      <c r="F12" s="107">
        <v>125</v>
      </c>
      <c r="G12" s="65" t="s">
        <v>144</v>
      </c>
      <c r="H12" s="107">
        <v>33</v>
      </c>
      <c r="I12" s="107">
        <v>13</v>
      </c>
      <c r="J12" s="107">
        <v>16</v>
      </c>
      <c r="K12" s="107">
        <v>34</v>
      </c>
      <c r="L12" s="107">
        <v>23</v>
      </c>
    </row>
    <row r="13" spans="1:12" ht="12" customHeight="1">
      <c r="A13" s="15"/>
      <c r="B13" s="15"/>
      <c r="C13" s="15"/>
      <c r="D13" s="106"/>
      <c r="E13" s="16"/>
      <c r="F13" s="65"/>
      <c r="G13" s="65"/>
      <c r="H13" s="65"/>
      <c r="I13" s="65"/>
      <c r="J13" s="65"/>
      <c r="K13" s="65"/>
      <c r="L13" s="65"/>
    </row>
    <row r="14" spans="1:12" ht="17.25" customHeight="1">
      <c r="A14" s="95">
        <v>59</v>
      </c>
      <c r="B14" s="95"/>
      <c r="C14" s="95" t="s">
        <v>121</v>
      </c>
      <c r="D14" s="102"/>
      <c r="E14" s="103"/>
      <c r="F14" s="51">
        <v>117</v>
      </c>
      <c r="G14" s="19" t="s">
        <v>145</v>
      </c>
      <c r="H14" s="51">
        <f>SUM(H15:H17)</f>
        <v>57</v>
      </c>
      <c r="I14" s="51">
        <f>SUM(I15:I17)</f>
        <v>23</v>
      </c>
      <c r="J14" s="51">
        <f>SUM(J15:J17)</f>
        <v>21</v>
      </c>
      <c r="K14" s="51">
        <f>SUM(K15:K17)</f>
        <v>8</v>
      </c>
      <c r="L14" s="51">
        <f>SUM(L15:L17)</f>
        <v>6</v>
      </c>
    </row>
    <row r="15" spans="1:12" ht="17.25" customHeight="1">
      <c r="A15" s="15"/>
      <c r="B15" s="15">
        <v>591</v>
      </c>
      <c r="C15" s="15"/>
      <c r="D15" s="106" t="s">
        <v>122</v>
      </c>
      <c r="E15" s="16"/>
      <c r="F15" s="107">
        <v>56</v>
      </c>
      <c r="G15" s="35" t="s">
        <v>145</v>
      </c>
      <c r="H15" s="107">
        <v>20</v>
      </c>
      <c r="I15" s="107">
        <v>12</v>
      </c>
      <c r="J15" s="107">
        <v>10</v>
      </c>
      <c r="K15" s="107">
        <v>7</v>
      </c>
      <c r="L15" s="107">
        <v>6</v>
      </c>
    </row>
    <row r="16" spans="1:12" ht="17.25" customHeight="1">
      <c r="A16" s="15"/>
      <c r="B16" s="15">
        <v>592</v>
      </c>
      <c r="C16" s="15"/>
      <c r="D16" s="106" t="s">
        <v>123</v>
      </c>
      <c r="E16" s="16"/>
      <c r="F16" s="107">
        <v>20</v>
      </c>
      <c r="G16" s="35" t="s">
        <v>145</v>
      </c>
      <c r="H16" s="107">
        <v>16</v>
      </c>
      <c r="I16" s="107">
        <v>3</v>
      </c>
      <c r="J16" s="65">
        <v>1</v>
      </c>
      <c r="K16" s="65" t="s">
        <v>144</v>
      </c>
      <c r="L16" s="65" t="s">
        <v>144</v>
      </c>
    </row>
    <row r="17" spans="1:12" ht="17.25" customHeight="1">
      <c r="A17" s="15"/>
      <c r="B17" s="15">
        <v>593</v>
      </c>
      <c r="C17" s="15"/>
      <c r="D17" s="106" t="s">
        <v>124</v>
      </c>
      <c r="E17" s="16"/>
      <c r="F17" s="122">
        <v>41</v>
      </c>
      <c r="G17" s="35" t="s">
        <v>145</v>
      </c>
      <c r="H17" s="107">
        <v>21</v>
      </c>
      <c r="I17" s="107">
        <v>8</v>
      </c>
      <c r="J17" s="107">
        <v>10</v>
      </c>
      <c r="K17" s="107">
        <v>1</v>
      </c>
      <c r="L17" s="65" t="s">
        <v>144</v>
      </c>
    </row>
    <row r="18" spans="1:12" ht="12" customHeight="1">
      <c r="A18" s="15"/>
      <c r="B18" s="15"/>
      <c r="C18" s="15"/>
      <c r="D18" s="106"/>
      <c r="E18" s="16"/>
      <c r="F18" s="65"/>
      <c r="G18" s="65"/>
      <c r="H18" s="65"/>
      <c r="I18" s="65"/>
      <c r="J18" s="65"/>
      <c r="K18" s="65"/>
      <c r="L18" s="65"/>
    </row>
    <row r="19" spans="1:12" ht="17.25" customHeight="1">
      <c r="A19" s="95">
        <v>60</v>
      </c>
      <c r="B19" s="95"/>
      <c r="C19" s="95" t="s">
        <v>35</v>
      </c>
      <c r="D19" s="102"/>
      <c r="E19" s="103"/>
      <c r="F19" s="51">
        <f>SUM(F20:F28)</f>
        <v>360</v>
      </c>
      <c r="G19" s="19">
        <v>1</v>
      </c>
      <c r="H19" s="51">
        <f>SUM(H20:H28)</f>
        <v>136</v>
      </c>
      <c r="I19" s="51">
        <f>SUM(I20:I28)</f>
        <v>80</v>
      </c>
      <c r="J19" s="51">
        <f>SUM(J20:J28)</f>
        <v>78</v>
      </c>
      <c r="K19" s="51">
        <f>SUM(K20:K28)</f>
        <v>40</v>
      </c>
      <c r="L19" s="51">
        <f>SUM(L20:L28)</f>
        <v>13</v>
      </c>
    </row>
    <row r="20" spans="1:12" ht="17.25" customHeight="1">
      <c r="A20" s="15"/>
      <c r="B20" s="15">
        <v>601</v>
      </c>
      <c r="C20" s="15"/>
      <c r="D20" s="106" t="s">
        <v>125</v>
      </c>
      <c r="E20" s="16"/>
      <c r="F20" s="107">
        <v>17</v>
      </c>
      <c r="G20" s="35" t="s">
        <v>144</v>
      </c>
      <c r="H20" s="107">
        <v>10</v>
      </c>
      <c r="I20" s="107">
        <v>3</v>
      </c>
      <c r="J20" s="107">
        <v>2</v>
      </c>
      <c r="K20" s="65">
        <v>1</v>
      </c>
      <c r="L20" s="65" t="s">
        <v>26</v>
      </c>
    </row>
    <row r="21" spans="1:12" ht="17.25" customHeight="1">
      <c r="A21" s="15"/>
      <c r="B21" s="15">
        <v>602</v>
      </c>
      <c r="C21" s="15"/>
      <c r="D21" s="106" t="s">
        <v>126</v>
      </c>
      <c r="E21" s="16"/>
      <c r="F21" s="107">
        <v>15</v>
      </c>
      <c r="G21" s="35" t="s">
        <v>144</v>
      </c>
      <c r="H21" s="107">
        <v>8</v>
      </c>
      <c r="I21" s="107">
        <v>5</v>
      </c>
      <c r="J21" s="107">
        <v>2</v>
      </c>
      <c r="K21" s="65" t="s">
        <v>146</v>
      </c>
      <c r="L21" s="65" t="s">
        <v>26</v>
      </c>
    </row>
    <row r="22" spans="1:12" s="17" customFormat="1" ht="17.25" customHeight="1">
      <c r="A22" s="15"/>
      <c r="B22" s="15">
        <v>603</v>
      </c>
      <c r="C22" s="15"/>
      <c r="D22" s="106" t="s">
        <v>127</v>
      </c>
      <c r="E22" s="16"/>
      <c r="F22" s="107">
        <v>99</v>
      </c>
      <c r="G22" s="35">
        <v>1</v>
      </c>
      <c r="H22" s="107">
        <v>14</v>
      </c>
      <c r="I22" s="107">
        <v>17</v>
      </c>
      <c r="J22" s="107">
        <v>33</v>
      </c>
      <c r="K22" s="107">
        <v>19</v>
      </c>
      <c r="L22" s="107">
        <v>9</v>
      </c>
    </row>
    <row r="23" spans="1:12" ht="17.25" customHeight="1">
      <c r="A23" s="15"/>
      <c r="B23" s="15">
        <v>604</v>
      </c>
      <c r="C23" s="15"/>
      <c r="D23" s="106" t="s">
        <v>128</v>
      </c>
      <c r="E23" s="16"/>
      <c r="F23" s="107">
        <v>5</v>
      </c>
      <c r="G23" s="35" t="s">
        <v>144</v>
      </c>
      <c r="H23" s="107">
        <v>1</v>
      </c>
      <c r="I23" s="107">
        <v>2</v>
      </c>
      <c r="J23" s="107">
        <v>2</v>
      </c>
      <c r="K23" s="65" t="s">
        <v>144</v>
      </c>
      <c r="L23" s="65" t="s">
        <v>144</v>
      </c>
    </row>
    <row r="24" spans="1:12" ht="17.25" customHeight="1">
      <c r="A24" s="15"/>
      <c r="B24" s="15">
        <v>605</v>
      </c>
      <c r="C24" s="15"/>
      <c r="D24" s="106" t="s">
        <v>129</v>
      </c>
      <c r="E24" s="16"/>
      <c r="F24" s="107">
        <v>27</v>
      </c>
      <c r="G24" s="35" t="s">
        <v>144</v>
      </c>
      <c r="H24" s="107">
        <v>2</v>
      </c>
      <c r="I24" s="107">
        <v>9</v>
      </c>
      <c r="J24" s="107">
        <v>11</v>
      </c>
      <c r="K24" s="107">
        <v>3</v>
      </c>
      <c r="L24" s="65">
        <v>1</v>
      </c>
    </row>
    <row r="25" spans="1:12" ht="17.25" customHeight="1">
      <c r="A25" s="15"/>
      <c r="B25" s="15">
        <v>606</v>
      </c>
      <c r="C25" s="15"/>
      <c r="D25" s="106" t="s">
        <v>130</v>
      </c>
      <c r="E25" s="16"/>
      <c r="F25" s="107">
        <v>32</v>
      </c>
      <c r="G25" s="35" t="s">
        <v>144</v>
      </c>
      <c r="H25" s="107">
        <v>10</v>
      </c>
      <c r="I25" s="107">
        <v>3</v>
      </c>
      <c r="J25" s="107">
        <v>5</v>
      </c>
      <c r="K25" s="107">
        <v>9</v>
      </c>
      <c r="L25" s="107">
        <v>2</v>
      </c>
    </row>
    <row r="26" spans="1:12" ht="17.25" customHeight="1">
      <c r="A26" s="15"/>
      <c r="B26" s="15">
        <v>607</v>
      </c>
      <c r="C26" s="15"/>
      <c r="D26" s="130" t="s">
        <v>131</v>
      </c>
      <c r="E26" s="16"/>
      <c r="F26" s="107">
        <v>34</v>
      </c>
      <c r="G26" s="35" t="s">
        <v>144</v>
      </c>
      <c r="H26" s="107">
        <v>20</v>
      </c>
      <c r="I26" s="107">
        <v>9</v>
      </c>
      <c r="J26" s="107">
        <v>2</v>
      </c>
      <c r="K26" s="107">
        <v>3</v>
      </c>
      <c r="L26" s="65" t="s">
        <v>144</v>
      </c>
    </row>
    <row r="27" spans="1:12" ht="17.25" customHeight="1">
      <c r="A27" s="15"/>
      <c r="B27" s="15">
        <v>608</v>
      </c>
      <c r="C27" s="15"/>
      <c r="D27" s="106" t="s">
        <v>132</v>
      </c>
      <c r="E27" s="16"/>
      <c r="F27" s="107">
        <v>26</v>
      </c>
      <c r="G27" s="35" t="s">
        <v>144</v>
      </c>
      <c r="H27" s="65">
        <v>13</v>
      </c>
      <c r="I27" s="65">
        <v>6</v>
      </c>
      <c r="J27" s="107">
        <v>5</v>
      </c>
      <c r="K27" s="65">
        <v>2</v>
      </c>
      <c r="L27" s="65" t="s">
        <v>26</v>
      </c>
    </row>
    <row r="28" spans="1:12" ht="17.25" customHeight="1">
      <c r="A28" s="15"/>
      <c r="B28" s="15">
        <v>609</v>
      </c>
      <c r="C28" s="15"/>
      <c r="D28" s="106" t="s">
        <v>141</v>
      </c>
      <c r="E28" s="16"/>
      <c r="F28" s="107">
        <v>105</v>
      </c>
      <c r="G28" s="35" t="s">
        <v>144</v>
      </c>
      <c r="H28" s="107">
        <v>58</v>
      </c>
      <c r="I28" s="107">
        <v>26</v>
      </c>
      <c r="J28" s="107">
        <v>16</v>
      </c>
      <c r="K28" s="65">
        <v>3</v>
      </c>
      <c r="L28" s="65">
        <v>1</v>
      </c>
    </row>
    <row r="29" spans="1:12" ht="12" customHeight="1">
      <c r="A29" s="15"/>
      <c r="B29" s="15"/>
      <c r="C29" s="15"/>
      <c r="D29" s="106"/>
      <c r="E29" s="16"/>
      <c r="F29" s="65"/>
      <c r="G29" s="65"/>
      <c r="H29" s="65"/>
      <c r="I29" s="65"/>
      <c r="J29" s="65"/>
      <c r="K29" s="65"/>
      <c r="L29" s="65"/>
    </row>
    <row r="30" spans="1:12" ht="17.25" customHeight="1">
      <c r="A30" s="131">
        <v>61</v>
      </c>
      <c r="B30" s="131"/>
      <c r="C30" s="131" t="s">
        <v>133</v>
      </c>
      <c r="D30" s="132"/>
      <c r="E30" s="133"/>
      <c r="F30" s="120">
        <v>28</v>
      </c>
      <c r="G30" s="19">
        <v>1</v>
      </c>
      <c r="H30" s="120">
        <v>17</v>
      </c>
      <c r="I30" s="120">
        <v>3</v>
      </c>
      <c r="J30" s="120">
        <v>5</v>
      </c>
      <c r="K30" s="121">
        <v>2</v>
      </c>
      <c r="L30" s="19" t="s">
        <v>144</v>
      </c>
    </row>
    <row r="31" spans="1:12" ht="17.25" customHeight="1">
      <c r="A31" s="15"/>
      <c r="B31" s="15">
        <v>611</v>
      </c>
      <c r="C31" s="15"/>
      <c r="D31" s="106" t="s">
        <v>134</v>
      </c>
      <c r="E31" s="16"/>
      <c r="F31" s="107">
        <v>19</v>
      </c>
      <c r="G31" s="35" t="s">
        <v>144</v>
      </c>
      <c r="H31" s="107">
        <v>11</v>
      </c>
      <c r="I31" s="107">
        <v>3</v>
      </c>
      <c r="J31" s="107">
        <v>3</v>
      </c>
      <c r="K31" s="65">
        <v>2</v>
      </c>
      <c r="L31" s="35" t="s">
        <v>144</v>
      </c>
    </row>
    <row r="32" spans="1:12" ht="17.25" customHeight="1">
      <c r="A32" s="15"/>
      <c r="B32" s="15">
        <v>612</v>
      </c>
      <c r="C32" s="15"/>
      <c r="D32" s="106" t="s">
        <v>140</v>
      </c>
      <c r="E32" s="16"/>
      <c r="F32" s="107">
        <v>1</v>
      </c>
      <c r="G32" s="35" t="s">
        <v>144</v>
      </c>
      <c r="H32" s="35">
        <v>1</v>
      </c>
      <c r="I32" s="35" t="s">
        <v>144</v>
      </c>
      <c r="J32" s="35" t="s">
        <v>144</v>
      </c>
      <c r="K32" s="35" t="s">
        <v>144</v>
      </c>
      <c r="L32" s="35" t="s">
        <v>144</v>
      </c>
    </row>
    <row r="33" spans="1:12" ht="17.25" customHeight="1" thickBot="1">
      <c r="A33" s="109"/>
      <c r="B33" s="109">
        <v>619</v>
      </c>
      <c r="C33" s="109"/>
      <c r="D33" s="111" t="s">
        <v>135</v>
      </c>
      <c r="E33" s="112"/>
      <c r="F33" s="123">
        <v>8</v>
      </c>
      <c r="G33" s="114">
        <v>1</v>
      </c>
      <c r="H33" s="113">
        <v>5</v>
      </c>
      <c r="I33" s="124" t="s">
        <v>26</v>
      </c>
      <c r="J33" s="113">
        <v>2</v>
      </c>
      <c r="K33" s="124" t="s">
        <v>144</v>
      </c>
      <c r="L33" s="124" t="s">
        <v>144</v>
      </c>
    </row>
    <row r="34" spans="1:12" ht="18" customHeight="1" thickTop="1">
      <c r="A34" s="125" t="s">
        <v>68</v>
      </c>
      <c r="B34" s="17"/>
      <c r="C34" s="17"/>
      <c r="D34" s="17"/>
      <c r="E34" s="17"/>
      <c r="F34" s="17"/>
      <c r="G34" s="17"/>
      <c r="H34" s="115"/>
      <c r="I34" s="17"/>
      <c r="J34" s="17"/>
      <c r="K34" s="23"/>
      <c r="L34" s="17"/>
    </row>
  </sheetData>
  <sheetProtection/>
  <mergeCells count="3">
    <mergeCell ref="G3:L3"/>
    <mergeCell ref="A3:D4"/>
    <mergeCell ref="F3:F4"/>
  </mergeCells>
  <printOptions/>
  <pageMargins left="0.5905511811023623" right="0.5905511811023623" top="0.8661417322834646" bottom="0.708661417322834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"/>
    </sheetView>
  </sheetViews>
  <sheetFormatPr defaultColWidth="9.00390625" defaultRowHeight="13.5"/>
  <cols>
    <col min="1" max="3" width="6.00390625" style="3" customWidth="1"/>
    <col min="4" max="4" width="6.00390625" style="5" customWidth="1"/>
    <col min="5" max="6" width="6.00390625" style="3" customWidth="1"/>
    <col min="7" max="10" width="5.25390625" style="3" hidden="1" customWidth="1"/>
    <col min="11" max="11" width="6.25390625" style="3" hidden="1" customWidth="1"/>
    <col min="12" max="12" width="14.00390625" style="3" customWidth="1"/>
    <col min="13" max="13" width="14.00390625" style="6" customWidth="1"/>
    <col min="14" max="14" width="13.875" style="3" customWidth="1"/>
    <col min="15" max="16384" width="9.00390625" style="3" customWidth="1"/>
  </cols>
  <sheetData>
    <row r="1" spans="1:14" ht="26.25" customHeight="1">
      <c r="A1" s="17"/>
      <c r="B1" s="17"/>
      <c r="C1" s="17"/>
      <c r="D1" s="23"/>
      <c r="E1" s="17"/>
      <c r="F1" s="17"/>
      <c r="G1" s="17"/>
      <c r="H1" s="17"/>
      <c r="I1" s="17"/>
      <c r="J1" s="17"/>
      <c r="K1" s="17"/>
      <c r="L1" s="17"/>
      <c r="M1" s="24"/>
      <c r="N1" s="17"/>
    </row>
    <row r="2" spans="1:14" ht="14.25" thickBot="1">
      <c r="A2" s="17"/>
      <c r="B2" s="17"/>
      <c r="C2" s="17"/>
      <c r="D2" s="23"/>
      <c r="E2" s="17"/>
      <c r="F2" s="17"/>
      <c r="G2" s="17"/>
      <c r="H2" s="17"/>
      <c r="I2" s="17"/>
      <c r="J2" s="17"/>
      <c r="K2" s="17"/>
      <c r="L2" s="17"/>
      <c r="M2" s="24"/>
      <c r="N2" s="116" t="s">
        <v>142</v>
      </c>
    </row>
    <row r="3" spans="1:14" ht="23.25" customHeight="1" thickTop="1">
      <c r="A3" s="138" t="s">
        <v>5</v>
      </c>
      <c r="B3" s="138"/>
      <c r="C3" s="138"/>
      <c r="D3" s="138"/>
      <c r="E3" s="138"/>
      <c r="F3" s="139"/>
      <c r="G3" s="140" t="s">
        <v>6</v>
      </c>
      <c r="H3" s="149"/>
      <c r="I3" s="149"/>
      <c r="J3" s="149"/>
      <c r="K3" s="149" t="s">
        <v>7</v>
      </c>
      <c r="L3" s="151" t="s">
        <v>3</v>
      </c>
      <c r="M3" s="147" t="s">
        <v>8</v>
      </c>
      <c r="N3" s="145" t="s">
        <v>9</v>
      </c>
    </row>
    <row r="4" spans="1:14" ht="33" customHeight="1">
      <c r="A4" s="91" t="s">
        <v>16</v>
      </c>
      <c r="B4" s="94" t="s">
        <v>17</v>
      </c>
      <c r="C4" s="91" t="s">
        <v>18</v>
      </c>
      <c r="D4" s="91" t="s">
        <v>19</v>
      </c>
      <c r="E4" s="94" t="s">
        <v>20</v>
      </c>
      <c r="F4" s="91" t="s">
        <v>21</v>
      </c>
      <c r="G4" s="91" t="s">
        <v>0</v>
      </c>
      <c r="H4" s="126" t="s">
        <v>22</v>
      </c>
      <c r="I4" s="126" t="s">
        <v>23</v>
      </c>
      <c r="J4" s="126" t="s">
        <v>24</v>
      </c>
      <c r="K4" s="150"/>
      <c r="L4" s="152"/>
      <c r="M4" s="148"/>
      <c r="N4" s="146"/>
    </row>
    <row r="5" spans="1:14" ht="17.25" customHeight="1">
      <c r="A5" s="120">
        <f>SUM(A6:A12)</f>
        <v>8</v>
      </c>
      <c r="B5" s="120">
        <f>SUM(B6:B12)</f>
        <v>14</v>
      </c>
      <c r="C5" s="120">
        <f>SUM(C6:C12)</f>
        <v>1</v>
      </c>
      <c r="D5" s="121" t="s">
        <v>26</v>
      </c>
      <c r="E5" s="121" t="s">
        <v>26</v>
      </c>
      <c r="F5" s="121" t="s">
        <v>26</v>
      </c>
      <c r="G5" s="72"/>
      <c r="H5" s="72"/>
      <c r="I5" s="72"/>
      <c r="J5" s="72"/>
      <c r="K5" s="72"/>
      <c r="L5" s="120">
        <v>3749</v>
      </c>
      <c r="M5" s="120">
        <v>46965</v>
      </c>
      <c r="N5" s="120">
        <v>35833</v>
      </c>
    </row>
    <row r="6" spans="1:14" ht="17.25" customHeight="1">
      <c r="A6" s="107">
        <v>1</v>
      </c>
      <c r="B6" s="107">
        <v>12</v>
      </c>
      <c r="C6" s="107">
        <v>1</v>
      </c>
      <c r="D6" s="65" t="s">
        <v>26</v>
      </c>
      <c r="E6" s="65" t="s">
        <v>26</v>
      </c>
      <c r="F6" s="65" t="s">
        <v>26</v>
      </c>
      <c r="G6" s="73"/>
      <c r="H6" s="73"/>
      <c r="I6" s="73"/>
      <c r="J6" s="73"/>
      <c r="K6" s="73"/>
      <c r="L6" s="107">
        <v>1232</v>
      </c>
      <c r="M6" s="107">
        <v>23827</v>
      </c>
      <c r="N6" s="107">
        <v>17586</v>
      </c>
    </row>
    <row r="7" spans="1:14" ht="17.25" customHeight="1">
      <c r="A7" s="65" t="s">
        <v>26</v>
      </c>
      <c r="B7" s="65">
        <v>2</v>
      </c>
      <c r="C7" s="65" t="s">
        <v>26</v>
      </c>
      <c r="D7" s="65" t="s">
        <v>26</v>
      </c>
      <c r="E7" s="65" t="s">
        <v>26</v>
      </c>
      <c r="F7" s="65" t="s">
        <v>26</v>
      </c>
      <c r="G7" s="73"/>
      <c r="H7" s="73"/>
      <c r="I7" s="73"/>
      <c r="J7" s="73"/>
      <c r="K7" s="73"/>
      <c r="L7" s="107">
        <v>274</v>
      </c>
      <c r="M7" s="107">
        <v>3021</v>
      </c>
      <c r="N7" s="107">
        <v>2632</v>
      </c>
    </row>
    <row r="8" spans="1:14" ht="17.25" customHeight="1">
      <c r="A8" s="65" t="s">
        <v>26</v>
      </c>
      <c r="B8" s="65" t="s">
        <v>26</v>
      </c>
      <c r="C8" s="65" t="s">
        <v>26</v>
      </c>
      <c r="D8" s="65" t="s">
        <v>26</v>
      </c>
      <c r="E8" s="65" t="s">
        <v>26</v>
      </c>
      <c r="F8" s="65" t="s">
        <v>26</v>
      </c>
      <c r="G8" s="37"/>
      <c r="H8" s="37"/>
      <c r="I8" s="37"/>
      <c r="J8" s="37"/>
      <c r="K8" s="37"/>
      <c r="L8" s="107">
        <v>65</v>
      </c>
      <c r="M8" s="107">
        <v>743</v>
      </c>
      <c r="N8" s="107">
        <v>639</v>
      </c>
    </row>
    <row r="9" spans="1:14" ht="17.25" customHeight="1">
      <c r="A9" s="65" t="s">
        <v>26</v>
      </c>
      <c r="B9" s="65" t="s">
        <v>26</v>
      </c>
      <c r="C9" s="65" t="s">
        <v>26</v>
      </c>
      <c r="D9" s="65" t="s">
        <v>26</v>
      </c>
      <c r="E9" s="65" t="s">
        <v>26</v>
      </c>
      <c r="F9" s="65" t="s">
        <v>26</v>
      </c>
      <c r="G9" s="37"/>
      <c r="H9" s="37"/>
      <c r="I9" s="37"/>
      <c r="J9" s="37"/>
      <c r="K9" s="37"/>
      <c r="L9" s="107">
        <v>119</v>
      </c>
      <c r="M9" s="107">
        <v>1637</v>
      </c>
      <c r="N9" s="107">
        <v>1675</v>
      </c>
    </row>
    <row r="10" spans="1:14" ht="17.25" customHeight="1">
      <c r="A10" s="65" t="s">
        <v>26</v>
      </c>
      <c r="B10" s="65" t="s">
        <v>26</v>
      </c>
      <c r="C10" s="65" t="s">
        <v>26</v>
      </c>
      <c r="D10" s="65" t="s">
        <v>26</v>
      </c>
      <c r="E10" s="65" t="s">
        <v>26</v>
      </c>
      <c r="F10" s="65" t="s">
        <v>26</v>
      </c>
      <c r="G10" s="37"/>
      <c r="H10" s="37"/>
      <c r="I10" s="37"/>
      <c r="J10" s="37"/>
      <c r="K10" s="37"/>
      <c r="L10" s="107">
        <v>84</v>
      </c>
      <c r="M10" s="107">
        <v>1335</v>
      </c>
      <c r="N10" s="107">
        <v>1592</v>
      </c>
    </row>
    <row r="11" spans="1:14" ht="17.25" customHeight="1">
      <c r="A11" s="107">
        <v>1</v>
      </c>
      <c r="B11" s="65" t="s">
        <v>26</v>
      </c>
      <c r="C11" s="65" t="s">
        <v>26</v>
      </c>
      <c r="D11" s="65" t="s">
        <v>26</v>
      </c>
      <c r="E11" s="65" t="s">
        <v>26</v>
      </c>
      <c r="F11" s="65" t="s">
        <v>26</v>
      </c>
      <c r="G11" s="37"/>
      <c r="H11" s="37"/>
      <c r="I11" s="37"/>
      <c r="J11" s="37"/>
      <c r="K11" s="37"/>
      <c r="L11" s="107">
        <v>540</v>
      </c>
      <c r="M11" s="107">
        <v>3021</v>
      </c>
      <c r="N11" s="107">
        <v>2287</v>
      </c>
    </row>
    <row r="12" spans="1:14" ht="17.25" customHeight="1">
      <c r="A12" s="107">
        <v>6</v>
      </c>
      <c r="B12" s="65" t="s">
        <v>26</v>
      </c>
      <c r="C12" s="65" t="s">
        <v>26</v>
      </c>
      <c r="D12" s="65" t="s">
        <v>26</v>
      </c>
      <c r="E12" s="65" t="s">
        <v>26</v>
      </c>
      <c r="F12" s="65" t="s">
        <v>26</v>
      </c>
      <c r="G12" s="37"/>
      <c r="H12" s="37"/>
      <c r="I12" s="37"/>
      <c r="J12" s="37"/>
      <c r="K12" s="37"/>
      <c r="L12" s="107">
        <v>1435</v>
      </c>
      <c r="M12" s="107">
        <v>13381</v>
      </c>
      <c r="N12" s="107">
        <v>9422</v>
      </c>
    </row>
    <row r="13" spans="1:14" ht="12" customHeight="1">
      <c r="A13" s="65"/>
      <c r="B13" s="65"/>
      <c r="C13" s="65"/>
      <c r="D13" s="65"/>
      <c r="E13" s="65"/>
      <c r="F13" s="65"/>
      <c r="G13" s="37"/>
      <c r="H13" s="37"/>
      <c r="I13" s="37"/>
      <c r="J13" s="37"/>
      <c r="K13" s="37"/>
      <c r="L13" s="65"/>
      <c r="M13" s="65"/>
      <c r="N13" s="65"/>
    </row>
    <row r="14" spans="1:14" ht="17.25" customHeight="1">
      <c r="A14" s="121">
        <v>1</v>
      </c>
      <c r="B14" s="65" t="s">
        <v>26</v>
      </c>
      <c r="C14" s="19">
        <v>1</v>
      </c>
      <c r="D14" s="19" t="s">
        <v>26</v>
      </c>
      <c r="E14" s="19" t="s">
        <v>26</v>
      </c>
      <c r="F14" s="19" t="s">
        <v>26</v>
      </c>
      <c r="G14" s="19"/>
      <c r="H14" s="19"/>
      <c r="I14" s="19"/>
      <c r="J14" s="19"/>
      <c r="K14" s="19"/>
      <c r="L14" s="51">
        <v>727</v>
      </c>
      <c r="M14" s="51">
        <v>21131</v>
      </c>
      <c r="N14" s="127">
        <v>15522</v>
      </c>
    </row>
    <row r="15" spans="1:14" ht="17.25" customHeight="1">
      <c r="A15" s="65">
        <v>1</v>
      </c>
      <c r="B15" s="65" t="s">
        <v>26</v>
      </c>
      <c r="C15" s="65" t="s">
        <v>26</v>
      </c>
      <c r="D15" s="65" t="s">
        <v>26</v>
      </c>
      <c r="E15" s="65" t="s">
        <v>26</v>
      </c>
      <c r="F15" s="65" t="s">
        <v>26</v>
      </c>
      <c r="G15" s="37"/>
      <c r="H15" s="37"/>
      <c r="I15" s="37"/>
      <c r="J15" s="37"/>
      <c r="K15" s="37"/>
      <c r="L15" s="107">
        <v>399</v>
      </c>
      <c r="M15" s="107">
        <v>13889</v>
      </c>
      <c r="N15" s="107">
        <v>3045</v>
      </c>
    </row>
    <row r="16" spans="1:14" ht="17.25" customHeight="1">
      <c r="A16" s="65" t="s">
        <v>26</v>
      </c>
      <c r="B16" s="65" t="s">
        <v>26</v>
      </c>
      <c r="C16" s="65" t="s">
        <v>26</v>
      </c>
      <c r="D16" s="65" t="s">
        <v>26</v>
      </c>
      <c r="E16" s="65" t="s">
        <v>26</v>
      </c>
      <c r="F16" s="65" t="s">
        <v>26</v>
      </c>
      <c r="G16" s="37"/>
      <c r="H16" s="37"/>
      <c r="I16" s="37"/>
      <c r="J16" s="37"/>
      <c r="K16" s="37"/>
      <c r="L16" s="107">
        <v>45</v>
      </c>
      <c r="M16" s="107">
        <v>505</v>
      </c>
      <c r="N16" s="107">
        <v>1628</v>
      </c>
    </row>
    <row r="17" spans="1:14" ht="17.25" customHeight="1">
      <c r="A17" s="65" t="s">
        <v>26</v>
      </c>
      <c r="B17" s="65" t="s">
        <v>26</v>
      </c>
      <c r="C17" s="65">
        <v>1</v>
      </c>
      <c r="D17" s="65" t="s">
        <v>26</v>
      </c>
      <c r="E17" s="65" t="s">
        <v>26</v>
      </c>
      <c r="F17" s="65" t="s">
        <v>26</v>
      </c>
      <c r="G17" s="37"/>
      <c r="H17" s="37"/>
      <c r="I17" s="37"/>
      <c r="J17" s="37"/>
      <c r="K17" s="37"/>
      <c r="L17" s="107">
        <v>283</v>
      </c>
      <c r="M17" s="107">
        <v>6737</v>
      </c>
      <c r="N17" s="107">
        <v>10849</v>
      </c>
    </row>
    <row r="18" spans="1:14" ht="12" customHeight="1">
      <c r="A18" s="65"/>
      <c r="B18" s="65"/>
      <c r="C18" s="65"/>
      <c r="D18" s="65"/>
      <c r="E18" s="65"/>
      <c r="F18" s="65"/>
      <c r="G18" s="37"/>
      <c r="H18" s="37"/>
      <c r="I18" s="37"/>
      <c r="J18" s="37"/>
      <c r="K18" s="37"/>
      <c r="L18" s="65"/>
      <c r="M18" s="65"/>
      <c r="N18" s="65"/>
    </row>
    <row r="19" spans="1:14" ht="17.25" customHeight="1">
      <c r="A19" s="51">
        <v>9</v>
      </c>
      <c r="B19" s="51">
        <v>2</v>
      </c>
      <c r="C19" s="19">
        <v>1</v>
      </c>
      <c r="D19" s="19" t="s">
        <v>26</v>
      </c>
      <c r="E19" s="19" t="s">
        <v>26</v>
      </c>
      <c r="F19" s="19" t="s">
        <v>26</v>
      </c>
      <c r="G19" s="19"/>
      <c r="H19" s="19"/>
      <c r="I19" s="19"/>
      <c r="J19" s="19"/>
      <c r="K19" s="19"/>
      <c r="L19" s="51">
        <v>2383</v>
      </c>
      <c r="M19" s="51">
        <v>42210</v>
      </c>
      <c r="N19" s="128">
        <v>47021</v>
      </c>
    </row>
    <row r="20" spans="1:14" ht="17.25" customHeight="1">
      <c r="A20" s="65" t="s">
        <v>26</v>
      </c>
      <c r="B20" s="107">
        <v>1</v>
      </c>
      <c r="C20" s="65" t="s">
        <v>26</v>
      </c>
      <c r="D20" s="65" t="s">
        <v>26</v>
      </c>
      <c r="E20" s="65" t="s">
        <v>26</v>
      </c>
      <c r="F20" s="65" t="s">
        <v>26</v>
      </c>
      <c r="G20" s="37"/>
      <c r="H20" s="37"/>
      <c r="I20" s="37"/>
      <c r="J20" s="37"/>
      <c r="K20" s="37"/>
      <c r="L20" s="107">
        <v>113</v>
      </c>
      <c r="M20" s="107">
        <v>2203</v>
      </c>
      <c r="N20" s="107">
        <v>6978</v>
      </c>
    </row>
    <row r="21" spans="1:14" ht="17.25" customHeight="1">
      <c r="A21" s="65" t="s">
        <v>26</v>
      </c>
      <c r="B21" s="65" t="s">
        <v>26</v>
      </c>
      <c r="C21" s="65" t="s">
        <v>26</v>
      </c>
      <c r="D21" s="65" t="s">
        <v>26</v>
      </c>
      <c r="E21" s="65" t="s">
        <v>26</v>
      </c>
      <c r="F21" s="65" t="s">
        <v>26</v>
      </c>
      <c r="G21" s="37"/>
      <c r="H21" s="37"/>
      <c r="I21" s="37"/>
      <c r="J21" s="37"/>
      <c r="K21" s="37"/>
      <c r="L21" s="107">
        <v>40</v>
      </c>
      <c r="M21" s="107">
        <v>301</v>
      </c>
      <c r="N21" s="107">
        <v>781</v>
      </c>
    </row>
    <row r="22" spans="1:14" ht="17.25" customHeight="1">
      <c r="A22" s="134">
        <v>6</v>
      </c>
      <c r="B22" s="65" t="s">
        <v>26</v>
      </c>
      <c r="C22" s="65" t="s">
        <v>26</v>
      </c>
      <c r="D22" s="35" t="s">
        <v>26</v>
      </c>
      <c r="E22" s="35" t="s">
        <v>26</v>
      </c>
      <c r="F22" s="35" t="s">
        <v>26</v>
      </c>
      <c r="G22" s="35"/>
      <c r="H22" s="35"/>
      <c r="I22" s="35"/>
      <c r="J22" s="35"/>
      <c r="K22" s="35"/>
      <c r="L22" s="134">
        <v>985</v>
      </c>
      <c r="M22" s="134">
        <v>17960</v>
      </c>
      <c r="N22" s="135">
        <v>13818</v>
      </c>
    </row>
    <row r="23" spans="1:14" s="17" customFormat="1" ht="17.25" customHeight="1">
      <c r="A23" s="65" t="s">
        <v>26</v>
      </c>
      <c r="B23" s="65" t="s">
        <v>26</v>
      </c>
      <c r="C23" s="65" t="s">
        <v>26</v>
      </c>
      <c r="D23" s="65" t="s">
        <v>26</v>
      </c>
      <c r="E23" s="65" t="s">
        <v>26</v>
      </c>
      <c r="F23" s="65" t="s">
        <v>26</v>
      </c>
      <c r="G23" s="73"/>
      <c r="H23" s="73"/>
      <c r="I23" s="73"/>
      <c r="J23" s="73"/>
      <c r="K23" s="73"/>
      <c r="L23" s="107">
        <v>20</v>
      </c>
      <c r="M23" s="107">
        <v>321</v>
      </c>
      <c r="N23" s="107">
        <v>616</v>
      </c>
    </row>
    <row r="24" spans="1:14" ht="17.25" customHeight="1">
      <c r="A24" s="65">
        <v>1</v>
      </c>
      <c r="B24" s="65" t="s">
        <v>26</v>
      </c>
      <c r="C24" s="65" t="s">
        <v>26</v>
      </c>
      <c r="D24" s="65" t="s">
        <v>26</v>
      </c>
      <c r="E24" s="65" t="s">
        <v>26</v>
      </c>
      <c r="F24" s="65" t="s">
        <v>26</v>
      </c>
      <c r="G24" s="37"/>
      <c r="H24" s="37"/>
      <c r="I24" s="37"/>
      <c r="J24" s="37"/>
      <c r="K24" s="37"/>
      <c r="L24" s="107">
        <v>205</v>
      </c>
      <c r="M24" s="107">
        <v>8731</v>
      </c>
      <c r="N24" s="107">
        <v>783</v>
      </c>
    </row>
    <row r="25" spans="1:14" ht="17.25" customHeight="1">
      <c r="A25" s="107">
        <v>2</v>
      </c>
      <c r="B25" s="65">
        <v>1</v>
      </c>
      <c r="C25" s="65" t="s">
        <v>26</v>
      </c>
      <c r="D25" s="65" t="s">
        <v>26</v>
      </c>
      <c r="E25" s="65" t="s">
        <v>26</v>
      </c>
      <c r="F25" s="65" t="s">
        <v>26</v>
      </c>
      <c r="G25" s="37"/>
      <c r="H25" s="37"/>
      <c r="I25" s="37"/>
      <c r="J25" s="37"/>
      <c r="K25" s="37"/>
      <c r="L25" s="107">
        <v>352</v>
      </c>
      <c r="M25" s="107">
        <v>3013</v>
      </c>
      <c r="N25" s="107">
        <v>3840</v>
      </c>
    </row>
    <row r="26" spans="1:14" ht="17.25" customHeight="1">
      <c r="A26" s="65" t="s">
        <v>26</v>
      </c>
      <c r="B26" s="65" t="s">
        <v>26</v>
      </c>
      <c r="C26" s="65" t="s">
        <v>26</v>
      </c>
      <c r="D26" s="35" t="s">
        <v>26</v>
      </c>
      <c r="E26" s="35" t="s">
        <v>26</v>
      </c>
      <c r="F26" s="35" t="s">
        <v>26</v>
      </c>
      <c r="G26" s="37"/>
      <c r="H26" s="37"/>
      <c r="I26" s="37"/>
      <c r="J26" s="37"/>
      <c r="K26" s="37"/>
      <c r="L26" s="107">
        <v>109</v>
      </c>
      <c r="M26" s="107">
        <v>1377</v>
      </c>
      <c r="N26" s="65">
        <v>2660</v>
      </c>
    </row>
    <row r="27" spans="1:14" ht="17.25" customHeight="1">
      <c r="A27" s="65" t="s">
        <v>26</v>
      </c>
      <c r="B27" s="65" t="s">
        <v>26</v>
      </c>
      <c r="C27" s="65" t="s">
        <v>26</v>
      </c>
      <c r="D27" s="65" t="s">
        <v>26</v>
      </c>
      <c r="E27" s="65" t="s">
        <v>26</v>
      </c>
      <c r="F27" s="65" t="s">
        <v>26</v>
      </c>
      <c r="G27" s="37"/>
      <c r="H27" s="37"/>
      <c r="I27" s="37"/>
      <c r="J27" s="37"/>
      <c r="K27" s="37"/>
      <c r="L27" s="107">
        <v>88</v>
      </c>
      <c r="M27" s="107">
        <v>849</v>
      </c>
      <c r="N27" s="107">
        <v>1308</v>
      </c>
    </row>
    <row r="28" spans="1:14" ht="17.25" customHeight="1">
      <c r="A28" s="35" t="s">
        <v>26</v>
      </c>
      <c r="B28" s="35" t="s">
        <v>26</v>
      </c>
      <c r="C28" s="35">
        <v>1</v>
      </c>
      <c r="D28" s="35" t="s">
        <v>26</v>
      </c>
      <c r="E28" s="35" t="s">
        <v>26</v>
      </c>
      <c r="F28" s="35" t="s">
        <v>26</v>
      </c>
      <c r="G28" s="37"/>
      <c r="H28" s="37"/>
      <c r="I28" s="37"/>
      <c r="J28" s="37"/>
      <c r="K28" s="37"/>
      <c r="L28" s="107">
        <v>471</v>
      </c>
      <c r="M28" s="107">
        <v>7453</v>
      </c>
      <c r="N28" s="107">
        <v>16237</v>
      </c>
    </row>
    <row r="29" spans="1:14" ht="12" customHeight="1">
      <c r="A29" s="65"/>
      <c r="B29" s="65"/>
      <c r="C29" s="65"/>
      <c r="D29" s="65"/>
      <c r="E29" s="65"/>
      <c r="F29" s="65"/>
      <c r="G29" s="73"/>
      <c r="H29" s="73"/>
      <c r="I29" s="73"/>
      <c r="J29" s="73"/>
      <c r="K29" s="73"/>
      <c r="L29" s="65"/>
      <c r="M29" s="65"/>
      <c r="N29" s="65"/>
    </row>
    <row r="30" spans="1:14" ht="17.25" customHeight="1">
      <c r="A30" s="121" t="s">
        <v>26</v>
      </c>
      <c r="B30" s="121" t="s">
        <v>26</v>
      </c>
      <c r="C30" s="121" t="s">
        <v>26</v>
      </c>
      <c r="D30" s="121" t="s">
        <v>26</v>
      </c>
      <c r="E30" s="121" t="s">
        <v>26</v>
      </c>
      <c r="F30" s="121" t="s">
        <v>26</v>
      </c>
      <c r="G30" s="128"/>
      <c r="H30" s="128"/>
      <c r="I30" s="128"/>
      <c r="J30" s="128"/>
      <c r="K30" s="128"/>
      <c r="L30" s="120">
        <v>98</v>
      </c>
      <c r="M30" s="120">
        <v>1027</v>
      </c>
      <c r="N30" s="121" t="s">
        <v>52</v>
      </c>
    </row>
    <row r="31" spans="1:14" ht="17.25" customHeight="1">
      <c r="A31" s="65" t="s">
        <v>26</v>
      </c>
      <c r="B31" s="65" t="s">
        <v>26</v>
      </c>
      <c r="C31" s="65" t="s">
        <v>26</v>
      </c>
      <c r="D31" s="65" t="s">
        <v>26</v>
      </c>
      <c r="E31" s="65" t="s">
        <v>26</v>
      </c>
      <c r="F31" s="65" t="s">
        <v>26</v>
      </c>
      <c r="G31" s="37"/>
      <c r="H31" s="37"/>
      <c r="I31" s="37"/>
      <c r="J31" s="37"/>
      <c r="K31" s="37"/>
      <c r="L31" s="107">
        <v>74</v>
      </c>
      <c r="M31" s="107">
        <v>843</v>
      </c>
      <c r="N31" s="65" t="s">
        <v>52</v>
      </c>
    </row>
    <row r="32" spans="1:14" ht="17.25" customHeight="1">
      <c r="A32" s="65" t="s">
        <v>26</v>
      </c>
      <c r="B32" s="65" t="s">
        <v>26</v>
      </c>
      <c r="C32" s="65" t="s">
        <v>26</v>
      </c>
      <c r="D32" s="65" t="s">
        <v>26</v>
      </c>
      <c r="E32" s="65" t="s">
        <v>26</v>
      </c>
      <c r="F32" s="65" t="s">
        <v>26</v>
      </c>
      <c r="G32" s="37"/>
      <c r="H32" s="37"/>
      <c r="I32" s="37"/>
      <c r="J32" s="37"/>
      <c r="K32" s="37"/>
      <c r="L32" s="107">
        <v>2</v>
      </c>
      <c r="M32" s="107" t="s">
        <v>76</v>
      </c>
      <c r="N32" s="65" t="s">
        <v>52</v>
      </c>
    </row>
    <row r="33" spans="1:14" ht="17.25" customHeight="1" thickBot="1">
      <c r="A33" s="114" t="s">
        <v>26</v>
      </c>
      <c r="B33" s="114" t="s">
        <v>26</v>
      </c>
      <c r="C33" s="114" t="s">
        <v>26</v>
      </c>
      <c r="D33" s="114" t="s">
        <v>26</v>
      </c>
      <c r="E33" s="114" t="s">
        <v>26</v>
      </c>
      <c r="F33" s="114" t="s">
        <v>26</v>
      </c>
      <c r="G33" s="66"/>
      <c r="H33" s="66"/>
      <c r="I33" s="66"/>
      <c r="J33" s="66"/>
      <c r="K33" s="66"/>
      <c r="L33" s="113">
        <v>22</v>
      </c>
      <c r="M33" s="113" t="s">
        <v>76</v>
      </c>
      <c r="N33" s="114" t="s">
        <v>52</v>
      </c>
    </row>
    <row r="34" spans="1:14" ht="14.25" thickTop="1">
      <c r="A34" s="17"/>
      <c r="B34" s="17"/>
      <c r="C34" s="17"/>
      <c r="D34" s="23"/>
      <c r="E34" s="17"/>
      <c r="F34" s="17"/>
      <c r="G34" s="17"/>
      <c r="H34" s="17"/>
      <c r="I34" s="17"/>
      <c r="J34" s="17"/>
      <c r="K34" s="17"/>
      <c r="L34" s="17"/>
      <c r="M34" s="24"/>
      <c r="N34" s="17"/>
    </row>
  </sheetData>
  <sheetProtection/>
  <mergeCells count="6">
    <mergeCell ref="A3:F3"/>
    <mergeCell ref="N3:N4"/>
    <mergeCell ref="M3:M4"/>
    <mergeCell ref="G3:J3"/>
    <mergeCell ref="K3:K4"/>
    <mergeCell ref="L3:L4"/>
  </mergeCells>
  <printOptions/>
  <pageMargins left="0.5905511811023623" right="0.5905511811023623" top="0.8661417322834646" bottom="0.708661417322834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6"/>
  <sheetViews>
    <sheetView zoomScale="120" zoomScaleNormal="120" workbookViewId="0" topLeftCell="A1">
      <selection activeCell="A1" sqref="A1"/>
    </sheetView>
  </sheetViews>
  <sheetFormatPr defaultColWidth="9.00390625" defaultRowHeight="13.5"/>
  <cols>
    <col min="1" max="2" width="11.875" style="25" customWidth="1"/>
    <col min="3" max="4" width="11.875" style="40" customWidth="1"/>
    <col min="5" max="5" width="11.875" style="41" customWidth="1"/>
    <col min="6" max="7" width="11.875" style="40" customWidth="1"/>
    <col min="14" max="16384" width="9.00390625" style="25" customWidth="1"/>
  </cols>
  <sheetData>
    <row r="1" spans="1:7" ht="26.25" customHeight="1">
      <c r="A1" s="1" t="s">
        <v>79</v>
      </c>
      <c r="D1" s="11"/>
      <c r="G1" s="12"/>
    </row>
    <row r="2" spans="4:7" ht="15" customHeight="1" thickBot="1">
      <c r="D2" s="11"/>
      <c r="F2" s="161" t="s">
        <v>143</v>
      </c>
      <c r="G2" s="161"/>
    </row>
    <row r="3" spans="1:7" s="38" customFormat="1" ht="30" customHeight="1" thickTop="1">
      <c r="A3" s="153" t="s">
        <v>69</v>
      </c>
      <c r="B3" s="155" t="s">
        <v>81</v>
      </c>
      <c r="C3" s="156"/>
      <c r="D3" s="157"/>
      <c r="E3" s="155" t="s">
        <v>136</v>
      </c>
      <c r="F3" s="156"/>
      <c r="G3" s="157"/>
    </row>
    <row r="4" spans="1:7" s="38" customFormat="1" ht="30" customHeight="1">
      <c r="A4" s="154"/>
      <c r="B4" s="158"/>
      <c r="C4" s="159"/>
      <c r="D4" s="160"/>
      <c r="E4" s="158"/>
      <c r="F4" s="159"/>
      <c r="G4" s="160"/>
    </row>
    <row r="5" spans="1:7" s="38" customFormat="1" ht="26.25" customHeight="1">
      <c r="A5" s="63"/>
      <c r="B5" s="69" t="s">
        <v>70</v>
      </c>
      <c r="C5" s="69" t="s">
        <v>137</v>
      </c>
      <c r="D5" s="69" t="s">
        <v>82</v>
      </c>
      <c r="E5" s="70" t="s">
        <v>70</v>
      </c>
      <c r="F5" s="70" t="s">
        <v>137</v>
      </c>
      <c r="G5" s="69" t="s">
        <v>82</v>
      </c>
    </row>
    <row r="6" spans="1:7" s="38" customFormat="1" ht="18" customHeight="1">
      <c r="A6" s="58" t="s">
        <v>72</v>
      </c>
      <c r="B6" s="81">
        <v>67716</v>
      </c>
      <c r="C6" s="64">
        <v>48275</v>
      </c>
      <c r="D6" s="67">
        <f>(C6-B6)/B6*100</f>
        <v>-28.70961072715459</v>
      </c>
      <c r="E6" s="60">
        <v>643763</v>
      </c>
      <c r="F6" s="60">
        <v>476534</v>
      </c>
      <c r="G6" s="67">
        <f>(F6-E6)/E6*100</f>
        <v>-25.976795808395327</v>
      </c>
    </row>
    <row r="7" spans="1:7" s="38" customFormat="1" ht="15" customHeight="1">
      <c r="A7" s="61"/>
      <c r="B7" s="82"/>
      <c r="C7" s="45"/>
      <c r="D7" s="68"/>
      <c r="E7" s="46"/>
      <c r="F7" s="46"/>
      <c r="G7" s="68"/>
    </row>
    <row r="8" spans="1:7" s="39" customFormat="1" ht="18" customHeight="1">
      <c r="A8" s="79" t="s">
        <v>73</v>
      </c>
      <c r="B8" s="82">
        <v>26032</v>
      </c>
      <c r="C8" s="45">
        <v>18925</v>
      </c>
      <c r="D8" s="68">
        <f>(C8-B8)/B8*100</f>
        <v>-27.30101413644745</v>
      </c>
      <c r="E8" s="46">
        <v>272771</v>
      </c>
      <c r="F8" s="46">
        <v>203816</v>
      </c>
      <c r="G8" s="68">
        <f>(F8-E8)/E8*100</f>
        <v>-25.27944686201979</v>
      </c>
    </row>
    <row r="9" spans="1:13" ht="18" customHeight="1">
      <c r="A9" s="62" t="s">
        <v>67</v>
      </c>
      <c r="B9" s="82">
        <v>9105</v>
      </c>
      <c r="C9" s="45">
        <v>6314</v>
      </c>
      <c r="D9" s="68">
        <f>(C9-B9)/B9*100</f>
        <v>-30.653487095002745</v>
      </c>
      <c r="E9" s="46">
        <v>90050</v>
      </c>
      <c r="F9" s="46">
        <v>63837</v>
      </c>
      <c r="G9" s="68">
        <f>(F9-E9)/E9*100</f>
        <v>-29.1093836757357</v>
      </c>
      <c r="H9" s="25"/>
      <c r="I9" s="25"/>
      <c r="J9" s="25"/>
      <c r="K9" s="25"/>
      <c r="L9" s="25"/>
      <c r="M9" s="25"/>
    </row>
    <row r="10" spans="1:13" ht="18" customHeight="1">
      <c r="A10" s="55" t="s">
        <v>42</v>
      </c>
      <c r="B10" s="82">
        <v>5158</v>
      </c>
      <c r="C10" s="45">
        <v>3574</v>
      </c>
      <c r="D10" s="68">
        <f>(C10-B10)/B10*100</f>
        <v>-30.70957735556417</v>
      </c>
      <c r="E10" s="46">
        <v>46928</v>
      </c>
      <c r="F10" s="46">
        <v>36264</v>
      </c>
      <c r="G10" s="68">
        <f>(F10-E10)/E10*100</f>
        <v>-22.724173201500168</v>
      </c>
      <c r="H10" s="25"/>
      <c r="I10" s="25"/>
      <c r="J10" s="25"/>
      <c r="K10" s="25"/>
      <c r="L10" s="25"/>
      <c r="M10" s="25"/>
    </row>
    <row r="11" spans="1:13" ht="15" customHeight="1">
      <c r="A11" s="56"/>
      <c r="B11" s="82"/>
      <c r="C11" s="45"/>
      <c r="D11" s="68"/>
      <c r="E11" s="46"/>
      <c r="F11" s="46"/>
      <c r="G11" s="68"/>
      <c r="H11" s="25"/>
      <c r="I11" s="25"/>
      <c r="J11" s="25"/>
      <c r="K11" s="25"/>
      <c r="L11" s="25"/>
      <c r="M11" s="25"/>
    </row>
    <row r="12" spans="1:13" ht="18" customHeight="1">
      <c r="A12" s="55" t="s">
        <v>36</v>
      </c>
      <c r="B12" s="82">
        <v>3640</v>
      </c>
      <c r="C12" s="45">
        <v>2356</v>
      </c>
      <c r="D12" s="68">
        <f aca="true" t="shared" si="0" ref="D12:D27">(C12-B12)/B12*100</f>
        <v>-35.27472527472528</v>
      </c>
      <c r="E12" s="46">
        <v>28717</v>
      </c>
      <c r="F12" s="46">
        <v>18908</v>
      </c>
      <c r="G12" s="68">
        <f aca="true" t="shared" si="1" ref="G12:G27">(F12-E12)/E12*100</f>
        <v>-34.157467702058014</v>
      </c>
      <c r="H12" s="25"/>
      <c r="I12" s="25"/>
      <c r="J12" s="25"/>
      <c r="K12" s="25"/>
      <c r="L12" s="25"/>
      <c r="M12" s="25"/>
    </row>
    <row r="13" spans="1:13" ht="18" customHeight="1">
      <c r="A13" s="55" t="s">
        <v>37</v>
      </c>
      <c r="B13" s="82">
        <v>2510</v>
      </c>
      <c r="C13" s="45">
        <v>1616</v>
      </c>
      <c r="D13" s="68">
        <f t="shared" si="0"/>
        <v>-35.61752988047809</v>
      </c>
      <c r="E13" s="46">
        <v>22725</v>
      </c>
      <c r="F13" s="46">
        <v>15803</v>
      </c>
      <c r="G13" s="68">
        <f t="shared" si="1"/>
        <v>-30.45984598459846</v>
      </c>
      <c r="H13" s="25"/>
      <c r="I13" s="25"/>
      <c r="J13" s="25"/>
      <c r="K13" s="25"/>
      <c r="L13" s="25"/>
      <c r="M13" s="25"/>
    </row>
    <row r="14" spans="1:13" ht="18" customHeight="1">
      <c r="A14" s="55" t="s">
        <v>38</v>
      </c>
      <c r="B14" s="82">
        <v>1827</v>
      </c>
      <c r="C14" s="45">
        <v>1399</v>
      </c>
      <c r="D14" s="68">
        <f t="shared" si="0"/>
        <v>-23.426382047071705</v>
      </c>
      <c r="E14" s="46">
        <v>13008</v>
      </c>
      <c r="F14" s="46">
        <v>9789</v>
      </c>
      <c r="G14" s="68">
        <f t="shared" si="1"/>
        <v>-24.74630996309963</v>
      </c>
      <c r="H14" s="25"/>
      <c r="I14" s="25"/>
      <c r="J14" s="25"/>
      <c r="K14" s="25"/>
      <c r="L14" s="25"/>
      <c r="M14" s="25"/>
    </row>
    <row r="15" spans="1:13" ht="18" customHeight="1">
      <c r="A15" s="55" t="s">
        <v>39</v>
      </c>
      <c r="B15" s="82">
        <v>3246</v>
      </c>
      <c r="C15" s="45">
        <v>2427</v>
      </c>
      <c r="D15" s="68">
        <f t="shared" si="0"/>
        <v>-25.231053604436227</v>
      </c>
      <c r="E15" s="46">
        <v>28805</v>
      </c>
      <c r="F15" s="46">
        <v>24184</v>
      </c>
      <c r="G15" s="68">
        <f t="shared" si="1"/>
        <v>-16.04235375802812</v>
      </c>
      <c r="H15" s="25"/>
      <c r="I15" s="25"/>
      <c r="J15" s="25"/>
      <c r="K15" s="25"/>
      <c r="L15" s="25"/>
      <c r="M15" s="25"/>
    </row>
    <row r="16" spans="1:13" ht="18" customHeight="1">
      <c r="A16" s="55" t="s">
        <v>40</v>
      </c>
      <c r="B16" s="82">
        <v>2460</v>
      </c>
      <c r="C16" s="45">
        <v>1673</v>
      </c>
      <c r="D16" s="68">
        <f t="shared" si="0"/>
        <v>-31.99186991869919</v>
      </c>
      <c r="E16" s="46">
        <v>19205</v>
      </c>
      <c r="F16" s="46">
        <v>13691</v>
      </c>
      <c r="G16" s="68">
        <f t="shared" si="1"/>
        <v>-28.711273105961986</v>
      </c>
      <c r="H16" s="25"/>
      <c r="I16" s="25"/>
      <c r="J16" s="25"/>
      <c r="K16" s="25"/>
      <c r="L16" s="25"/>
      <c r="M16" s="25"/>
    </row>
    <row r="17" spans="1:13" ht="18" customHeight="1">
      <c r="A17" s="78" t="s">
        <v>84</v>
      </c>
      <c r="B17" s="83">
        <v>1552</v>
      </c>
      <c r="C17" s="74">
        <v>1127</v>
      </c>
      <c r="D17" s="76">
        <f t="shared" si="0"/>
        <v>-27.384020618556704</v>
      </c>
      <c r="E17" s="75">
        <v>12297</v>
      </c>
      <c r="F17" s="75">
        <v>9243</v>
      </c>
      <c r="G17" s="76">
        <f t="shared" si="1"/>
        <v>-24.835325689192487</v>
      </c>
      <c r="H17" s="25"/>
      <c r="I17" s="25"/>
      <c r="J17" s="25"/>
      <c r="K17" s="25"/>
      <c r="L17" s="25"/>
      <c r="M17" s="25"/>
    </row>
    <row r="18" spans="1:13" ht="18" customHeight="1">
      <c r="A18" s="55" t="s">
        <v>41</v>
      </c>
      <c r="B18" s="82">
        <v>475</v>
      </c>
      <c r="C18" s="45">
        <v>350</v>
      </c>
      <c r="D18" s="68">
        <f t="shared" si="0"/>
        <v>-26.31578947368421</v>
      </c>
      <c r="E18" s="46">
        <v>3320</v>
      </c>
      <c r="F18" s="46">
        <v>2725</v>
      </c>
      <c r="G18" s="68">
        <f t="shared" si="1"/>
        <v>-17.92168674698795</v>
      </c>
      <c r="H18" s="25"/>
      <c r="I18" s="25"/>
      <c r="J18" s="25"/>
      <c r="K18" s="25"/>
      <c r="L18" s="25"/>
      <c r="M18" s="25"/>
    </row>
    <row r="19" spans="1:13" ht="18" customHeight="1">
      <c r="A19" s="55" t="s">
        <v>43</v>
      </c>
      <c r="B19" s="82">
        <v>543</v>
      </c>
      <c r="C19" s="45">
        <v>378</v>
      </c>
      <c r="D19" s="68">
        <f t="shared" si="0"/>
        <v>-30.386740331491712</v>
      </c>
      <c r="E19" s="46">
        <v>3523</v>
      </c>
      <c r="F19" s="46">
        <v>2336</v>
      </c>
      <c r="G19" s="68">
        <f t="shared" si="1"/>
        <v>-33.692875390292365</v>
      </c>
      <c r="H19" s="25"/>
      <c r="I19" s="25"/>
      <c r="J19" s="25"/>
      <c r="K19" s="25"/>
      <c r="L19" s="25"/>
      <c r="M19" s="25"/>
    </row>
    <row r="20" spans="1:13" ht="18" customHeight="1">
      <c r="A20" s="55" t="s">
        <v>44</v>
      </c>
      <c r="B20" s="82">
        <v>1220</v>
      </c>
      <c r="C20" s="45">
        <v>860</v>
      </c>
      <c r="D20" s="68">
        <f t="shared" si="0"/>
        <v>-29.508196721311474</v>
      </c>
      <c r="E20" s="46">
        <v>9985</v>
      </c>
      <c r="F20" s="46">
        <v>7486</v>
      </c>
      <c r="G20" s="68">
        <f t="shared" si="1"/>
        <v>-25.027541311967955</v>
      </c>
      <c r="H20" s="25"/>
      <c r="I20" s="25"/>
      <c r="J20" s="25"/>
      <c r="K20" s="25"/>
      <c r="L20" s="25"/>
      <c r="M20" s="25"/>
    </row>
    <row r="21" spans="1:13" ht="18" customHeight="1">
      <c r="A21" s="55" t="s">
        <v>45</v>
      </c>
      <c r="B21" s="82">
        <v>2171</v>
      </c>
      <c r="C21" s="45">
        <v>1617</v>
      </c>
      <c r="D21" s="68">
        <f t="shared" si="0"/>
        <v>-25.51819438046983</v>
      </c>
      <c r="E21" s="46">
        <v>21709</v>
      </c>
      <c r="F21" s="46">
        <v>16328</v>
      </c>
      <c r="G21" s="68">
        <f t="shared" si="1"/>
        <v>-24.786954719240867</v>
      </c>
      <c r="H21" s="25"/>
      <c r="I21" s="25"/>
      <c r="J21" s="25"/>
      <c r="K21" s="25"/>
      <c r="L21" s="25"/>
      <c r="M21" s="25"/>
    </row>
    <row r="22" spans="1:13" ht="18" customHeight="1">
      <c r="A22" s="55" t="s">
        <v>46</v>
      </c>
      <c r="B22" s="82">
        <v>1788</v>
      </c>
      <c r="C22" s="45">
        <v>1245</v>
      </c>
      <c r="D22" s="68">
        <f t="shared" si="0"/>
        <v>-30.369127516778523</v>
      </c>
      <c r="E22" s="46">
        <v>19040</v>
      </c>
      <c r="F22" s="46">
        <v>13261</v>
      </c>
      <c r="G22" s="68">
        <f t="shared" si="1"/>
        <v>-30.35189075630252</v>
      </c>
      <c r="H22" s="25"/>
      <c r="I22" s="25"/>
      <c r="J22" s="25"/>
      <c r="K22" s="25"/>
      <c r="L22" s="25"/>
      <c r="M22" s="25"/>
    </row>
    <row r="23" spans="1:13" ht="18" customHeight="1">
      <c r="A23" s="55" t="s">
        <v>47</v>
      </c>
      <c r="B23" s="82">
        <v>830</v>
      </c>
      <c r="C23" s="45">
        <v>590</v>
      </c>
      <c r="D23" s="68">
        <f t="shared" si="0"/>
        <v>-28.915662650602407</v>
      </c>
      <c r="E23" s="46">
        <v>8174</v>
      </c>
      <c r="F23" s="46">
        <v>5665</v>
      </c>
      <c r="G23" s="68">
        <f t="shared" si="1"/>
        <v>-30.69488622461463</v>
      </c>
      <c r="H23" s="25"/>
      <c r="I23" s="25"/>
      <c r="J23" s="25"/>
      <c r="K23" s="25"/>
      <c r="L23" s="25"/>
      <c r="M23" s="25"/>
    </row>
    <row r="24" spans="1:13" ht="18" customHeight="1">
      <c r="A24" s="55" t="s">
        <v>48</v>
      </c>
      <c r="B24" s="82">
        <v>823</v>
      </c>
      <c r="C24" s="45">
        <v>691</v>
      </c>
      <c r="D24" s="68">
        <f t="shared" si="0"/>
        <v>-16.038882138517618</v>
      </c>
      <c r="E24" s="46">
        <v>10066</v>
      </c>
      <c r="F24" s="46">
        <v>7291</v>
      </c>
      <c r="G24" s="68">
        <f t="shared" si="1"/>
        <v>-27.56805086429565</v>
      </c>
      <c r="H24" s="25"/>
      <c r="I24" s="25"/>
      <c r="J24" s="25"/>
      <c r="K24" s="25"/>
      <c r="L24" s="25"/>
      <c r="M24" s="25"/>
    </row>
    <row r="25" spans="1:13" ht="18" customHeight="1">
      <c r="A25" s="55" t="s">
        <v>49</v>
      </c>
      <c r="B25" s="82">
        <v>685</v>
      </c>
      <c r="C25" s="45">
        <v>503</v>
      </c>
      <c r="D25" s="68">
        <f t="shared" si="0"/>
        <v>-26.56934306569343</v>
      </c>
      <c r="E25" s="46">
        <v>6348</v>
      </c>
      <c r="F25" s="46">
        <v>5638</v>
      </c>
      <c r="G25" s="68">
        <f t="shared" si="1"/>
        <v>-11.184625078764965</v>
      </c>
      <c r="H25" s="25"/>
      <c r="I25" s="25"/>
      <c r="J25" s="25"/>
      <c r="K25" s="25"/>
      <c r="L25" s="25"/>
      <c r="M25" s="25"/>
    </row>
    <row r="26" spans="1:13" ht="18" customHeight="1">
      <c r="A26" s="55" t="s">
        <v>50</v>
      </c>
      <c r="B26" s="82">
        <v>310</v>
      </c>
      <c r="C26" s="45">
        <v>228</v>
      </c>
      <c r="D26" s="68">
        <f t="shared" si="0"/>
        <v>-26.451612903225808</v>
      </c>
      <c r="E26" s="46">
        <v>2140</v>
      </c>
      <c r="F26" s="46">
        <v>1632</v>
      </c>
      <c r="G26" s="68">
        <f t="shared" si="1"/>
        <v>-23.738317757009344</v>
      </c>
      <c r="H26" s="25"/>
      <c r="I26" s="25"/>
      <c r="J26" s="25"/>
      <c r="K26" s="25"/>
      <c r="L26" s="25"/>
      <c r="M26" s="25"/>
    </row>
    <row r="27" spans="1:13" ht="18" customHeight="1">
      <c r="A27" s="55" t="s">
        <v>51</v>
      </c>
      <c r="B27" s="82">
        <v>491</v>
      </c>
      <c r="C27" s="45">
        <v>373</v>
      </c>
      <c r="D27" s="68">
        <f t="shared" si="0"/>
        <v>-24.03258655804481</v>
      </c>
      <c r="E27" s="46">
        <v>5434</v>
      </c>
      <c r="F27" s="46">
        <v>3875</v>
      </c>
      <c r="G27" s="68">
        <f t="shared" si="1"/>
        <v>-28.68973132131027</v>
      </c>
      <c r="H27" s="25"/>
      <c r="I27" s="25"/>
      <c r="J27" s="25"/>
      <c r="K27" s="25"/>
      <c r="L27" s="25"/>
      <c r="M27" s="25"/>
    </row>
    <row r="28" spans="1:13" ht="15" customHeight="1">
      <c r="A28" s="56"/>
      <c r="B28" s="82"/>
      <c r="C28" s="45"/>
      <c r="D28" s="68"/>
      <c r="E28" s="46"/>
      <c r="F28" s="46"/>
      <c r="G28" s="68"/>
      <c r="H28" s="25"/>
      <c r="I28" s="25"/>
      <c r="J28" s="25"/>
      <c r="K28" s="25"/>
      <c r="L28" s="25"/>
      <c r="M28" s="25"/>
    </row>
    <row r="29" spans="1:13" ht="18" customHeight="1">
      <c r="A29" s="55" t="s">
        <v>53</v>
      </c>
      <c r="B29" s="82">
        <v>215</v>
      </c>
      <c r="C29" s="45">
        <v>173</v>
      </c>
      <c r="D29" s="68">
        <f aca="true" t="shared" si="2" ref="D29:D42">(C29-B29)/B29*100</f>
        <v>-19.53488372093023</v>
      </c>
      <c r="E29" s="46">
        <v>1420</v>
      </c>
      <c r="F29" s="46">
        <v>997</v>
      </c>
      <c r="G29" s="68">
        <f aca="true" t="shared" si="3" ref="G29:G42">(F29-E29)/E29*100</f>
        <v>-29.788732394366196</v>
      </c>
      <c r="H29" s="25"/>
      <c r="I29" s="25"/>
      <c r="J29" s="25"/>
      <c r="K29" s="25"/>
      <c r="L29" s="25"/>
      <c r="M29" s="25"/>
    </row>
    <row r="30" spans="1:13" ht="18" customHeight="1">
      <c r="A30" s="55" t="s">
        <v>54</v>
      </c>
      <c r="B30" s="82">
        <v>379</v>
      </c>
      <c r="C30" s="45">
        <v>260</v>
      </c>
      <c r="D30" s="68">
        <f t="shared" si="2"/>
        <v>-31.398416886543533</v>
      </c>
      <c r="E30" s="46">
        <v>3148</v>
      </c>
      <c r="F30" s="46">
        <v>2222</v>
      </c>
      <c r="G30" s="68">
        <f t="shared" si="3"/>
        <v>-29.415501905972047</v>
      </c>
      <c r="H30" s="25"/>
      <c r="I30" s="25"/>
      <c r="J30" s="25"/>
      <c r="K30" s="25"/>
      <c r="L30" s="25"/>
      <c r="M30" s="25"/>
    </row>
    <row r="31" spans="1:13" ht="18" customHeight="1">
      <c r="A31" s="55" t="s">
        <v>55</v>
      </c>
      <c r="B31" s="82">
        <v>290</v>
      </c>
      <c r="C31" s="45">
        <v>197</v>
      </c>
      <c r="D31" s="68">
        <f t="shared" si="2"/>
        <v>-32.068965517241374</v>
      </c>
      <c r="E31" s="46">
        <v>1955</v>
      </c>
      <c r="F31" s="46">
        <v>1477</v>
      </c>
      <c r="G31" s="68">
        <f t="shared" si="3"/>
        <v>-24.45012787723785</v>
      </c>
      <c r="H31" s="25"/>
      <c r="I31" s="25"/>
      <c r="J31" s="25"/>
      <c r="K31" s="25"/>
      <c r="L31" s="25"/>
      <c r="M31" s="25"/>
    </row>
    <row r="32" spans="1:13" ht="18" customHeight="1">
      <c r="A32" s="55" t="s">
        <v>56</v>
      </c>
      <c r="B32" s="82">
        <v>276</v>
      </c>
      <c r="C32" s="45">
        <v>189</v>
      </c>
      <c r="D32" s="68">
        <f t="shared" si="2"/>
        <v>-31.521739130434785</v>
      </c>
      <c r="E32" s="46">
        <v>1758</v>
      </c>
      <c r="F32" s="46">
        <v>1165</v>
      </c>
      <c r="G32" s="68">
        <f t="shared" si="3"/>
        <v>-33.73151308304892</v>
      </c>
      <c r="H32" s="25"/>
      <c r="I32" s="25"/>
      <c r="J32" s="25"/>
      <c r="K32" s="25"/>
      <c r="L32" s="25"/>
      <c r="M32" s="25"/>
    </row>
    <row r="33" spans="1:13" ht="18" customHeight="1">
      <c r="A33" s="55" t="s">
        <v>57</v>
      </c>
      <c r="B33" s="82">
        <v>83</v>
      </c>
      <c r="C33" s="45">
        <v>74</v>
      </c>
      <c r="D33" s="68">
        <f t="shared" si="2"/>
        <v>-10.843373493975903</v>
      </c>
      <c r="E33" s="46">
        <v>680</v>
      </c>
      <c r="F33" s="46">
        <v>578</v>
      </c>
      <c r="G33" s="68">
        <f t="shared" si="3"/>
        <v>-15</v>
      </c>
      <c r="H33" s="25"/>
      <c r="I33" s="25"/>
      <c r="J33" s="25"/>
      <c r="K33" s="25"/>
      <c r="L33" s="25"/>
      <c r="M33" s="25"/>
    </row>
    <row r="34" spans="1:13" ht="18" customHeight="1">
      <c r="A34" s="55" t="s">
        <v>58</v>
      </c>
      <c r="B34" s="82">
        <v>163</v>
      </c>
      <c r="C34" s="45">
        <v>124</v>
      </c>
      <c r="D34" s="68">
        <f t="shared" si="2"/>
        <v>-23.92638036809816</v>
      </c>
      <c r="E34" s="46">
        <v>1480</v>
      </c>
      <c r="F34" s="46">
        <v>1607</v>
      </c>
      <c r="G34" s="68">
        <f t="shared" si="3"/>
        <v>8.58108108108108</v>
      </c>
      <c r="H34" s="25"/>
      <c r="I34" s="25"/>
      <c r="J34" s="25"/>
      <c r="K34" s="25"/>
      <c r="L34" s="25"/>
      <c r="M34" s="25"/>
    </row>
    <row r="35" spans="1:13" ht="18" customHeight="1">
      <c r="A35" s="55" t="s">
        <v>59</v>
      </c>
      <c r="B35" s="82">
        <v>143</v>
      </c>
      <c r="C35" s="45">
        <v>93</v>
      </c>
      <c r="D35" s="68">
        <f t="shared" si="2"/>
        <v>-34.96503496503497</v>
      </c>
      <c r="E35" s="46">
        <v>711</v>
      </c>
      <c r="F35" s="46">
        <v>464</v>
      </c>
      <c r="G35" s="68">
        <f t="shared" si="3"/>
        <v>-34.73980309423347</v>
      </c>
      <c r="H35" s="25"/>
      <c r="I35" s="25"/>
      <c r="J35" s="25"/>
      <c r="K35" s="25"/>
      <c r="L35" s="25"/>
      <c r="M35" s="25"/>
    </row>
    <row r="36" spans="1:13" ht="18" customHeight="1">
      <c r="A36" s="55" t="s">
        <v>60</v>
      </c>
      <c r="B36" s="82">
        <v>130</v>
      </c>
      <c r="C36" s="45">
        <v>100</v>
      </c>
      <c r="D36" s="68">
        <f t="shared" si="2"/>
        <v>-23.076923076923077</v>
      </c>
      <c r="E36" s="46">
        <v>547</v>
      </c>
      <c r="F36" s="46">
        <v>485</v>
      </c>
      <c r="G36" s="68">
        <f t="shared" si="3"/>
        <v>-11.3345521023766</v>
      </c>
      <c r="H36" s="25"/>
      <c r="I36" s="25"/>
      <c r="J36" s="25"/>
      <c r="K36" s="25"/>
      <c r="L36" s="25"/>
      <c r="M36" s="25"/>
    </row>
    <row r="37" spans="1:13" ht="18" customHeight="1">
      <c r="A37" s="55" t="s">
        <v>61</v>
      </c>
      <c r="B37" s="82">
        <v>134</v>
      </c>
      <c r="C37" s="45">
        <v>102</v>
      </c>
      <c r="D37" s="68">
        <f t="shared" si="2"/>
        <v>-23.88059701492537</v>
      </c>
      <c r="E37" s="46">
        <v>938</v>
      </c>
      <c r="F37" s="46">
        <v>808</v>
      </c>
      <c r="G37" s="68">
        <f t="shared" si="3"/>
        <v>-13.859275053304904</v>
      </c>
      <c r="H37" s="25"/>
      <c r="I37" s="25"/>
      <c r="J37" s="25"/>
      <c r="K37" s="25"/>
      <c r="L37" s="25"/>
      <c r="M37" s="25"/>
    </row>
    <row r="38" spans="1:13" ht="18" customHeight="1">
      <c r="A38" s="55" t="s">
        <v>62</v>
      </c>
      <c r="B38" s="82">
        <v>270</v>
      </c>
      <c r="C38" s="45">
        <v>169</v>
      </c>
      <c r="D38" s="68">
        <f t="shared" si="2"/>
        <v>-37.407407407407405</v>
      </c>
      <c r="E38" s="46">
        <v>1572</v>
      </c>
      <c r="F38" s="46">
        <v>815</v>
      </c>
      <c r="G38" s="68">
        <f t="shared" si="3"/>
        <v>-48.155216284987276</v>
      </c>
      <c r="H38" s="25"/>
      <c r="I38" s="25"/>
      <c r="J38" s="25"/>
      <c r="K38" s="25"/>
      <c r="L38" s="25"/>
      <c r="M38" s="25"/>
    </row>
    <row r="39" spans="1:13" ht="18" customHeight="1">
      <c r="A39" s="55" t="s">
        <v>63</v>
      </c>
      <c r="B39" s="82">
        <v>99</v>
      </c>
      <c r="C39" s="45">
        <v>66</v>
      </c>
      <c r="D39" s="68">
        <f t="shared" si="2"/>
        <v>-33.33333333333333</v>
      </c>
      <c r="E39" s="46">
        <v>428</v>
      </c>
      <c r="F39" s="46">
        <v>286</v>
      </c>
      <c r="G39" s="68">
        <f t="shared" si="3"/>
        <v>-33.177570093457945</v>
      </c>
      <c r="H39" s="25"/>
      <c r="I39" s="25"/>
      <c r="J39" s="25"/>
      <c r="K39" s="25"/>
      <c r="L39" s="25"/>
      <c r="M39" s="25"/>
    </row>
    <row r="40" spans="1:13" ht="18" customHeight="1">
      <c r="A40" s="55" t="s">
        <v>64</v>
      </c>
      <c r="B40" s="82">
        <v>350</v>
      </c>
      <c r="C40" s="45">
        <v>247</v>
      </c>
      <c r="D40" s="68">
        <f t="shared" si="2"/>
        <v>-29.428571428571427</v>
      </c>
      <c r="E40" s="46">
        <v>2313</v>
      </c>
      <c r="F40" s="46">
        <v>1481</v>
      </c>
      <c r="G40" s="68">
        <f t="shared" si="3"/>
        <v>-35.9706009511457</v>
      </c>
      <c r="H40" s="25"/>
      <c r="I40" s="25"/>
      <c r="J40" s="25"/>
      <c r="K40" s="25"/>
      <c r="L40" s="25"/>
      <c r="M40" s="25"/>
    </row>
    <row r="41" spans="1:13" ht="18" customHeight="1">
      <c r="A41" s="55" t="s">
        <v>65</v>
      </c>
      <c r="B41" s="82">
        <v>292</v>
      </c>
      <c r="C41" s="45">
        <v>219</v>
      </c>
      <c r="D41" s="68">
        <f t="shared" si="2"/>
        <v>-25</v>
      </c>
      <c r="E41" s="46">
        <v>2433</v>
      </c>
      <c r="F41" s="46">
        <v>2325</v>
      </c>
      <c r="G41" s="68">
        <f t="shared" si="3"/>
        <v>-4.438964241676942</v>
      </c>
      <c r="H41" s="25"/>
      <c r="I41" s="25"/>
      <c r="J41" s="25"/>
      <c r="K41" s="25"/>
      <c r="L41" s="25"/>
      <c r="M41" s="25"/>
    </row>
    <row r="42" spans="1:13" ht="18" customHeight="1" thickBot="1">
      <c r="A42" s="80" t="s">
        <v>66</v>
      </c>
      <c r="B42" s="84">
        <v>26</v>
      </c>
      <c r="C42" s="47">
        <v>16</v>
      </c>
      <c r="D42" s="136">
        <f t="shared" si="2"/>
        <v>-38.46153846153847</v>
      </c>
      <c r="E42" s="48">
        <v>135</v>
      </c>
      <c r="F42" s="48">
        <v>52</v>
      </c>
      <c r="G42" s="136">
        <f t="shared" si="3"/>
        <v>-61.48148148148148</v>
      </c>
      <c r="H42" s="25"/>
      <c r="I42" s="25"/>
      <c r="J42" s="25"/>
      <c r="K42" s="25"/>
      <c r="L42" s="25"/>
      <c r="M42" s="25"/>
    </row>
    <row r="43" spans="1:13" ht="18" customHeight="1" thickTop="1">
      <c r="A43" s="43" t="s">
        <v>68</v>
      </c>
      <c r="D43" s="44"/>
      <c r="H43" s="25"/>
      <c r="I43" s="25"/>
      <c r="J43" s="25"/>
      <c r="K43" s="25"/>
      <c r="L43" s="25"/>
      <c r="M43" s="25"/>
    </row>
    <row r="44" spans="5:13" ht="13.5">
      <c r="E44" s="42"/>
      <c r="H44" s="25"/>
      <c r="I44" s="25"/>
      <c r="J44" s="25"/>
      <c r="K44" s="25"/>
      <c r="L44" s="25"/>
      <c r="M44" s="25"/>
    </row>
    <row r="45" spans="5:13" ht="13.5">
      <c r="E45" s="42"/>
      <c r="H45" s="25"/>
      <c r="I45" s="25"/>
      <c r="J45" s="25"/>
      <c r="K45" s="25"/>
      <c r="L45" s="25"/>
      <c r="M45" s="25"/>
    </row>
    <row r="46" spans="5:13" ht="13.5">
      <c r="E46" s="42"/>
      <c r="H46" s="25"/>
      <c r="I46" s="25"/>
      <c r="J46" s="25"/>
      <c r="K46" s="25"/>
      <c r="L46" s="25"/>
      <c r="M46" s="25"/>
    </row>
    <row r="47" spans="5:13" ht="13.5">
      <c r="E47" s="42"/>
      <c r="H47" s="25"/>
      <c r="I47" s="25"/>
      <c r="J47" s="25"/>
      <c r="K47" s="25"/>
      <c r="L47" s="25"/>
      <c r="M47" s="25"/>
    </row>
    <row r="48" spans="8:13" ht="13.5">
      <c r="H48" s="25"/>
      <c r="I48" s="25"/>
      <c r="J48" s="25"/>
      <c r="K48" s="25"/>
      <c r="L48" s="25"/>
      <c r="M48" s="25"/>
    </row>
    <row r="49" spans="8:13" ht="13.5">
      <c r="H49" s="25"/>
      <c r="I49" s="25"/>
      <c r="J49" s="25"/>
      <c r="K49" s="25"/>
      <c r="L49" s="25"/>
      <c r="M49" s="25"/>
    </row>
    <row r="50" spans="8:13" ht="13.5">
      <c r="H50" s="25"/>
      <c r="I50" s="25"/>
      <c r="J50" s="25"/>
      <c r="K50" s="25"/>
      <c r="L50" s="25"/>
      <c r="M50" s="25"/>
    </row>
    <row r="51" spans="8:13" ht="13.5">
      <c r="H51" s="25"/>
      <c r="I51" s="25"/>
      <c r="J51" s="25"/>
      <c r="K51" s="25"/>
      <c r="L51" s="25"/>
      <c r="M51" s="25"/>
    </row>
    <row r="52" spans="8:13" ht="13.5">
      <c r="H52" s="25"/>
      <c r="I52" s="25"/>
      <c r="J52" s="25"/>
      <c r="K52" s="25"/>
      <c r="L52" s="25"/>
      <c r="M52" s="25"/>
    </row>
    <row r="53" spans="8:13" ht="13.5">
      <c r="H53" s="25"/>
      <c r="I53" s="25"/>
      <c r="J53" s="25"/>
      <c r="K53" s="25"/>
      <c r="L53" s="25"/>
      <c r="M53" s="25"/>
    </row>
    <row r="54" spans="8:13" ht="13.5">
      <c r="H54" s="25"/>
      <c r="I54" s="25"/>
      <c r="J54" s="25"/>
      <c r="K54" s="25"/>
      <c r="L54" s="25"/>
      <c r="M54" s="25"/>
    </row>
    <row r="55" spans="8:13" ht="13.5">
      <c r="H55" s="25"/>
      <c r="I55" s="25"/>
      <c r="J55" s="25"/>
      <c r="K55" s="25"/>
      <c r="L55" s="25"/>
      <c r="M55" s="25"/>
    </row>
    <row r="56" spans="8:13" ht="13.5">
      <c r="H56" s="25"/>
      <c r="I56" s="25"/>
      <c r="J56" s="25"/>
      <c r="K56" s="25"/>
      <c r="L56" s="25"/>
      <c r="M56" s="25"/>
    </row>
    <row r="57" spans="8:13" ht="13.5">
      <c r="H57" s="25"/>
      <c r="I57" s="25"/>
      <c r="J57" s="25"/>
      <c r="K57" s="25"/>
      <c r="L57" s="25"/>
      <c r="M57" s="25"/>
    </row>
    <row r="58" spans="8:13" ht="13.5">
      <c r="H58" s="25"/>
      <c r="I58" s="25"/>
      <c r="J58" s="25"/>
      <c r="K58" s="25"/>
      <c r="L58" s="25"/>
      <c r="M58" s="25"/>
    </row>
    <row r="59" spans="8:13" ht="13.5">
      <c r="H59" s="25"/>
      <c r="I59" s="25"/>
      <c r="J59" s="25"/>
      <c r="K59" s="25"/>
      <c r="L59" s="25"/>
      <c r="M59" s="25"/>
    </row>
    <row r="60" spans="8:13" ht="13.5">
      <c r="H60" s="25"/>
      <c r="I60" s="25"/>
      <c r="J60" s="25"/>
      <c r="K60" s="25"/>
      <c r="L60" s="25"/>
      <c r="M60" s="25"/>
    </row>
    <row r="61" spans="8:13" ht="13.5">
      <c r="H61" s="25"/>
      <c r="I61" s="25"/>
      <c r="J61" s="25"/>
      <c r="K61" s="25"/>
      <c r="L61" s="25"/>
      <c r="M61" s="25"/>
    </row>
    <row r="62" spans="8:13" ht="13.5">
      <c r="H62" s="25"/>
      <c r="I62" s="25"/>
      <c r="J62" s="25"/>
      <c r="K62" s="25"/>
      <c r="L62" s="25"/>
      <c r="M62" s="25"/>
    </row>
    <row r="63" spans="8:13" ht="13.5">
      <c r="H63" s="25"/>
      <c r="I63" s="25"/>
      <c r="J63" s="25"/>
      <c r="K63" s="25"/>
      <c r="L63" s="25"/>
      <c r="M63" s="25"/>
    </row>
    <row r="64" spans="8:13" ht="13.5">
      <c r="H64" s="25"/>
      <c r="I64" s="25"/>
      <c r="J64" s="25"/>
      <c r="K64" s="25"/>
      <c r="L64" s="25"/>
      <c r="M64" s="25"/>
    </row>
    <row r="65" spans="8:13" ht="13.5">
      <c r="H65" s="25"/>
      <c r="I65" s="25"/>
      <c r="J65" s="25"/>
      <c r="K65" s="25"/>
      <c r="L65" s="25"/>
      <c r="M65" s="25"/>
    </row>
    <row r="66" spans="8:13" ht="13.5">
      <c r="H66" s="25"/>
      <c r="I66" s="25"/>
      <c r="J66" s="25"/>
      <c r="K66" s="25"/>
      <c r="L66" s="25"/>
      <c r="M66" s="25"/>
    </row>
    <row r="67" spans="8:13" ht="13.5">
      <c r="H67" s="25"/>
      <c r="I67" s="25"/>
      <c r="J67" s="25"/>
      <c r="K67" s="25"/>
      <c r="L67" s="25"/>
      <c r="M67" s="25"/>
    </row>
    <row r="68" spans="8:13" ht="13.5">
      <c r="H68" s="25"/>
      <c r="I68" s="25"/>
      <c r="J68" s="25"/>
      <c r="K68" s="25"/>
      <c r="L68" s="25"/>
      <c r="M68" s="25"/>
    </row>
    <row r="69" spans="8:13" ht="13.5">
      <c r="H69" s="25"/>
      <c r="I69" s="25"/>
      <c r="J69" s="25"/>
      <c r="K69" s="25"/>
      <c r="L69" s="25"/>
      <c r="M69" s="25"/>
    </row>
    <row r="70" spans="8:13" ht="13.5">
      <c r="H70" s="25"/>
      <c r="I70" s="25"/>
      <c r="J70" s="25"/>
      <c r="K70" s="25"/>
      <c r="L70" s="25"/>
      <c r="M70" s="25"/>
    </row>
    <row r="71" spans="8:13" ht="13.5">
      <c r="H71" s="25"/>
      <c r="I71" s="25"/>
      <c r="J71" s="25"/>
      <c r="K71" s="25"/>
      <c r="L71" s="25"/>
      <c r="M71" s="25"/>
    </row>
    <row r="72" spans="8:13" ht="13.5">
      <c r="H72" s="25"/>
      <c r="I72" s="25"/>
      <c r="J72" s="25"/>
      <c r="K72" s="25"/>
      <c r="L72" s="25"/>
      <c r="M72" s="25"/>
    </row>
    <row r="73" spans="8:13" ht="13.5">
      <c r="H73" s="25"/>
      <c r="I73" s="25"/>
      <c r="J73" s="25"/>
      <c r="K73" s="25"/>
      <c r="L73" s="25"/>
      <c r="M73" s="25"/>
    </row>
    <row r="74" spans="8:13" ht="13.5">
      <c r="H74" s="25"/>
      <c r="I74" s="25"/>
      <c r="J74" s="25"/>
      <c r="K74" s="25"/>
      <c r="L74" s="25"/>
      <c r="M74" s="25"/>
    </row>
    <row r="75" spans="8:13" ht="13.5">
      <c r="H75" s="25"/>
      <c r="I75" s="25"/>
      <c r="J75" s="25"/>
      <c r="K75" s="25"/>
      <c r="L75" s="25"/>
      <c r="M75" s="25"/>
    </row>
    <row r="76" spans="8:13" ht="13.5">
      <c r="H76" s="25"/>
      <c r="I76" s="25"/>
      <c r="J76" s="25"/>
      <c r="K76" s="25"/>
      <c r="L76" s="25"/>
      <c r="M76" s="25"/>
    </row>
    <row r="77" spans="8:13" ht="13.5">
      <c r="H77" s="25"/>
      <c r="I77" s="25"/>
      <c r="J77" s="25"/>
      <c r="K77" s="25"/>
      <c r="L77" s="25"/>
      <c r="M77" s="25"/>
    </row>
    <row r="78" spans="8:13" ht="13.5">
      <c r="H78" s="25"/>
      <c r="I78" s="25"/>
      <c r="J78" s="25"/>
      <c r="K78" s="25"/>
      <c r="L78" s="25"/>
      <c r="M78" s="25"/>
    </row>
    <row r="79" spans="8:13" ht="13.5">
      <c r="H79" s="25"/>
      <c r="I79" s="25"/>
      <c r="J79" s="25"/>
      <c r="K79" s="25"/>
      <c r="L79" s="25"/>
      <c r="M79" s="25"/>
    </row>
    <row r="80" spans="8:13" ht="13.5">
      <c r="H80" s="25"/>
      <c r="I80" s="25"/>
      <c r="J80" s="25"/>
      <c r="K80" s="25"/>
      <c r="L80" s="25"/>
      <c r="M80" s="25"/>
    </row>
    <row r="81" spans="8:13" ht="13.5">
      <c r="H81" s="25"/>
      <c r="I81" s="25"/>
      <c r="J81" s="25"/>
      <c r="K81" s="25"/>
      <c r="L81" s="25"/>
      <c r="M81" s="25"/>
    </row>
    <row r="82" spans="8:13" ht="13.5">
      <c r="H82" s="25"/>
      <c r="I82" s="25"/>
      <c r="J82" s="25"/>
      <c r="K82" s="25"/>
      <c r="L82" s="25"/>
      <c r="M82" s="25"/>
    </row>
    <row r="83" spans="8:13" ht="13.5">
      <c r="H83" s="25"/>
      <c r="I83" s="25"/>
      <c r="J83" s="25"/>
      <c r="K83" s="25"/>
      <c r="L83" s="25"/>
      <c r="M83" s="25"/>
    </row>
    <row r="84" spans="8:13" ht="13.5">
      <c r="H84" s="25"/>
      <c r="I84" s="25"/>
      <c r="J84" s="25"/>
      <c r="K84" s="25"/>
      <c r="L84" s="25"/>
      <c r="M84" s="25"/>
    </row>
    <row r="85" spans="8:13" ht="13.5">
      <c r="H85" s="25"/>
      <c r="I85" s="25"/>
      <c r="J85" s="25"/>
      <c r="K85" s="25"/>
      <c r="L85" s="25"/>
      <c r="M85" s="25"/>
    </row>
    <row r="86" spans="8:13" ht="13.5">
      <c r="H86" s="25"/>
      <c r="I86" s="25"/>
      <c r="J86" s="25"/>
      <c r="K86" s="25"/>
      <c r="L86" s="25"/>
      <c r="M86" s="25"/>
    </row>
  </sheetData>
  <sheetProtection/>
  <mergeCells count="4">
    <mergeCell ref="A3:A4"/>
    <mergeCell ref="B3:D4"/>
    <mergeCell ref="E3:G4"/>
    <mergeCell ref="F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zoomScale="130" zoomScaleNormal="130" workbookViewId="0" topLeftCell="A1">
      <selection activeCell="A1" sqref="A1"/>
    </sheetView>
  </sheetViews>
  <sheetFormatPr defaultColWidth="9.00390625" defaultRowHeight="13.5"/>
  <cols>
    <col min="1" max="1" width="11.875" style="25" customWidth="1"/>
    <col min="2" max="2" width="13.75390625" style="42" customWidth="1"/>
    <col min="3" max="3" width="13.75390625" style="40" customWidth="1"/>
    <col min="4" max="4" width="11.875" style="40" customWidth="1"/>
    <col min="5" max="5" width="11.875" style="42" customWidth="1"/>
    <col min="6" max="7" width="11.875" style="40" customWidth="1"/>
  </cols>
  <sheetData>
    <row r="1" spans="1:9" ht="26.25" customHeight="1">
      <c r="A1" s="1" t="s">
        <v>80</v>
      </c>
      <c r="B1" s="25"/>
      <c r="C1" s="26"/>
      <c r="D1" s="25"/>
      <c r="E1" s="25"/>
      <c r="F1" s="26"/>
      <c r="G1"/>
      <c r="H1" s="34"/>
      <c r="I1" s="34"/>
    </row>
    <row r="2" spans="2:9" ht="15" customHeight="1" thickBot="1">
      <c r="B2" s="25"/>
      <c r="C2" s="26"/>
      <c r="D2" s="25"/>
      <c r="E2" s="165" t="s">
        <v>138</v>
      </c>
      <c r="F2" s="165"/>
      <c r="G2" s="165"/>
      <c r="H2" s="34"/>
      <c r="I2" s="34"/>
    </row>
    <row r="3" spans="1:9" ht="30" customHeight="1" thickTop="1">
      <c r="A3" s="153" t="s">
        <v>69</v>
      </c>
      <c r="B3" s="155" t="s">
        <v>139</v>
      </c>
      <c r="C3" s="156"/>
      <c r="D3" s="157"/>
      <c r="E3" s="155" t="s">
        <v>74</v>
      </c>
      <c r="F3" s="156"/>
      <c r="G3" s="157"/>
      <c r="H3" s="34"/>
      <c r="I3" s="34"/>
    </row>
    <row r="4" spans="1:9" ht="30" customHeight="1">
      <c r="A4" s="154"/>
      <c r="B4" s="158"/>
      <c r="C4" s="159"/>
      <c r="D4" s="160"/>
      <c r="E4" s="162"/>
      <c r="F4" s="163"/>
      <c r="G4" s="164"/>
      <c r="H4" s="34"/>
      <c r="I4" s="34"/>
    </row>
    <row r="5" spans="1:9" ht="24">
      <c r="A5" s="57"/>
      <c r="B5" s="53" t="s">
        <v>70</v>
      </c>
      <c r="C5" s="53" t="s">
        <v>137</v>
      </c>
      <c r="D5" s="54" t="s">
        <v>71</v>
      </c>
      <c r="E5" s="54" t="s">
        <v>70</v>
      </c>
      <c r="F5" s="54" t="s">
        <v>137</v>
      </c>
      <c r="G5" s="54" t="s">
        <v>71</v>
      </c>
      <c r="H5" s="34"/>
      <c r="I5" s="34"/>
    </row>
    <row r="6" spans="1:9" ht="18" customHeight="1">
      <c r="A6" s="58" t="s">
        <v>72</v>
      </c>
      <c r="B6" s="86">
        <v>20946950</v>
      </c>
      <c r="C6" s="59">
        <v>16933777</v>
      </c>
      <c r="D6" s="67">
        <f>(C6-B6)/B6*100</f>
        <v>-19.158746261388888</v>
      </c>
      <c r="E6" s="60">
        <v>7370079</v>
      </c>
      <c r="F6" s="60">
        <v>6676309</v>
      </c>
      <c r="G6" s="67">
        <f>(F6-E6)/E6*100</f>
        <v>-9.413331933076972</v>
      </c>
      <c r="H6" s="34"/>
      <c r="I6" s="34"/>
    </row>
    <row r="7" spans="1:9" ht="15" customHeight="1">
      <c r="A7" s="61"/>
      <c r="B7" s="87"/>
      <c r="C7" s="49"/>
      <c r="D7" s="68"/>
      <c r="E7" s="46"/>
      <c r="F7" s="46"/>
      <c r="G7" s="71"/>
      <c r="H7" s="34"/>
      <c r="I7" s="34"/>
    </row>
    <row r="8" spans="1:9" ht="18" customHeight="1">
      <c r="A8" s="79" t="s">
        <v>73</v>
      </c>
      <c r="B8" s="87">
        <v>9788249</v>
      </c>
      <c r="C8" s="49">
        <v>8579630</v>
      </c>
      <c r="D8" s="68">
        <f>(C8-B8)/B8*100</f>
        <v>-12.347652782433304</v>
      </c>
      <c r="E8" s="46">
        <v>2881304</v>
      </c>
      <c r="F8" s="46">
        <v>2585562</v>
      </c>
      <c r="G8" s="68">
        <f>(F8-E8)/E8*100</f>
        <v>-10.264172055430459</v>
      </c>
      <c r="H8" s="34"/>
      <c r="I8" s="34"/>
    </row>
    <row r="9" spans="1:9" ht="18" customHeight="1">
      <c r="A9" s="62" t="s">
        <v>67</v>
      </c>
      <c r="B9" s="87">
        <v>3640662</v>
      </c>
      <c r="C9" s="49">
        <v>2162185</v>
      </c>
      <c r="D9" s="68">
        <f>(C9-B9)/B9*100</f>
        <v>-40.6101143143747</v>
      </c>
      <c r="E9" s="46">
        <v>914544</v>
      </c>
      <c r="F9" s="46">
        <v>814524</v>
      </c>
      <c r="G9" s="68">
        <f>(F9-E9)/E9*100</f>
        <v>-10.936597911090116</v>
      </c>
      <c r="H9" s="34"/>
      <c r="I9" s="34"/>
    </row>
    <row r="10" spans="1:9" ht="18" customHeight="1">
      <c r="A10" s="55" t="s">
        <v>42</v>
      </c>
      <c r="B10" s="87">
        <v>1309554</v>
      </c>
      <c r="C10" s="49">
        <v>1036818</v>
      </c>
      <c r="D10" s="68">
        <f>(C10-B10)/B10*100</f>
        <v>-20.826632578725278</v>
      </c>
      <c r="E10" s="46">
        <v>651180</v>
      </c>
      <c r="F10" s="46">
        <v>593092</v>
      </c>
      <c r="G10" s="68">
        <f>(F10-E10)/E10*100</f>
        <v>-8.920421388863295</v>
      </c>
      <c r="H10" s="34"/>
      <c r="I10" s="34"/>
    </row>
    <row r="11" spans="1:9" ht="15" customHeight="1">
      <c r="A11" s="56"/>
      <c r="B11" s="87"/>
      <c r="C11" s="49"/>
      <c r="D11" s="68"/>
      <c r="E11" s="46"/>
      <c r="F11" s="46"/>
      <c r="G11" s="71"/>
      <c r="H11" s="34"/>
      <c r="I11" s="34"/>
    </row>
    <row r="12" spans="1:9" ht="18" customHeight="1">
      <c r="A12" s="55" t="s">
        <v>36</v>
      </c>
      <c r="B12" s="87">
        <v>571070</v>
      </c>
      <c r="C12" s="49">
        <v>430273</v>
      </c>
      <c r="D12" s="68">
        <f aca="true" t="shared" si="0" ref="D12:D27">(C12-B12)/B12*100</f>
        <v>-24.65494597860157</v>
      </c>
      <c r="E12" s="46">
        <v>353526</v>
      </c>
      <c r="F12" s="46">
        <v>300548</v>
      </c>
      <c r="G12" s="68">
        <f aca="true" t="shared" si="1" ref="G12:G27">(F12-E12)/E12*100</f>
        <v>-14.98560219050367</v>
      </c>
      <c r="H12" s="34"/>
      <c r="I12" s="34"/>
    </row>
    <row r="13" spans="1:9" ht="18" customHeight="1">
      <c r="A13" s="55" t="s">
        <v>37</v>
      </c>
      <c r="B13" s="87">
        <v>743099</v>
      </c>
      <c r="C13" s="49">
        <v>538936</v>
      </c>
      <c r="D13" s="68">
        <f t="shared" si="0"/>
        <v>-27.47453569443641</v>
      </c>
      <c r="E13" s="46">
        <v>241189</v>
      </c>
      <c r="F13" s="46">
        <v>219469</v>
      </c>
      <c r="G13" s="68">
        <f t="shared" si="1"/>
        <v>-9.005385817761175</v>
      </c>
      <c r="H13" s="34"/>
      <c r="I13" s="34"/>
    </row>
    <row r="14" spans="1:9" ht="18" customHeight="1">
      <c r="A14" s="55" t="s">
        <v>38</v>
      </c>
      <c r="B14" s="87">
        <v>242784</v>
      </c>
      <c r="C14" s="49">
        <v>182118</v>
      </c>
      <c r="D14" s="68">
        <f t="shared" si="0"/>
        <v>-24.987643337287466</v>
      </c>
      <c r="E14" s="46">
        <v>139268</v>
      </c>
      <c r="F14" s="46">
        <v>115729</v>
      </c>
      <c r="G14" s="68">
        <f t="shared" si="1"/>
        <v>-16.90194445242267</v>
      </c>
      <c r="H14" s="34"/>
      <c r="I14" s="34"/>
    </row>
    <row r="15" spans="1:9" ht="18" customHeight="1">
      <c r="A15" s="55" t="s">
        <v>39</v>
      </c>
      <c r="B15" s="87">
        <v>729776</v>
      </c>
      <c r="C15" s="49">
        <v>645320</v>
      </c>
      <c r="D15" s="68">
        <f t="shared" si="0"/>
        <v>-11.57286619455833</v>
      </c>
      <c r="E15" s="46">
        <v>414300</v>
      </c>
      <c r="F15" s="46">
        <v>402173</v>
      </c>
      <c r="G15" s="68">
        <f t="shared" si="1"/>
        <v>-2.927105961863384</v>
      </c>
      <c r="H15" s="34"/>
      <c r="I15" s="34"/>
    </row>
    <row r="16" spans="1:9" ht="18" customHeight="1">
      <c r="A16" s="55" t="s">
        <v>40</v>
      </c>
      <c r="B16" s="87">
        <v>428874</v>
      </c>
      <c r="C16" s="49">
        <v>353151</v>
      </c>
      <c r="D16" s="68">
        <f t="shared" si="0"/>
        <v>-17.656234698302995</v>
      </c>
      <c r="E16" s="46">
        <v>245769</v>
      </c>
      <c r="F16" s="46">
        <v>223716</v>
      </c>
      <c r="G16" s="68">
        <f t="shared" si="1"/>
        <v>-8.973060068601004</v>
      </c>
      <c r="H16" s="34"/>
      <c r="I16" s="34"/>
    </row>
    <row r="17" spans="1:9" ht="18" customHeight="1">
      <c r="A17" s="78" t="s">
        <v>84</v>
      </c>
      <c r="B17" s="88">
        <v>211450</v>
      </c>
      <c r="C17" s="77">
        <v>173819</v>
      </c>
      <c r="D17" s="76">
        <f t="shared" si="0"/>
        <v>-17.796642232206196</v>
      </c>
      <c r="E17" s="75">
        <v>175964</v>
      </c>
      <c r="F17" s="75">
        <v>151507</v>
      </c>
      <c r="G17" s="76">
        <f t="shared" si="1"/>
        <v>-13.89886567707031</v>
      </c>
      <c r="H17" s="34"/>
      <c r="I17" s="34"/>
    </row>
    <row r="18" spans="1:9" ht="18" customHeight="1">
      <c r="A18" s="55" t="s">
        <v>41</v>
      </c>
      <c r="B18" s="87">
        <v>48462</v>
      </c>
      <c r="C18" s="49">
        <v>41776</v>
      </c>
      <c r="D18" s="68">
        <f t="shared" si="0"/>
        <v>-13.796376542445627</v>
      </c>
      <c r="E18" s="46">
        <v>29253</v>
      </c>
      <c r="F18" s="46">
        <v>25811</v>
      </c>
      <c r="G18" s="68">
        <f t="shared" si="1"/>
        <v>-11.766314566027416</v>
      </c>
      <c r="H18" s="34"/>
      <c r="I18" s="34"/>
    </row>
    <row r="19" spans="1:9" ht="18" customHeight="1">
      <c r="A19" s="55" t="s">
        <v>43</v>
      </c>
      <c r="B19" s="87">
        <v>96272</v>
      </c>
      <c r="C19" s="49">
        <v>72539</v>
      </c>
      <c r="D19" s="68">
        <f t="shared" si="0"/>
        <v>-24.652027588499255</v>
      </c>
      <c r="E19" s="46">
        <v>28271</v>
      </c>
      <c r="F19" s="46">
        <v>33509</v>
      </c>
      <c r="G19" s="68">
        <f t="shared" si="1"/>
        <v>18.52782002759011</v>
      </c>
      <c r="H19" s="34"/>
      <c r="I19" s="34"/>
    </row>
    <row r="20" spans="1:9" ht="18" customHeight="1">
      <c r="A20" s="55" t="s">
        <v>44</v>
      </c>
      <c r="B20" s="87">
        <v>177726</v>
      </c>
      <c r="C20" s="49">
        <v>141204</v>
      </c>
      <c r="D20" s="68">
        <f t="shared" si="0"/>
        <v>-20.549610073934033</v>
      </c>
      <c r="E20" s="46">
        <v>156004</v>
      </c>
      <c r="F20" s="46">
        <v>134799</v>
      </c>
      <c r="G20" s="68">
        <f t="shared" si="1"/>
        <v>-13.592600189738723</v>
      </c>
      <c r="H20" s="34"/>
      <c r="I20" s="34"/>
    </row>
    <row r="21" spans="1:9" ht="18" customHeight="1">
      <c r="A21" s="55" t="s">
        <v>45</v>
      </c>
      <c r="B21" s="87">
        <v>1123147</v>
      </c>
      <c r="C21" s="49">
        <v>988828</v>
      </c>
      <c r="D21" s="68">
        <f t="shared" si="0"/>
        <v>-11.95916473978918</v>
      </c>
      <c r="E21" s="46">
        <v>246681</v>
      </c>
      <c r="F21" s="46">
        <v>221295</v>
      </c>
      <c r="G21" s="68">
        <f t="shared" si="1"/>
        <v>-10.291023629708002</v>
      </c>
      <c r="H21" s="34"/>
      <c r="I21" s="34"/>
    </row>
    <row r="22" spans="1:9" ht="18" customHeight="1">
      <c r="A22" s="55" t="s">
        <v>46</v>
      </c>
      <c r="B22" s="87">
        <v>495518</v>
      </c>
      <c r="C22" s="49">
        <v>364829</v>
      </c>
      <c r="D22" s="68">
        <f t="shared" si="0"/>
        <v>-26.374218494585467</v>
      </c>
      <c r="E22" s="46">
        <v>252458</v>
      </c>
      <c r="F22" s="46">
        <v>241734</v>
      </c>
      <c r="G22" s="68">
        <f t="shared" si="1"/>
        <v>-4.2478352834927</v>
      </c>
      <c r="H22" s="34"/>
      <c r="I22" s="34"/>
    </row>
    <row r="23" spans="1:9" ht="18" customHeight="1">
      <c r="A23" s="55" t="s">
        <v>47</v>
      </c>
      <c r="B23" s="87">
        <v>329541</v>
      </c>
      <c r="C23" s="49">
        <v>166909</v>
      </c>
      <c r="D23" s="68">
        <f t="shared" si="0"/>
        <v>-49.351067090286186</v>
      </c>
      <c r="E23" s="46">
        <v>98342</v>
      </c>
      <c r="F23" s="46">
        <v>85317</v>
      </c>
      <c r="G23" s="68">
        <f t="shared" si="1"/>
        <v>-13.244595391592606</v>
      </c>
      <c r="H23" s="34"/>
      <c r="I23" s="34"/>
    </row>
    <row r="24" spans="1:9" ht="18" customHeight="1">
      <c r="A24" s="55" t="s">
        <v>48</v>
      </c>
      <c r="B24" s="87">
        <v>246733</v>
      </c>
      <c r="C24" s="49">
        <v>203712</v>
      </c>
      <c r="D24" s="68">
        <f t="shared" si="0"/>
        <v>-17.436257006561746</v>
      </c>
      <c r="E24" s="46">
        <v>139665</v>
      </c>
      <c r="F24" s="46">
        <v>139903</v>
      </c>
      <c r="G24" s="68">
        <f t="shared" si="1"/>
        <v>0.170407761429134</v>
      </c>
      <c r="H24" s="34"/>
      <c r="I24" s="34"/>
    </row>
    <row r="25" spans="1:9" ht="18" customHeight="1">
      <c r="A25" s="55" t="s">
        <v>49</v>
      </c>
      <c r="B25" s="87">
        <v>189290</v>
      </c>
      <c r="C25" s="49">
        <v>267923</v>
      </c>
      <c r="D25" s="68">
        <f t="shared" si="0"/>
        <v>41.54102171271594</v>
      </c>
      <c r="E25" s="46">
        <v>77832</v>
      </c>
      <c r="F25" s="46">
        <v>85800</v>
      </c>
      <c r="G25" s="68">
        <f t="shared" si="1"/>
        <v>10.237434474252236</v>
      </c>
      <c r="H25" s="34"/>
      <c r="I25" s="34"/>
    </row>
    <row r="26" spans="1:9" ht="18" customHeight="1">
      <c r="A26" s="55" t="s">
        <v>50</v>
      </c>
      <c r="B26" s="87">
        <v>32340</v>
      </c>
      <c r="C26" s="49">
        <v>28633</v>
      </c>
      <c r="D26" s="68">
        <f t="shared" si="0"/>
        <v>-11.462585034013607</v>
      </c>
      <c r="E26" s="46">
        <v>28147</v>
      </c>
      <c r="F26" s="46">
        <v>27121</v>
      </c>
      <c r="G26" s="68">
        <f t="shared" si="1"/>
        <v>-3.6451486836963087</v>
      </c>
      <c r="H26" s="34"/>
      <c r="I26" s="34"/>
    </row>
    <row r="27" spans="1:9" ht="18" customHeight="1">
      <c r="A27" s="55" t="s">
        <v>51</v>
      </c>
      <c r="B27" s="87">
        <v>143767</v>
      </c>
      <c r="C27" s="49">
        <v>135129</v>
      </c>
      <c r="D27" s="68">
        <f t="shared" si="0"/>
        <v>-6.008332927584216</v>
      </c>
      <c r="E27" s="46">
        <v>72746</v>
      </c>
      <c r="F27" s="46">
        <v>68897</v>
      </c>
      <c r="G27" s="68">
        <f t="shared" si="1"/>
        <v>-5.291012564264702</v>
      </c>
      <c r="H27" s="34"/>
      <c r="I27" s="34"/>
    </row>
    <row r="28" spans="1:9" ht="15" customHeight="1">
      <c r="A28" s="56"/>
      <c r="B28" s="87"/>
      <c r="C28" s="49"/>
      <c r="D28" s="68"/>
      <c r="E28" s="46"/>
      <c r="F28" s="46"/>
      <c r="G28" s="71"/>
      <c r="H28" s="34"/>
      <c r="I28" s="34"/>
    </row>
    <row r="29" spans="1:9" ht="18" customHeight="1">
      <c r="A29" s="55" t="s">
        <v>53</v>
      </c>
      <c r="B29" s="87">
        <v>24939</v>
      </c>
      <c r="C29" s="49">
        <v>18336</v>
      </c>
      <c r="D29" s="68">
        <f aca="true" t="shared" si="2" ref="D29:D42">(C29-B29)/B29*100</f>
        <v>-26.476602911103093</v>
      </c>
      <c r="E29" s="46">
        <v>13386</v>
      </c>
      <c r="F29" s="46">
        <v>15456</v>
      </c>
      <c r="G29" s="68">
        <f aca="true" t="shared" si="3" ref="G29:G42">(F29-E29)/E29*100</f>
        <v>15.463917525773196</v>
      </c>
      <c r="H29" s="34"/>
      <c r="I29" s="34"/>
    </row>
    <row r="30" spans="1:9" ht="18" customHeight="1">
      <c r="A30" s="55" t="s">
        <v>54</v>
      </c>
      <c r="B30" s="87">
        <v>102153</v>
      </c>
      <c r="C30" s="49">
        <v>46329</v>
      </c>
      <c r="D30" s="68">
        <f t="shared" si="2"/>
        <v>-54.64744060380018</v>
      </c>
      <c r="E30" s="46">
        <v>27275</v>
      </c>
      <c r="F30" s="46">
        <v>28378</v>
      </c>
      <c r="G30" s="68">
        <f t="shared" si="3"/>
        <v>4.043996333638863</v>
      </c>
      <c r="H30" s="34"/>
      <c r="I30" s="34"/>
    </row>
    <row r="31" spans="1:9" ht="18" customHeight="1">
      <c r="A31" s="55" t="s">
        <v>55</v>
      </c>
      <c r="B31" s="87">
        <v>32972</v>
      </c>
      <c r="C31" s="49">
        <v>26952</v>
      </c>
      <c r="D31" s="68">
        <f t="shared" si="2"/>
        <v>-18.257915807351694</v>
      </c>
      <c r="E31" s="46">
        <v>20928</v>
      </c>
      <c r="F31" s="46">
        <v>19073</v>
      </c>
      <c r="G31" s="68">
        <f t="shared" si="3"/>
        <v>-8.863723241590215</v>
      </c>
      <c r="H31" s="34"/>
      <c r="I31" s="34"/>
    </row>
    <row r="32" spans="1:9" ht="18" customHeight="1">
      <c r="A32" s="55" t="s">
        <v>56</v>
      </c>
      <c r="B32" s="87">
        <v>22416</v>
      </c>
      <c r="C32" s="49">
        <v>18811</v>
      </c>
      <c r="D32" s="68">
        <f t="shared" si="2"/>
        <v>-16.08226266952177</v>
      </c>
      <c r="E32" s="46">
        <v>25172</v>
      </c>
      <c r="F32" s="46">
        <v>20134</v>
      </c>
      <c r="G32" s="68">
        <f t="shared" si="3"/>
        <v>-20.01430160495789</v>
      </c>
      <c r="H32" s="34"/>
      <c r="I32" s="34"/>
    </row>
    <row r="33" spans="1:9" ht="18" customHeight="1">
      <c r="A33" s="55" t="s">
        <v>57</v>
      </c>
      <c r="B33" s="87">
        <v>20448</v>
      </c>
      <c r="C33" s="49">
        <v>16467</v>
      </c>
      <c r="D33" s="68">
        <f t="shared" si="2"/>
        <v>-19.468896713615024</v>
      </c>
      <c r="E33" s="46">
        <v>2408</v>
      </c>
      <c r="F33" s="46">
        <v>4321</v>
      </c>
      <c r="G33" s="68">
        <f t="shared" si="3"/>
        <v>79.44352159468438</v>
      </c>
      <c r="H33" s="34"/>
      <c r="I33" s="34"/>
    </row>
    <row r="34" spans="1:9" ht="18" customHeight="1">
      <c r="A34" s="55" t="s">
        <v>58</v>
      </c>
      <c r="B34" s="87">
        <v>37109</v>
      </c>
      <c r="C34" s="49">
        <v>100179</v>
      </c>
      <c r="D34" s="68">
        <f t="shared" si="2"/>
        <v>169.9587701096769</v>
      </c>
      <c r="E34" s="46">
        <v>19270</v>
      </c>
      <c r="F34" s="46">
        <v>18954</v>
      </c>
      <c r="G34" s="68">
        <f t="shared" si="3"/>
        <v>-1.6398546964193046</v>
      </c>
      <c r="H34" s="34"/>
      <c r="I34" s="34"/>
    </row>
    <row r="35" spans="1:9" ht="18" customHeight="1">
      <c r="A35" s="55" t="s">
        <v>59</v>
      </c>
      <c r="B35" s="87">
        <v>12746</v>
      </c>
      <c r="C35" s="49">
        <v>5747</v>
      </c>
      <c r="D35" s="68">
        <f t="shared" si="2"/>
        <v>-54.91134473560333</v>
      </c>
      <c r="E35" s="46">
        <v>6782</v>
      </c>
      <c r="F35" s="46">
        <v>4884</v>
      </c>
      <c r="G35" s="68">
        <f t="shared" si="3"/>
        <v>-27.98584488351519</v>
      </c>
      <c r="H35" s="34"/>
      <c r="I35" s="34"/>
    </row>
    <row r="36" spans="1:9" ht="18" customHeight="1">
      <c r="A36" s="55" t="s">
        <v>60</v>
      </c>
      <c r="B36" s="87">
        <v>8690</v>
      </c>
      <c r="C36" s="49">
        <v>9703</v>
      </c>
      <c r="D36" s="68">
        <f t="shared" si="2"/>
        <v>11.657077100115075</v>
      </c>
      <c r="E36" s="46">
        <v>5326</v>
      </c>
      <c r="F36" s="46">
        <v>6954</v>
      </c>
      <c r="G36" s="68">
        <f t="shared" si="3"/>
        <v>30.567029665790464</v>
      </c>
      <c r="H36" s="34"/>
      <c r="I36" s="34"/>
    </row>
    <row r="37" spans="1:9" ht="18" customHeight="1">
      <c r="A37" s="55" t="s">
        <v>61</v>
      </c>
      <c r="B37" s="87">
        <v>17259</v>
      </c>
      <c r="C37" s="49">
        <v>16760</v>
      </c>
      <c r="D37" s="68">
        <f t="shared" si="2"/>
        <v>-2.8912451474592964</v>
      </c>
      <c r="E37" s="46">
        <v>14695</v>
      </c>
      <c r="F37" s="46">
        <v>15423</v>
      </c>
      <c r="G37" s="68">
        <f t="shared" si="3"/>
        <v>4.954066008846547</v>
      </c>
      <c r="H37" s="34"/>
      <c r="I37" s="34"/>
    </row>
    <row r="38" spans="1:9" ht="18" customHeight="1">
      <c r="A38" s="55" t="s">
        <v>62</v>
      </c>
      <c r="B38" s="87">
        <v>23209</v>
      </c>
      <c r="C38" s="49">
        <v>13678</v>
      </c>
      <c r="D38" s="68">
        <f t="shared" si="2"/>
        <v>-41.06596578913352</v>
      </c>
      <c r="E38" s="46">
        <v>14470</v>
      </c>
      <c r="F38" s="46">
        <v>10711</v>
      </c>
      <c r="G38" s="68">
        <f t="shared" si="3"/>
        <v>-25.977885279889428</v>
      </c>
      <c r="H38" s="34"/>
      <c r="I38" s="34"/>
    </row>
    <row r="39" spans="1:9" ht="18" customHeight="1">
      <c r="A39" s="55" t="s">
        <v>63</v>
      </c>
      <c r="B39" s="87">
        <v>5201</v>
      </c>
      <c r="C39" s="49">
        <v>2748</v>
      </c>
      <c r="D39" s="68">
        <f t="shared" si="2"/>
        <v>-47.164006921745816</v>
      </c>
      <c r="E39" s="46">
        <v>3787</v>
      </c>
      <c r="F39" s="46">
        <v>2941</v>
      </c>
      <c r="G39" s="68">
        <f t="shared" si="3"/>
        <v>-22.339582783205703</v>
      </c>
      <c r="H39" s="34"/>
      <c r="I39" s="34"/>
    </row>
    <row r="40" spans="1:9" ht="18" customHeight="1">
      <c r="A40" s="55" t="s">
        <v>64</v>
      </c>
      <c r="B40" s="87">
        <v>35077</v>
      </c>
      <c r="C40" s="49">
        <v>27571</v>
      </c>
      <c r="D40" s="68">
        <f t="shared" si="2"/>
        <v>-21.398637283690167</v>
      </c>
      <c r="E40" s="46">
        <v>33247</v>
      </c>
      <c r="F40" s="46">
        <v>25554</v>
      </c>
      <c r="G40" s="68">
        <f t="shared" si="3"/>
        <v>-23.13892982825518</v>
      </c>
      <c r="H40" s="34"/>
      <c r="I40" s="34"/>
    </row>
    <row r="41" spans="1:9" ht="18" customHeight="1">
      <c r="A41" s="55" t="s">
        <v>65</v>
      </c>
      <c r="B41" s="87">
        <v>55427</v>
      </c>
      <c r="C41" s="49">
        <v>116401</v>
      </c>
      <c r="D41" s="68">
        <f t="shared" si="2"/>
        <v>110.0077579519007</v>
      </c>
      <c r="E41" s="46">
        <v>35881</v>
      </c>
      <c r="F41" s="46">
        <v>31704</v>
      </c>
      <c r="G41" s="68">
        <f t="shared" si="3"/>
        <v>-11.641258604832641</v>
      </c>
      <c r="H41" s="34"/>
      <c r="I41" s="34"/>
    </row>
    <row r="42" spans="1:9" ht="18" customHeight="1" thickBot="1">
      <c r="A42" s="55" t="s">
        <v>66</v>
      </c>
      <c r="B42" s="89">
        <v>990</v>
      </c>
      <c r="C42" s="50">
        <v>364</v>
      </c>
      <c r="D42" s="136">
        <f t="shared" si="2"/>
        <v>-63.23232323232323</v>
      </c>
      <c r="E42" s="48">
        <v>1009</v>
      </c>
      <c r="F42" s="48">
        <v>1316</v>
      </c>
      <c r="G42" s="136">
        <f t="shared" si="3"/>
        <v>30.426164519326065</v>
      </c>
      <c r="H42" s="34"/>
      <c r="I42" s="34"/>
    </row>
    <row r="43" spans="1:9" ht="18" customHeight="1" thickTop="1">
      <c r="A43" s="43" t="s">
        <v>68</v>
      </c>
      <c r="D43" s="42"/>
      <c r="F43" s="85"/>
      <c r="G43" s="25"/>
      <c r="H43" s="34"/>
      <c r="I43" s="34"/>
    </row>
    <row r="44" spans="4:9" ht="13.5">
      <c r="D44" s="42"/>
      <c r="G44" s="25"/>
      <c r="H44" s="34"/>
      <c r="I44" s="34"/>
    </row>
    <row r="45" spans="4:9" ht="13.5">
      <c r="D45" s="42"/>
      <c r="G45" s="25"/>
      <c r="H45" s="34"/>
      <c r="I45" s="34"/>
    </row>
    <row r="46" spans="4:9" ht="13.5">
      <c r="D46" s="42"/>
      <c r="G46" s="25"/>
      <c r="H46" s="34"/>
      <c r="I46" s="34"/>
    </row>
    <row r="47" spans="4:9" ht="13.5">
      <c r="D47" s="42"/>
      <c r="G47" s="25"/>
      <c r="H47" s="34"/>
      <c r="I47" s="34"/>
    </row>
    <row r="48" spans="4:9" ht="13.5">
      <c r="D48" s="42"/>
      <c r="G48" s="25"/>
      <c r="H48" s="34"/>
      <c r="I48" s="34"/>
    </row>
    <row r="49" spans="4:9" ht="13.5">
      <c r="D49" s="42"/>
      <c r="G49" s="25"/>
      <c r="H49" s="34"/>
      <c r="I49" s="34"/>
    </row>
    <row r="50" spans="4:7" ht="13.5">
      <c r="D50" s="42"/>
      <c r="G50" s="25"/>
    </row>
    <row r="51" spans="4:7" ht="13.5">
      <c r="D51" s="42"/>
      <c r="G51" s="25"/>
    </row>
    <row r="52" spans="4:7" ht="13.5">
      <c r="D52" s="42"/>
      <c r="G52" s="25"/>
    </row>
    <row r="53" spans="4:7" ht="13.5">
      <c r="D53" s="42"/>
      <c r="G53" s="25"/>
    </row>
    <row r="54" spans="4:7" ht="13.5">
      <c r="D54" s="42"/>
      <c r="G54" s="25"/>
    </row>
    <row r="55" spans="4:7" ht="13.5">
      <c r="D55" s="42"/>
      <c r="G55" s="25"/>
    </row>
    <row r="56" spans="4:7" ht="13.5">
      <c r="D56" s="42"/>
      <c r="G56" s="25"/>
    </row>
    <row r="57" spans="4:7" ht="13.5">
      <c r="D57" s="42"/>
      <c r="G57" s="25"/>
    </row>
    <row r="58" spans="4:7" ht="13.5">
      <c r="D58" s="42"/>
      <c r="G58" s="25"/>
    </row>
    <row r="59" spans="4:7" ht="13.5">
      <c r="D59" s="42"/>
      <c r="G59" s="25"/>
    </row>
    <row r="60" spans="4:7" ht="13.5">
      <c r="D60" s="42"/>
      <c r="G60" s="25"/>
    </row>
  </sheetData>
  <sheetProtection/>
  <mergeCells count="4">
    <mergeCell ref="A3:A4"/>
    <mergeCell ref="B3:D4"/>
    <mergeCell ref="E3:G4"/>
    <mergeCell ref="E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塚田　かれん</cp:lastModifiedBy>
  <cp:lastPrinted>2018-05-08T02:31:34Z</cp:lastPrinted>
  <dcterms:created xsi:type="dcterms:W3CDTF">2000-02-25T04:37:02Z</dcterms:created>
  <dcterms:modified xsi:type="dcterms:W3CDTF">2018-05-21T08:01:13Z</dcterms:modified>
  <cp:category/>
  <cp:version/>
  <cp:contentType/>
  <cp:contentStatus/>
</cp:coreProperties>
</file>