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9395" windowHeight="6690"/>
  </bookViews>
  <sheets>
    <sheet name="仕切" sheetId="4" r:id="rId1"/>
    <sheet name="99" sheetId="1" r:id="rId2"/>
    <sheet name="100" sheetId="5" r:id="rId3"/>
    <sheet name="101" sheetId="6" r:id="rId4"/>
    <sheet name="102" sheetId="7" r:id="rId5"/>
    <sheet name="グラフ（103）" sheetId="10" r:id="rId6"/>
    <sheet name="104" sheetId="2" r:id="rId7"/>
    <sheet name="データ" sheetId="9" state="hidden" r:id="rId8"/>
    <sheet name="Sheet3" sheetId="3" r:id="rId9"/>
  </sheets>
  <externalReferences>
    <externalReference r:id="rId10"/>
    <externalReference r:id="rId11"/>
  </externalReferences>
  <calcPr calcId="145621"/>
</workbook>
</file>

<file path=xl/calcChain.xml><?xml version="1.0" encoding="utf-8"?>
<calcChain xmlns="http://schemas.openxmlformats.org/spreadsheetml/2006/main">
  <c r="D37" i="7" l="1"/>
  <c r="D36" i="7"/>
  <c r="D35" i="7"/>
  <c r="C28" i="7"/>
  <c r="C27" i="7"/>
  <c r="C29" i="7"/>
  <c r="M18" i="7"/>
  <c r="L18" i="7"/>
  <c r="G18" i="7"/>
  <c r="F18" i="7"/>
  <c r="M17" i="7"/>
  <c r="L17" i="7"/>
  <c r="G17" i="7"/>
  <c r="F17" i="7"/>
  <c r="M7" i="7"/>
  <c r="L7" i="7"/>
  <c r="K7" i="7"/>
  <c r="J7" i="7"/>
  <c r="I7" i="7"/>
  <c r="H7" i="7"/>
  <c r="G7" i="7"/>
  <c r="F7" i="7"/>
  <c r="E7" i="7"/>
  <c r="D7" i="7"/>
  <c r="C7" i="7"/>
  <c r="B7" i="7"/>
</calcChain>
</file>

<file path=xl/comments1.xml><?xml version="1.0" encoding="utf-8"?>
<comments xmlns="http://schemas.openxmlformats.org/spreadsheetml/2006/main">
  <authors>
    <author>春宮　勇介</author>
  </authors>
  <commentList>
    <comment ref="E31" authorId="0">
      <text>
        <r>
          <rPr>
            <sz val="9"/>
            <color indexed="81"/>
            <rFont val="ＭＳ Ｐゴシック"/>
            <family val="3"/>
            <charset val="128"/>
          </rPr>
          <t xml:space="preserve">家具+家庭用電気製品+家庭用品+その他商品の合計
</t>
        </r>
      </text>
    </comment>
  </commentList>
</comments>
</file>

<file path=xl/sharedStrings.xml><?xml version="1.0" encoding="utf-8"?>
<sst xmlns="http://schemas.openxmlformats.org/spreadsheetml/2006/main" count="435" uniqueCount="290">
  <si>
    <t>区分</t>
  </si>
  <si>
    <t>区分</t>
    <rPh sb="0" eb="2">
      <t>クブン</t>
    </rPh>
    <phoneticPr fontId="1"/>
  </si>
  <si>
    <t>店舗数</t>
  </si>
  <si>
    <t>店舗数</t>
    <rPh sb="0" eb="3">
      <t>テンポスウ</t>
    </rPh>
    <phoneticPr fontId="1"/>
  </si>
  <si>
    <t>売場面積</t>
    <rPh sb="0" eb="2">
      <t>ウリバ</t>
    </rPh>
    <rPh sb="2" eb="4">
      <t>メンセキ</t>
    </rPh>
    <phoneticPr fontId="1"/>
  </si>
  <si>
    <t>従業者数</t>
    <rPh sb="0" eb="1">
      <t>ジュウ</t>
    </rPh>
    <rPh sb="1" eb="4">
      <t>ギョウシャスウ</t>
    </rPh>
    <phoneticPr fontId="1"/>
  </si>
  <si>
    <t>商品販売額計</t>
    <rPh sb="0" eb="2">
      <t>ショウヒン</t>
    </rPh>
    <rPh sb="2" eb="4">
      <t>ハンバイ</t>
    </rPh>
    <rPh sb="4" eb="5">
      <t>ガク</t>
    </rPh>
    <rPh sb="5" eb="6">
      <t>ケイ</t>
    </rPh>
    <phoneticPr fontId="1"/>
  </si>
  <si>
    <t>衣料品</t>
    <rPh sb="0" eb="3">
      <t>イリョウヒン</t>
    </rPh>
    <phoneticPr fontId="1"/>
  </si>
  <si>
    <t>計</t>
    <rPh sb="0" eb="1">
      <t>ケイ</t>
    </rPh>
    <phoneticPr fontId="1"/>
  </si>
  <si>
    <t>紳士服・
用品</t>
    <rPh sb="0" eb="3">
      <t>シンシフク</t>
    </rPh>
    <rPh sb="5" eb="7">
      <t>ヨウヒン</t>
    </rPh>
    <phoneticPr fontId="1"/>
  </si>
  <si>
    <t>その他の
衣料品</t>
    <rPh sb="2" eb="3">
      <t>タ</t>
    </rPh>
    <rPh sb="5" eb="8">
      <t>イリョウヒン</t>
    </rPh>
    <phoneticPr fontId="1"/>
  </si>
  <si>
    <t>身の周り
品</t>
    <rPh sb="0" eb="1">
      <t>ミ</t>
    </rPh>
    <rPh sb="2" eb="3">
      <t>マワ</t>
    </rPh>
    <rPh sb="5" eb="6">
      <t>ヒン</t>
    </rPh>
    <phoneticPr fontId="1"/>
  </si>
  <si>
    <t>平成２６年</t>
  </si>
  <si>
    <t>平成２６年</t>
    <rPh sb="0" eb="2">
      <t>ヘイセイ</t>
    </rPh>
    <rPh sb="4" eb="5">
      <t>ネン</t>
    </rPh>
    <phoneticPr fontId="1"/>
  </si>
  <si>
    <t>平成２７年
（１～１２月）</t>
    <rPh sb="0" eb="2">
      <t>ヘイセイ</t>
    </rPh>
    <rPh sb="4" eb="5">
      <t>ネン</t>
    </rPh>
    <rPh sb="11" eb="12">
      <t>ガツ</t>
    </rPh>
    <phoneticPr fontId="1"/>
  </si>
  <si>
    <t>１月</t>
  </si>
  <si>
    <t>１月</t>
    <rPh sb="1" eb="2">
      <t>ガツ</t>
    </rPh>
    <phoneticPr fontId="1"/>
  </si>
  <si>
    <t>２月</t>
  </si>
  <si>
    <t>２月</t>
    <rPh sb="1" eb="2">
      <t>ガツ</t>
    </rPh>
    <phoneticPr fontId="1"/>
  </si>
  <si>
    <t>３月</t>
  </si>
  <si>
    <t>３月</t>
    <rPh sb="1" eb="2">
      <t>ガツ</t>
    </rPh>
    <phoneticPr fontId="1"/>
  </si>
  <si>
    <t>４月</t>
  </si>
  <si>
    <t>４月</t>
    <rPh sb="1" eb="2">
      <t>ガツ</t>
    </rPh>
    <phoneticPr fontId="1"/>
  </si>
  <si>
    <t>５月</t>
  </si>
  <si>
    <t>５月</t>
    <rPh sb="1" eb="2">
      <t>ガツ</t>
    </rPh>
    <phoneticPr fontId="1"/>
  </si>
  <si>
    <t>６月</t>
  </si>
  <si>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</si>
  <si>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</si>
  <si>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</si>
  <si>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</si>
  <si>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</si>
  <si>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</si>
  <si>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</si>
  <si>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１０月</t>
    <rPh sb="2" eb="3">
      <t>ガツ</t>
    </rPh>
    <phoneticPr fontId="1"/>
  </si>
  <si>
    <t>１１月</t>
    <rPh sb="2" eb="3">
      <t>ガツ</t>
    </rPh>
    <phoneticPr fontId="1"/>
  </si>
  <si>
    <t>１２月</t>
    <rPh sb="2" eb="3">
      <t>ガツ</t>
    </rPh>
    <phoneticPr fontId="1"/>
  </si>
  <si>
    <t>食料品</t>
  </si>
  <si>
    <t>平成２６年</t>
    <rPh sb="0" eb="2">
      <t>ヘイセイ</t>
    </rPh>
    <rPh sb="4" eb="5">
      <t>ネン</t>
    </rPh>
    <phoneticPr fontId="5"/>
  </si>
  <si>
    <t>平成２７年
（１～１２月）</t>
    <rPh sb="0" eb="2">
      <t>ヘイセイ</t>
    </rPh>
    <rPh sb="4" eb="5">
      <t>ネン</t>
    </rPh>
    <rPh sb="11" eb="12">
      <t>ガツ</t>
    </rPh>
    <phoneticPr fontId="5"/>
  </si>
  <si>
    <t>10月</t>
  </si>
  <si>
    <t>11月</t>
  </si>
  <si>
    <t>12月</t>
  </si>
  <si>
    <t>家具</t>
  </si>
  <si>
    <t>家庭用
電気製品</t>
  </si>
  <si>
    <t>家庭用品</t>
  </si>
  <si>
    <t>その他の商品</t>
  </si>
  <si>
    <t>食堂・喫茶</t>
  </si>
  <si>
    <t>-</t>
  </si>
  <si>
    <t>サービス
料金収入</t>
    <phoneticPr fontId="1"/>
  </si>
  <si>
    <t>商品販売額内訳</t>
  </si>
  <si>
    <t>資料：平成27年神奈川県大型小売店統計調査結果報告</t>
    <rPh sb="3" eb="5">
      <t>ヘイセイ</t>
    </rPh>
    <rPh sb="7" eb="8">
      <t>ネン</t>
    </rPh>
    <rPh sb="21" eb="23">
      <t>ケッカ</t>
    </rPh>
    <rPh sb="23" eb="25">
      <t>ホウコク</t>
    </rPh>
    <phoneticPr fontId="5"/>
  </si>
  <si>
    <t>７３　大型小売店営業実績</t>
  </si>
  <si>
    <t>７４　専用駐車場の収容能力</t>
  </si>
  <si>
    <t>平成２５年</t>
  </si>
  <si>
    <t>平成２７年</t>
  </si>
  <si>
    <t>保有店舗数</t>
  </si>
  <si>
    <t>保有率</t>
  </si>
  <si>
    <t>延べ台数</t>
  </si>
  <si>
    <t>一店舗当たりの台数</t>
  </si>
  <si>
    <t>保有店舗
増減率</t>
  </si>
  <si>
    <t>（各年末現在）</t>
  </si>
  <si>
    <t>資料：平成2７年神奈川県大型小売店統計調査結果報告</t>
    <rPh sb="3" eb="5">
      <t>ヘイセイ</t>
    </rPh>
    <rPh sb="7" eb="8">
      <t>ネン</t>
    </rPh>
    <rPh sb="8" eb="12">
      <t>カナガワケン</t>
    </rPh>
    <rPh sb="12" eb="14">
      <t>オオガタ</t>
    </rPh>
    <rPh sb="14" eb="16">
      <t>コウリ</t>
    </rPh>
    <rPh sb="16" eb="17">
      <t>テン</t>
    </rPh>
    <rPh sb="17" eb="19">
      <t>トウケイ</t>
    </rPh>
    <rPh sb="19" eb="21">
      <t>チョウサ</t>
    </rPh>
    <rPh sb="21" eb="23">
      <t>ケッカ</t>
    </rPh>
    <rPh sb="23" eb="25">
      <t>ホウコク</t>
    </rPh>
    <phoneticPr fontId="5"/>
  </si>
  <si>
    <t>７５　大型小売店　地域別店舗数、店舗１店当たり人口等</t>
    <rPh sb="3" eb="5">
      <t>オオガタ</t>
    </rPh>
    <rPh sb="5" eb="8">
      <t>コウリテン</t>
    </rPh>
    <rPh sb="9" eb="12">
      <t>チイキベツ</t>
    </rPh>
    <rPh sb="12" eb="15">
      <t>テンポスウ</t>
    </rPh>
    <rPh sb="16" eb="18">
      <t>テンポ</t>
    </rPh>
    <rPh sb="19" eb="20">
      <t>ミセ</t>
    </rPh>
    <rPh sb="20" eb="21">
      <t>ア</t>
    </rPh>
    <rPh sb="23" eb="25">
      <t>ジンコウ</t>
    </rPh>
    <rPh sb="25" eb="26">
      <t>ナド</t>
    </rPh>
    <phoneticPr fontId="5"/>
  </si>
  <si>
    <t>区分</t>
    <rPh sb="0" eb="2">
      <t>クブン</t>
    </rPh>
    <phoneticPr fontId="5"/>
  </si>
  <si>
    <t>店舗数</t>
    <rPh sb="0" eb="3">
      <t>テンポスウ</t>
    </rPh>
    <phoneticPr fontId="5"/>
  </si>
  <si>
    <t>売場面積</t>
    <rPh sb="0" eb="2">
      <t>ウリバ</t>
    </rPh>
    <rPh sb="2" eb="4">
      <t>メンセキ</t>
    </rPh>
    <phoneticPr fontId="5"/>
  </si>
  <si>
    <t>26年</t>
    <rPh sb="2" eb="3">
      <t>ネン</t>
    </rPh>
    <phoneticPr fontId="5"/>
  </si>
  <si>
    <t>27年</t>
    <rPh sb="2" eb="3">
      <t>ネン</t>
    </rPh>
    <phoneticPr fontId="5"/>
  </si>
  <si>
    <t>増減数</t>
    <rPh sb="0" eb="2">
      <t>ゾウゲン</t>
    </rPh>
    <rPh sb="2" eb="3">
      <t>スウ</t>
    </rPh>
    <phoneticPr fontId="5"/>
  </si>
  <si>
    <t>増減率</t>
    <rPh sb="0" eb="3">
      <t>ゾウゲンリツ</t>
    </rPh>
    <phoneticPr fontId="5"/>
  </si>
  <si>
    <t>県計</t>
    <rPh sb="0" eb="1">
      <t>ケン</t>
    </rPh>
    <rPh sb="1" eb="2">
      <t>ケイ</t>
    </rPh>
    <phoneticPr fontId="5"/>
  </si>
  <si>
    <t>横浜市</t>
    <rPh sb="0" eb="3">
      <t>ヨコハマシ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</si>
  <si>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</si>
  <si>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</si>
  <si>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</si>
  <si>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</si>
  <si>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</si>
  <si>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</si>
  <si>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</si>
  <si>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</si>
  <si>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</si>
  <si>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X</t>
    <phoneticPr fontId="16"/>
  </si>
  <si>
    <t>三浦市</t>
    <rPh sb="0" eb="2">
      <t>ミウラ</t>
    </rPh>
    <rPh sb="2" eb="3">
      <t>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</si>
  <si>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</si>
  <si>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</si>
  <si>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</si>
  <si>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</si>
  <si>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</si>
  <si>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</si>
  <si>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南足柄市</t>
    <rPh sb="0" eb="4">
      <t>ミナミアシガラシ</t>
    </rPh>
    <phoneticPr fontId="5"/>
  </si>
  <si>
    <t>綾瀬市</t>
    <rPh sb="0" eb="3">
      <t>アヤセシ</t>
    </rPh>
    <phoneticPr fontId="5"/>
  </si>
  <si>
    <t>郡部計</t>
    <rPh sb="0" eb="2">
      <t>グンブ</t>
    </rPh>
    <rPh sb="2" eb="3">
      <t>ケイ</t>
    </rPh>
    <phoneticPr fontId="5"/>
  </si>
  <si>
    <t>（注）１　店舗数、売場面積は、平成26年及び27年の12月末日現在の数値です。</t>
    <rPh sb="1" eb="2">
      <t>チュウ</t>
    </rPh>
    <rPh sb="5" eb="8">
      <t>テンポスウ</t>
    </rPh>
    <rPh sb="9" eb="11">
      <t>ウリバ</t>
    </rPh>
    <rPh sb="11" eb="13">
      <t>メンセキ</t>
    </rPh>
    <rPh sb="15" eb="17">
      <t>ヘイセイ</t>
    </rPh>
    <rPh sb="19" eb="20">
      <t>ネン</t>
    </rPh>
    <rPh sb="20" eb="21">
      <t>オヨ</t>
    </rPh>
    <rPh sb="24" eb="25">
      <t>ネン</t>
    </rPh>
    <rPh sb="28" eb="29">
      <t>ガツ</t>
    </rPh>
    <rPh sb="29" eb="31">
      <t>マツジツ</t>
    </rPh>
    <rPh sb="31" eb="33">
      <t>ゲンザイ</t>
    </rPh>
    <rPh sb="34" eb="36">
      <t>スウチ</t>
    </rPh>
    <phoneticPr fontId="5"/>
  </si>
  <si>
    <t>　　　２　小売業を営む店舗のうち、売場面積が1,000㎡を超えるものが対象です。</t>
    <rPh sb="5" eb="7">
      <t>コウリ</t>
    </rPh>
    <rPh sb="7" eb="8">
      <t>ギョウ</t>
    </rPh>
    <rPh sb="9" eb="10">
      <t>イトナ</t>
    </rPh>
    <rPh sb="11" eb="13">
      <t>テンポ</t>
    </rPh>
    <rPh sb="17" eb="18">
      <t>ウ</t>
    </rPh>
    <rPh sb="18" eb="19">
      <t>バ</t>
    </rPh>
    <rPh sb="19" eb="21">
      <t>メンセキ</t>
    </rPh>
    <rPh sb="29" eb="30">
      <t>コ</t>
    </rPh>
    <rPh sb="35" eb="37">
      <t>タイショウ</t>
    </rPh>
    <phoneticPr fontId="5"/>
  </si>
  <si>
    <t>　　  ３　人口（H28.1.1現在）は、国勢調査確報値の人口と異なります。</t>
    <rPh sb="6" eb="8">
      <t>ジンコウ</t>
    </rPh>
    <rPh sb="16" eb="18">
      <t>ゲンザイ</t>
    </rPh>
    <rPh sb="21" eb="23">
      <t>コクセイ</t>
    </rPh>
    <rPh sb="23" eb="25">
      <t>チョウサ</t>
    </rPh>
    <rPh sb="25" eb="27">
      <t>カクホウ</t>
    </rPh>
    <rPh sb="27" eb="28">
      <t>チ</t>
    </rPh>
    <rPh sb="29" eb="31">
      <t>ジンコウ</t>
    </rPh>
    <rPh sb="32" eb="33">
      <t>コト</t>
    </rPh>
    <phoneticPr fontId="5"/>
  </si>
  <si>
    <t>（単位：人、店、㎡、万円、％）</t>
    <rPh sb="1" eb="3">
      <t>タンイ</t>
    </rPh>
    <rPh sb="4" eb="5">
      <t>ヒト</t>
    </rPh>
    <rPh sb="6" eb="7">
      <t>ミセ</t>
    </rPh>
    <rPh sb="10" eb="12">
      <t>マンエン</t>
    </rPh>
    <phoneticPr fontId="5"/>
  </si>
  <si>
    <t>２６年</t>
    <rPh sb="2" eb="3">
      <t>ネン</t>
    </rPh>
    <phoneticPr fontId="5"/>
  </si>
  <si>
    <t>２７年</t>
    <rPh sb="2" eb="3">
      <t>ネン</t>
    </rPh>
    <phoneticPr fontId="5"/>
  </si>
  <si>
    <t>県計</t>
    <phoneticPr fontId="5"/>
  </si>
  <si>
    <t>横浜市</t>
    <phoneticPr fontId="5"/>
  </si>
  <si>
    <t>川崎市</t>
  </si>
  <si>
    <t>相模原市</t>
  </si>
  <si>
    <t>横須賀市</t>
  </si>
  <si>
    <t>平塚市</t>
  </si>
  <si>
    <t>鎌倉市</t>
  </si>
  <si>
    <t>藤沢市</t>
  </si>
  <si>
    <t>小田原市</t>
  </si>
  <si>
    <t>茅ヶ崎市</t>
  </si>
  <si>
    <t>X</t>
    <phoneticPr fontId="16"/>
  </si>
  <si>
    <t xml:space="preserve">X </t>
    <phoneticPr fontId="16"/>
  </si>
  <si>
    <t>逗子市</t>
  </si>
  <si>
    <t>三浦市</t>
    <rPh sb="0" eb="2">
      <t>ミウラ</t>
    </rPh>
    <phoneticPr fontId="5"/>
  </si>
  <si>
    <t>秦野市</t>
  </si>
  <si>
    <t>厚木市</t>
  </si>
  <si>
    <t>大和市</t>
  </si>
  <si>
    <t>伊勢原市</t>
  </si>
  <si>
    <t>海老名市</t>
  </si>
  <si>
    <t>座間市</t>
  </si>
  <si>
    <t>南足柄市</t>
  </si>
  <si>
    <t>綾瀬市</t>
  </si>
  <si>
    <t>郡部計</t>
  </si>
  <si>
    <t>年間商品販売額</t>
    <rPh sb="0" eb="2">
      <t>ネンカン</t>
    </rPh>
    <rPh sb="2" eb="4">
      <t>ショウヒン</t>
    </rPh>
    <rPh sb="4" eb="7">
      <t>ハンバイガク</t>
    </rPh>
    <phoneticPr fontId="5"/>
  </si>
  <si>
    <t>（2７年）</t>
  </si>
  <si>
    <t xml:space="preserve">  売場１㎡当たり人口</t>
    <phoneticPr fontId="1"/>
  </si>
  <si>
    <t xml:space="preserve">人口
</t>
    <rPh sb="0" eb="2">
      <t>ジンコウ</t>
    </rPh>
    <phoneticPr fontId="5"/>
  </si>
  <si>
    <t>(H28.1.1現在）</t>
    <phoneticPr fontId="1"/>
  </si>
  <si>
    <t xml:space="preserve">                 店舗１店当たり人口</t>
    <rPh sb="17" eb="19">
      <t>テンポ</t>
    </rPh>
    <rPh sb="20" eb="21">
      <t>ミセ</t>
    </rPh>
    <rPh sb="21" eb="22">
      <t>ア</t>
    </rPh>
    <rPh sb="24" eb="26">
      <t>ジンコウ</t>
    </rPh>
    <phoneticPr fontId="5"/>
  </si>
  <si>
    <t>７６　　大型小売店商品群別年間商品販売額対前年比</t>
    <rPh sb="4" eb="6">
      <t>オオガタ</t>
    </rPh>
    <rPh sb="6" eb="9">
      <t>コウリテン</t>
    </rPh>
    <rPh sb="9" eb="11">
      <t>ショウヒン</t>
    </rPh>
    <rPh sb="11" eb="12">
      <t>グン</t>
    </rPh>
    <rPh sb="12" eb="13">
      <t>ベツ</t>
    </rPh>
    <rPh sb="13" eb="15">
      <t>ネンカン</t>
    </rPh>
    <rPh sb="15" eb="17">
      <t>ショウヒン</t>
    </rPh>
    <rPh sb="17" eb="20">
      <t>ハンバイガク</t>
    </rPh>
    <rPh sb="20" eb="21">
      <t>タイ</t>
    </rPh>
    <rPh sb="21" eb="24">
      <t>ゼンネンヒ</t>
    </rPh>
    <phoneticPr fontId="5"/>
  </si>
  <si>
    <t>衣料品計</t>
    <rPh sb="0" eb="3">
      <t>イリョウヒン</t>
    </rPh>
    <rPh sb="3" eb="4">
      <t>ケイ</t>
    </rPh>
    <phoneticPr fontId="5"/>
  </si>
  <si>
    <t>食料品</t>
    <rPh sb="0" eb="3">
      <t>ショクリョウヒン</t>
    </rPh>
    <phoneticPr fontId="5"/>
  </si>
  <si>
    <t>住用品計</t>
    <rPh sb="0" eb="1">
      <t>ジュウ</t>
    </rPh>
    <rPh sb="1" eb="3">
      <t>ヨウヒン</t>
    </rPh>
    <rPh sb="3" eb="4">
      <t>ケイ</t>
    </rPh>
    <phoneticPr fontId="5"/>
  </si>
  <si>
    <t>紳士服・洋品</t>
    <rPh sb="0" eb="2">
      <t>シンシ</t>
    </rPh>
    <rPh sb="2" eb="3">
      <t>フク</t>
    </rPh>
    <rPh sb="4" eb="6">
      <t>ヨウヒン</t>
    </rPh>
    <phoneticPr fontId="5"/>
  </si>
  <si>
    <t>婦人・　子供服・洋品</t>
    <rPh sb="0" eb="2">
      <t>フジン</t>
    </rPh>
    <rPh sb="4" eb="6">
      <t>コドモ</t>
    </rPh>
    <rPh sb="6" eb="7">
      <t>フク</t>
    </rPh>
    <rPh sb="8" eb="10">
      <t>ヨウヒン</t>
    </rPh>
    <phoneticPr fontId="5"/>
  </si>
  <si>
    <t>その他の衣料品</t>
    <rPh sb="2" eb="3">
      <t>タ</t>
    </rPh>
    <rPh sb="4" eb="7">
      <t>イリョウヒン</t>
    </rPh>
    <phoneticPr fontId="5"/>
  </si>
  <si>
    <t>身の回り品</t>
    <rPh sb="0" eb="1">
      <t>ミ</t>
    </rPh>
    <rPh sb="2" eb="3">
      <t>マワ</t>
    </rPh>
    <rPh sb="4" eb="5">
      <t>シナ</t>
    </rPh>
    <phoneticPr fontId="5"/>
  </si>
  <si>
    <t>家具</t>
    <phoneticPr fontId="5"/>
  </si>
  <si>
    <t>家庭用
電気製品</t>
    <phoneticPr fontId="5"/>
  </si>
  <si>
    <t>家庭用品</t>
    <phoneticPr fontId="5"/>
  </si>
  <si>
    <t>その他の商品</t>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</si>
  <si>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</si>
  <si>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</si>
  <si>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</si>
  <si>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資料：平成27年神奈川県大型小売店統計調査結果報告</t>
    <rPh sb="3" eb="5">
      <t>ヘイセイ</t>
    </rPh>
    <rPh sb="7" eb="8">
      <t>ネン</t>
    </rPh>
    <rPh sb="8" eb="12">
      <t>カナガワケン</t>
    </rPh>
    <rPh sb="12" eb="14">
      <t>オオガタ</t>
    </rPh>
    <rPh sb="14" eb="16">
      <t>コウリ</t>
    </rPh>
    <rPh sb="16" eb="17">
      <t>テン</t>
    </rPh>
    <rPh sb="17" eb="19">
      <t>トウケイ</t>
    </rPh>
    <rPh sb="19" eb="21">
      <t>チョウサ</t>
    </rPh>
    <rPh sb="21" eb="23">
      <t>ケッカ</t>
    </rPh>
    <rPh sb="23" eb="25">
      <t>ホウコク</t>
    </rPh>
    <phoneticPr fontId="5"/>
  </si>
  <si>
    <t>７７　大型小売店　店舗数・従業者数・売場面積・年間商品販売額</t>
    <phoneticPr fontId="5"/>
  </si>
  <si>
    <t>（各年末現在）</t>
    <rPh sb="1" eb="3">
      <t>カクネン</t>
    </rPh>
    <rPh sb="3" eb="4">
      <t>スエ</t>
    </rPh>
    <rPh sb="4" eb="6">
      <t>ゲンザイ</t>
    </rPh>
    <phoneticPr fontId="5"/>
  </si>
  <si>
    <t>売場面積(㎡)</t>
  </si>
  <si>
    <t>増減数</t>
  </si>
  <si>
    <t>増減率</t>
  </si>
  <si>
    <t>-</t>
    <phoneticPr fontId="5"/>
  </si>
  <si>
    <t>資料：平成27年神奈川県大型小売店統計調査結果報告</t>
    <phoneticPr fontId="5"/>
  </si>
  <si>
    <t>７８　生鮮食料（魚・青果）入荷量</t>
    <rPh sb="3" eb="5">
      <t>セイセン</t>
    </rPh>
    <rPh sb="5" eb="7">
      <t>ショクリョウ</t>
    </rPh>
    <rPh sb="8" eb="9">
      <t>サカナ</t>
    </rPh>
    <rPh sb="10" eb="12">
      <t>セイカ</t>
    </rPh>
    <rPh sb="13" eb="14">
      <t>ニュウ</t>
    </rPh>
    <rPh sb="14" eb="15">
      <t>ニ</t>
    </rPh>
    <rPh sb="15" eb="16">
      <t>リョウ</t>
    </rPh>
    <phoneticPr fontId="16"/>
  </si>
  <si>
    <t>（１）魚市場</t>
    <rPh sb="3" eb="4">
      <t>サカナ</t>
    </rPh>
    <rPh sb="4" eb="6">
      <t>シジョウ</t>
    </rPh>
    <phoneticPr fontId="5"/>
  </si>
  <si>
    <t>（単位　t）</t>
    <rPh sb="1" eb="3">
      <t>タンイ</t>
    </rPh>
    <phoneticPr fontId="16"/>
  </si>
  <si>
    <t>資料：農業水産課（㈱茅ヶ崎丸大魚市場）</t>
    <phoneticPr fontId="5"/>
  </si>
  <si>
    <t>（２）青果市場</t>
    <rPh sb="3" eb="5">
      <t>セイカ</t>
    </rPh>
    <rPh sb="5" eb="7">
      <t>シジョウ</t>
    </rPh>
    <phoneticPr fontId="5"/>
  </si>
  <si>
    <t xml:space="preserve">         （単位　㎏）</t>
    <phoneticPr fontId="5"/>
  </si>
  <si>
    <t>野菜</t>
    <rPh sb="0" eb="2">
      <t>ヤサイ</t>
    </rPh>
    <phoneticPr fontId="5"/>
  </si>
  <si>
    <t>果実</t>
    <rPh sb="0" eb="2">
      <t>カジツ</t>
    </rPh>
    <phoneticPr fontId="5"/>
  </si>
  <si>
    <t>その他</t>
  </si>
  <si>
    <t>資料：茅ヶ崎青果地方卸売市場</t>
  </si>
  <si>
    <t xml:space="preserve">           区分</t>
    <rPh sb="11" eb="13">
      <t>クブン</t>
    </rPh>
    <phoneticPr fontId="16"/>
  </si>
  <si>
    <t xml:space="preserve">       平成25年度</t>
    <rPh sb="7" eb="9">
      <t>ヘイセイ</t>
    </rPh>
    <rPh sb="11" eb="13">
      <t>ネンド</t>
    </rPh>
    <phoneticPr fontId="4"/>
  </si>
  <si>
    <t xml:space="preserve">       平成26年度</t>
    <rPh sb="7" eb="9">
      <t>ヘイセイ</t>
    </rPh>
    <rPh sb="11" eb="13">
      <t>ネンド</t>
    </rPh>
    <phoneticPr fontId="5"/>
  </si>
  <si>
    <t xml:space="preserve">       平成27年度</t>
    <rPh sb="7" eb="9">
      <t>ヘイセイ</t>
    </rPh>
    <rPh sb="11" eb="13">
      <t>ネンド</t>
    </rPh>
    <phoneticPr fontId="5"/>
  </si>
  <si>
    <t xml:space="preserve">            区分</t>
    <phoneticPr fontId="1"/>
  </si>
  <si>
    <t xml:space="preserve">        平成26年</t>
    <phoneticPr fontId="5"/>
  </si>
  <si>
    <t xml:space="preserve">        平成27年</t>
    <rPh sb="8" eb="10">
      <t>ヘイセイ</t>
    </rPh>
    <rPh sb="12" eb="13">
      <t>ネン</t>
    </rPh>
    <phoneticPr fontId="5"/>
  </si>
  <si>
    <t xml:space="preserve">        平成28年</t>
    <rPh sb="8" eb="10">
      <t>ヘイセイ</t>
    </rPh>
    <rPh sb="12" eb="13">
      <t>ネン</t>
    </rPh>
    <phoneticPr fontId="5"/>
  </si>
  <si>
    <t xml:space="preserve">           総数</t>
    <phoneticPr fontId="1"/>
  </si>
  <si>
    <t xml:space="preserve">               総数</t>
    <rPh sb="15" eb="17">
      <t>ソウスウ</t>
    </rPh>
    <phoneticPr fontId="16"/>
  </si>
  <si>
    <t xml:space="preserve">              生鮮</t>
    <rPh sb="14" eb="16">
      <t>セイセン</t>
    </rPh>
    <phoneticPr fontId="16"/>
  </si>
  <si>
    <t xml:space="preserve">           冷凍品</t>
    <rPh sb="11" eb="14">
      <t>レイトウヒン</t>
    </rPh>
    <phoneticPr fontId="16"/>
  </si>
  <si>
    <t xml:space="preserve">         塩干・練製品</t>
    <rPh sb="9" eb="10">
      <t>シオ</t>
    </rPh>
    <rPh sb="10" eb="11">
      <t>ボ</t>
    </rPh>
    <rPh sb="12" eb="13">
      <t>ネ</t>
    </rPh>
    <rPh sb="13" eb="15">
      <t>セイヒン</t>
    </rPh>
    <phoneticPr fontId="16"/>
  </si>
  <si>
    <t xml:space="preserve">             その他</t>
    <rPh sb="15" eb="16">
      <t>タ</t>
    </rPh>
    <phoneticPr fontId="16"/>
  </si>
  <si>
    <t>商品
販売額計</t>
    <rPh sb="0" eb="2">
      <t>ショウヒン</t>
    </rPh>
    <rPh sb="3" eb="5">
      <t>ハンバイ</t>
    </rPh>
    <rPh sb="5" eb="6">
      <t>ガク</t>
    </rPh>
    <rPh sb="6" eb="7">
      <t>ケイ</t>
    </rPh>
    <phoneticPr fontId="5"/>
  </si>
  <si>
    <t>従業者数</t>
    <phoneticPr fontId="1"/>
  </si>
  <si>
    <t>年間商品
販売額</t>
    <phoneticPr fontId="5"/>
  </si>
  <si>
    <t>７９　世帯類型別１世帯当たり１か月間の収入と支出</t>
  </si>
  <si>
    <t>（平成26年9月～11月）　</t>
  </si>
  <si>
    <t>区分</t>
    <rPh sb="0" eb="2">
      <t>クブン</t>
    </rPh>
    <phoneticPr fontId="1"/>
  </si>
  <si>
    <t>平均</t>
    <rPh sb="0" eb="2">
      <t>ヘイキン</t>
    </rPh>
    <phoneticPr fontId="1"/>
  </si>
  <si>
    <t>核家族世帯</t>
    <rPh sb="0" eb="3">
      <t>カクカゾク</t>
    </rPh>
    <rPh sb="3" eb="5">
      <t>セタイ</t>
    </rPh>
    <phoneticPr fontId="1"/>
  </si>
  <si>
    <t>夫婦のみの世帯</t>
    <rPh sb="0" eb="2">
      <t>フウフ</t>
    </rPh>
    <rPh sb="5" eb="7">
      <t>セタイ</t>
    </rPh>
    <phoneticPr fontId="1"/>
  </si>
  <si>
    <t>夫婦と子供が１人の世帯</t>
  </si>
  <si>
    <t>夫婦と子供が２人の世帯</t>
  </si>
  <si>
    <t>夫婦と子供が３人以上の世帯</t>
  </si>
  <si>
    <t>男親又は女親と子供の世帯</t>
  </si>
  <si>
    <t>夫婦とその親の世帯</t>
  </si>
  <si>
    <t>夫婦と子供の親の世帯</t>
  </si>
  <si>
    <t>家賃・地代を支払っている世帯の割合(％)</t>
    <phoneticPr fontId="1"/>
  </si>
  <si>
    <t>　　う ち住宅 ･土地のための負債 （千円）</t>
    <phoneticPr fontId="1"/>
  </si>
  <si>
    <t>-</t>
    <phoneticPr fontId="5"/>
  </si>
  <si>
    <t>資料：平成26年全国消費実態調査</t>
    <phoneticPr fontId="1"/>
  </si>
  <si>
    <t>（注）　「(特掲)財･サービス区分」は、品目分類を再分類して集計しました。なお、「こづかい(使途不明)」,「贈与金」,「他の交際費」,</t>
    <phoneticPr fontId="1"/>
  </si>
  <si>
    <t xml:space="preserve">        「仕送り金」は含まれていません。</t>
    <phoneticPr fontId="1"/>
  </si>
  <si>
    <t>婦人・子供服・
洋品</t>
    <rPh sb="0" eb="2">
      <t>フジン</t>
    </rPh>
    <rPh sb="3" eb="5">
      <t>コドモ</t>
    </rPh>
    <rPh sb="5" eb="6">
      <t>フク</t>
    </rPh>
    <rPh sb="8" eb="10">
      <t>ヨウヒン</t>
    </rPh>
    <phoneticPr fontId="1"/>
  </si>
  <si>
    <t>人口１人当たり年間商品販売額</t>
    <rPh sb="0" eb="2">
      <t>ジンコウ</t>
    </rPh>
    <rPh sb="3" eb="4">
      <t>ヒト</t>
    </rPh>
    <rPh sb="4" eb="5">
      <t>ア</t>
    </rPh>
    <rPh sb="7" eb="9">
      <t>ネンカン</t>
    </rPh>
    <rPh sb="9" eb="11">
      <t>ショウヒン</t>
    </rPh>
    <rPh sb="11" eb="14">
      <t>ハンバイガク</t>
    </rPh>
    <phoneticPr fontId="5"/>
  </si>
  <si>
    <t>集計世帯数</t>
    <phoneticPr fontId="1"/>
  </si>
  <si>
    <t>世帯数分布(抽 出 率 調 整)</t>
    <phoneticPr fontId="1"/>
  </si>
  <si>
    <t>(1万分比)</t>
    <phoneticPr fontId="1"/>
  </si>
  <si>
    <t>世帯人員(人)</t>
    <phoneticPr fontId="1"/>
  </si>
  <si>
    <t>有 業人 員(人)</t>
    <phoneticPr fontId="1"/>
  </si>
  <si>
    <t>世帯主の年齢 (歳)</t>
    <phoneticPr fontId="1"/>
  </si>
  <si>
    <t>持ち家率 (％)</t>
    <phoneticPr fontId="1"/>
  </si>
  <si>
    <t>年間収入（千円）</t>
    <phoneticPr fontId="1"/>
  </si>
  <si>
    <t>消費支出</t>
    <phoneticPr fontId="1"/>
  </si>
  <si>
    <t>　　食料</t>
    <phoneticPr fontId="1"/>
  </si>
  <si>
    <t>　　　　穀類</t>
    <phoneticPr fontId="1"/>
  </si>
  <si>
    <t>　　　　魚介類</t>
    <phoneticPr fontId="1"/>
  </si>
  <si>
    <t xml:space="preserve">        肉類</t>
    <phoneticPr fontId="1"/>
  </si>
  <si>
    <t xml:space="preserve">        野菜･海 藻</t>
    <phoneticPr fontId="1"/>
  </si>
  <si>
    <t>　　　　果物</t>
    <phoneticPr fontId="1"/>
  </si>
  <si>
    <t>　　　　調理食品</t>
    <phoneticPr fontId="1"/>
  </si>
  <si>
    <t>　　　　外食</t>
    <phoneticPr fontId="1"/>
  </si>
  <si>
    <t>　　住居</t>
    <phoneticPr fontId="1"/>
  </si>
  <si>
    <t>　　　　家賃地代</t>
    <phoneticPr fontId="1"/>
  </si>
  <si>
    <t>　　光熱･水道</t>
    <phoneticPr fontId="1"/>
  </si>
  <si>
    <t>　　　　電気代</t>
    <phoneticPr fontId="1"/>
  </si>
  <si>
    <t>　　　　ガス代</t>
    <phoneticPr fontId="1"/>
  </si>
  <si>
    <t>　　家具･家事用品</t>
    <phoneticPr fontId="1"/>
  </si>
  <si>
    <t>　　　　家庭用耐久財</t>
    <phoneticPr fontId="1"/>
  </si>
  <si>
    <t>　　被服及び履物</t>
    <phoneticPr fontId="1"/>
  </si>
  <si>
    <t>　　　　洋服</t>
    <phoneticPr fontId="1"/>
  </si>
  <si>
    <t>　　保健医療</t>
    <phoneticPr fontId="1"/>
  </si>
  <si>
    <t>　　交通･通信</t>
    <phoneticPr fontId="1"/>
  </si>
  <si>
    <t>　　　　交通</t>
    <phoneticPr fontId="1"/>
  </si>
  <si>
    <t>　　　　自動車等関係費</t>
    <phoneticPr fontId="1"/>
  </si>
  <si>
    <t>　　　　通信</t>
    <phoneticPr fontId="1"/>
  </si>
  <si>
    <t>　　教育</t>
    <phoneticPr fontId="1"/>
  </si>
  <si>
    <t>　　教養娯楽</t>
    <phoneticPr fontId="1"/>
  </si>
  <si>
    <t>　　　　教養娯楽用耐久財</t>
    <phoneticPr fontId="1"/>
  </si>
  <si>
    <t>　　　　教養娯楽サービス</t>
    <phoneticPr fontId="1"/>
  </si>
  <si>
    <t>　　その他の消費支出</t>
    <phoneticPr fontId="1"/>
  </si>
  <si>
    <t>　　　　諸雑費</t>
    <phoneticPr fontId="1"/>
  </si>
  <si>
    <t>　　　　交 際費</t>
    <phoneticPr fontId="1"/>
  </si>
  <si>
    <t>　　　　仕送り金</t>
    <phoneticPr fontId="1"/>
  </si>
  <si>
    <t>　　(再掲)移転支出</t>
    <phoneticPr fontId="1"/>
  </si>
  <si>
    <t>　　(再掲)教育関係費</t>
    <phoneticPr fontId="1"/>
  </si>
  <si>
    <t>　　(再掲)教養娯楽関係費</t>
    <phoneticPr fontId="1"/>
  </si>
  <si>
    <t>　　(再掲)情報通信関係費</t>
    <phoneticPr fontId="1"/>
  </si>
  <si>
    <t>　　(再掲)経常消費支出</t>
    <phoneticPr fontId="1"/>
  </si>
  <si>
    <t>(特掲)財・サー ビス区分</t>
    <phoneticPr fontId="1"/>
  </si>
  <si>
    <t>　財・サービス支出計</t>
    <phoneticPr fontId="1"/>
  </si>
  <si>
    <t>　　商品（財）</t>
    <phoneticPr fontId="1"/>
  </si>
  <si>
    <t>　　　　耐久財</t>
    <phoneticPr fontId="1"/>
  </si>
  <si>
    <t>　　　　半耐久財</t>
    <phoneticPr fontId="1"/>
  </si>
  <si>
    <t>　　　　非耐久財</t>
    <phoneticPr fontId="1"/>
  </si>
  <si>
    <t>　　サービス</t>
    <phoneticPr fontId="1"/>
  </si>
  <si>
    <t>[持ち家（現住居）の帰属家賃]</t>
    <phoneticPr fontId="1"/>
  </si>
  <si>
    <t>エンゲル係数(％)</t>
    <phoneticPr fontId="1"/>
  </si>
  <si>
    <t>貯蓄現在高（千円）</t>
    <phoneticPr fontId="1"/>
  </si>
  <si>
    <t>　　通貨性預貯金（千円）</t>
    <phoneticPr fontId="1"/>
  </si>
  <si>
    <t>　　定期性預貯金（千円）</t>
    <phoneticPr fontId="1"/>
  </si>
  <si>
    <t>　　生命保険など（千円）</t>
    <phoneticPr fontId="1"/>
  </si>
  <si>
    <t>　　有価 証券（千円）</t>
    <phoneticPr fontId="1"/>
  </si>
  <si>
    <t>負債現在高（千円）</t>
    <phoneticPr fontId="1"/>
  </si>
  <si>
    <t>負債保有率(％)</t>
    <phoneticPr fontId="1"/>
  </si>
  <si>
    <t>　　うち住宅･土地のための負債 (％)</t>
    <phoneticPr fontId="1"/>
  </si>
  <si>
    <t>　　（再掲）20万円以上の負債 (％)</t>
    <phoneticPr fontId="1"/>
  </si>
  <si>
    <t>紳士服・洋品</t>
    <rPh sb="0" eb="3">
      <t>シンシフク</t>
    </rPh>
    <rPh sb="4" eb="6">
      <t>ヨウヒン</t>
    </rPh>
    <phoneticPr fontId="5"/>
  </si>
  <si>
    <t>婦人・子供服・洋品</t>
    <rPh sb="0" eb="2">
      <t>フジン</t>
    </rPh>
    <rPh sb="3" eb="6">
      <t>コドモフク</t>
    </rPh>
    <rPh sb="7" eb="9">
      <t>ヨウヒン</t>
    </rPh>
    <phoneticPr fontId="5"/>
  </si>
  <si>
    <t>身の回り品</t>
    <rPh sb="0" eb="1">
      <t>ミ</t>
    </rPh>
    <rPh sb="2" eb="3">
      <t>マワ</t>
    </rPh>
    <rPh sb="4" eb="5">
      <t>ヒン</t>
    </rPh>
    <phoneticPr fontId="5"/>
  </si>
  <si>
    <t>家具</t>
    <rPh sb="0" eb="2">
      <t>カグ</t>
    </rPh>
    <phoneticPr fontId="5"/>
  </si>
  <si>
    <t>家庭用電気製品</t>
    <rPh sb="0" eb="3">
      <t>カテイヨウ</t>
    </rPh>
    <rPh sb="3" eb="5">
      <t>デンキ</t>
    </rPh>
    <rPh sb="5" eb="7">
      <t>セイヒン</t>
    </rPh>
    <phoneticPr fontId="5"/>
  </si>
  <si>
    <t>家庭用品</t>
    <rPh sb="0" eb="2">
      <t>カテイ</t>
    </rPh>
    <rPh sb="2" eb="4">
      <t>ヨウヒン</t>
    </rPh>
    <phoneticPr fontId="5"/>
  </si>
  <si>
    <t>その他の商品</t>
    <rPh sb="2" eb="3">
      <t>タ</t>
    </rPh>
    <rPh sb="4" eb="6">
      <t>ショウヒン</t>
    </rPh>
    <phoneticPr fontId="5"/>
  </si>
  <si>
    <t>食堂・喫茶</t>
    <rPh sb="0" eb="2">
      <t>ショクドウ</t>
    </rPh>
    <rPh sb="3" eb="5">
      <t>キッサ</t>
    </rPh>
    <phoneticPr fontId="5"/>
  </si>
  <si>
    <t>-</t>
    <phoneticPr fontId="5"/>
  </si>
  <si>
    <t>サービス料金収入</t>
    <rPh sb="4" eb="6">
      <t>リョウキン</t>
    </rPh>
    <rPh sb="6" eb="8">
      <t>シュウニュウ</t>
    </rPh>
    <phoneticPr fontId="5"/>
  </si>
  <si>
    <t>衣料品</t>
    <rPh sb="0" eb="3">
      <t>イリョウヒン</t>
    </rPh>
    <phoneticPr fontId="5"/>
  </si>
  <si>
    <t>住用品</t>
    <rPh sb="0" eb="1">
      <t>ジュウ</t>
    </rPh>
    <rPh sb="1" eb="2">
      <t>ヨウ</t>
    </rPh>
    <rPh sb="2" eb="3">
      <t>ヒン</t>
    </rPh>
    <phoneticPr fontId="5"/>
  </si>
  <si>
    <t>商品販売額計</t>
    <rPh sb="0" eb="2">
      <t>ショウヒン</t>
    </rPh>
    <rPh sb="2" eb="5">
      <t>ハンバイガク</t>
    </rPh>
    <rPh sb="5" eb="6">
      <t>ケイ</t>
    </rPh>
    <phoneticPr fontId="5"/>
  </si>
  <si>
    <t>H22</t>
  </si>
  <si>
    <t>H23</t>
  </si>
  <si>
    <t>H24</t>
  </si>
  <si>
    <t>H25</t>
    <phoneticPr fontId="5"/>
  </si>
  <si>
    <t>H26</t>
    <phoneticPr fontId="5"/>
  </si>
  <si>
    <t>H27</t>
    <phoneticPr fontId="5"/>
  </si>
  <si>
    <t>H5</t>
    <phoneticPr fontId="5"/>
  </si>
  <si>
    <t>H6</t>
    <phoneticPr fontId="5"/>
  </si>
  <si>
    <t>H7</t>
    <phoneticPr fontId="5"/>
  </si>
  <si>
    <t>H8</t>
    <phoneticPr fontId="5"/>
  </si>
  <si>
    <t>H9</t>
    <phoneticPr fontId="5"/>
  </si>
  <si>
    <t>H10</t>
    <phoneticPr fontId="5"/>
  </si>
  <si>
    <t>H11</t>
    <phoneticPr fontId="5"/>
  </si>
  <si>
    <t>H12</t>
    <phoneticPr fontId="5"/>
  </si>
  <si>
    <t>H13</t>
    <phoneticPr fontId="5"/>
  </si>
  <si>
    <t>H14</t>
    <phoneticPr fontId="5"/>
  </si>
  <si>
    <t>H15</t>
  </si>
  <si>
    <t>H16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</si>
</sst>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0_ "/>
    <numFmt numFmtId="179" formatCode="0_);[Red]\(0\)"/>
    <numFmt numFmtId="180" formatCode="#,##0_);[Red]\(#,##0\)"/>
    <numFmt numFmtId="181" formatCode="_ * #,##0_ ;_ * \-#,##0_ ;_ __* &quot;-&quot;_ ;_ __@_ "/>
    <numFmt numFmtId="182" formatCode="_ * #,##0.0_ ;_ * \-#,##0.0_ ;_ __* &quot;-&quot;_ ;_ __@_ "/>
    <numFmt numFmtId="183" formatCode="#,##0;&quot;△ &quot;#,##0"/>
    <numFmt numFmtId="184" formatCode="0.0;&quot;△ &quot;0.0"/>
    <numFmt numFmtId="185" formatCode="0.0_);[Red]\(0.0\)"/>
    <numFmt numFmtId="186" formatCode="#,##0.0"/>
    <numFmt numFmtId="187" formatCode="[=0]&quot;-&quot;;#,###"/>
    <numFmt numFmtId="188" formatCode="#,##0.0;&quot;△ &quot;#,##0.0"/>
    <numFmt numFmtId="189" formatCode="###,###,##0;&quot;-&quot;##,###,##0"/>
    <numFmt numFmtId="190" formatCode="\ ###,##0.00;&quot;-&quot;###,##0.00"/>
    <numFmt numFmtId="191" formatCode="#,###,##0.0;&quot; -&quot;\ ###,##0.0"/>
  </numFmts>
  <fonts count="32">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name val="HG丸ｺﾞｼｯｸM-PRO"/>
      <family val="3"/>
      <charset val="128"/>
    </font>
    <font>
      <sz val="6"/>
      <name val="HG丸ｺﾞｼｯｸM-PRO"/>
      <family val="3"/>
      <charset val="128"/>
    </font>
    <font>
      <sz val="12"/>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9"/>
      <name val="ＭＳ Ｐゴシック"/>
      <family val="3"/>
      <charset val="128"/>
    </font>
    <font>
      <sz val="11"/>
      <name val="ＭＳ ゴシック"/>
      <family val="3"/>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6"/>
      <name val="ＭＳ Ｐゴシック"/>
      <family val="3"/>
      <charset val="128"/>
    </font>
    <font>
      <sz val="10"/>
      <color theme="1"/>
      <name val="HG丸ｺﾞｼｯｸM-PRO"/>
      <family val="3"/>
      <charset val="128"/>
    </font>
    <font>
      <sz val="9"/>
      <name val="ＭＳ Ｐゴシック"/>
      <family val="3"/>
      <charset val="128"/>
      <scheme val="minor"/>
    </font>
    <font>
      <sz val="12"/>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1"/>
      <name val="ＭＳ Ｐゴシック"/>
      <family val="3"/>
      <charset val="128"/>
    </font>
    <font>
      <sz val="11"/>
      <name val="ＭＳ Ｐ明朝"/>
      <family val="1"/>
      <charset val="128"/>
    </font>
    <font>
      <sz val="11"/>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2"/>
      <color theme="1"/>
      <name val="ＭＳ Ｐゴシック"/>
      <family val="2"/>
      <charset val="128"/>
      <scheme val="minor"/>
    </font>
    <font>
      <sz val="6"/>
      <color theme="1"/>
      <name val="ＭＳ Ｐゴシック"/>
      <family val="2"/>
      <charset val="128"/>
      <scheme val="minor"/>
    </font>
    <font>
      <sz val="9"/>
      <name val="ＭＳ Ｐゴシック"/>
      <family val="3"/>
      <charset val="128"/>
      <scheme val="major"/>
    </font>
    <font>
      <sz val="9"/>
      <color indexed="8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30">
    <border>
      <left/>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bottom/>
      <diagonal/>
    </border>
    <border>
      <left style="hair">
        <color auto="1"/>
      </left>
      <right/>
      <top/>
      <bottom/>
      <diagonal/>
    </border>
    <border>
      <left/>
      <right/>
      <top style="hair">
        <color auto="1"/>
      </top>
      <bottom style="hair">
        <color auto="1"/>
      </bottom>
      <diagonal/>
    </border>
    <border>
      <left/>
      <right/>
      <top/>
      <bottom style="double">
        <color indexed="64"/>
      </bottom>
      <diagonal/>
    </border>
    <border>
      <left/>
      <right style="hair">
        <color indexed="64"/>
      </right>
      <top/>
      <bottom style="double">
        <color indexed="64"/>
      </bottom>
      <diagonal/>
    </border>
    <border>
      <left/>
      <right/>
      <top style="double">
        <color indexed="64"/>
      </top>
      <bottom style="hair">
        <color indexed="64"/>
      </bottom>
      <diagonal/>
    </border>
    <border>
      <left/>
      <right/>
      <top style="hair">
        <color indexed="64"/>
      </top>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double">
        <color indexed="64"/>
      </top>
      <bottom style="hair">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style="hair">
        <color indexed="64"/>
      </bottom>
      <diagonal/>
    </border>
    <border>
      <left style="hair">
        <color indexed="64"/>
      </left>
      <right style="hair">
        <color indexed="64"/>
      </right>
      <top/>
      <bottom/>
      <diagonal/>
    </border>
    <border>
      <left/>
      <right/>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top style="double">
        <color indexed="64"/>
      </top>
      <bottom/>
      <diagonal/>
    </border>
    <border>
      <left/>
      <right style="hair">
        <color indexed="64"/>
      </right>
      <top/>
      <bottom style="thin">
        <color indexed="64"/>
      </bottom>
      <diagonal/>
    </border>
    <border>
      <left style="hair">
        <color indexed="64"/>
      </left>
      <right style="hair">
        <color indexed="64"/>
      </right>
      <top style="double">
        <color indexed="64"/>
      </top>
      <bottom style="hair">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cellStyleXfs>
  <cellXfs count="393">
    <xf numFmtId="0" fontId="0" fillId="0" borderId="0" xfId="0">
      <alignment vertical="center"/>
    </xf>
    <xf numFmtId="0" fontId="0" fillId="0" borderId="8" xfId="0" applyBorder="1">
      <alignment vertical="center"/>
    </xf>
    <xf numFmtId="3" fontId="2" fillId="0" borderId="0" xfId="0" applyNumberFormat="1" applyFont="1">
      <alignment vertical="center"/>
    </xf>
    <xf numFmtId="0" fontId="3" fillId="0" borderId="0" xfId="0" applyFont="1" applyAlignment="1">
      <alignment horizontal="center" vertical="center" wrapText="1"/>
    </xf>
    <xf numFmtId="0" fontId="13" fillId="0" borderId="8" xfId="0" applyFont="1" applyBorder="1">
      <alignment vertical="center"/>
    </xf>
    <xf numFmtId="0" fontId="13" fillId="0" borderId="0"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2" fillId="0" borderId="4" xfId="0" applyFont="1" applyBorder="1" applyAlignment="1">
      <alignment horizontal="center" vertical="center"/>
    </xf>
    <xf numFmtId="0" fontId="14" fillId="0" borderId="0" xfId="0" applyFont="1" applyAlignment="1">
      <alignment horizontal="center" vertical="center"/>
    </xf>
    <xf numFmtId="3" fontId="12" fillId="0" borderId="0" xfId="0" applyNumberFormat="1" applyFont="1">
      <alignment vertical="center"/>
    </xf>
    <xf numFmtId="0" fontId="13" fillId="0" borderId="0" xfId="0" applyFont="1" applyAlignment="1">
      <alignment horizontal="center" vertical="center"/>
    </xf>
    <xf numFmtId="3" fontId="13" fillId="0" borderId="0" xfId="0" applyNumberFormat="1" applyFont="1">
      <alignment vertical="center"/>
    </xf>
    <xf numFmtId="0" fontId="14" fillId="0" borderId="6" xfId="0" applyFont="1" applyBorder="1" applyAlignment="1">
      <alignment horizontal="center" vertical="center"/>
    </xf>
    <xf numFmtId="3" fontId="13" fillId="0" borderId="1" xfId="0" applyNumberFormat="1" applyFont="1" applyBorder="1">
      <alignment vertical="center"/>
    </xf>
    <xf numFmtId="0" fontId="13" fillId="0" borderId="1" xfId="0" applyFont="1" applyBorder="1" applyAlignment="1">
      <alignment horizontal="center" vertical="center"/>
    </xf>
    <xf numFmtId="0" fontId="12" fillId="0" borderId="16" xfId="0" applyFont="1" applyBorder="1">
      <alignment vertical="center"/>
    </xf>
    <xf numFmtId="0" fontId="2" fillId="0" borderId="8" xfId="0" applyFont="1" applyBorder="1">
      <alignment vertical="center"/>
    </xf>
    <xf numFmtId="177" fontId="7" fillId="0" borderId="1" xfId="1" applyNumberFormat="1" applyFont="1" applyFill="1" applyBorder="1" applyAlignment="1">
      <alignment vertical="center"/>
    </xf>
    <xf numFmtId="177" fontId="7" fillId="0" borderId="0" xfId="1" applyNumberFormat="1" applyFont="1" applyFill="1" applyAlignment="1">
      <alignment vertical="center"/>
    </xf>
    <xf numFmtId="180" fontId="7" fillId="0" borderId="0" xfId="2" applyNumberFormat="1" applyFont="1" applyFill="1" applyAlignment="1">
      <alignment vertical="center"/>
    </xf>
    <xf numFmtId="180" fontId="7" fillId="0" borderId="0" xfId="1" applyNumberFormat="1" applyFont="1" applyFill="1" applyAlignment="1">
      <alignment vertical="center"/>
    </xf>
    <xf numFmtId="177" fontId="7" fillId="0" borderId="1" xfId="1" applyNumberFormat="1" applyFont="1" applyFill="1" applyBorder="1" applyAlignment="1">
      <alignment vertical="center"/>
    </xf>
    <xf numFmtId="180" fontId="7" fillId="0" borderId="0" xfId="2" applyNumberFormat="1" applyFont="1" applyFill="1" applyAlignment="1">
      <alignment vertical="center"/>
    </xf>
    <xf numFmtId="177" fontId="7" fillId="0" borderId="1" xfId="1" applyNumberFormat="1" applyFont="1" applyFill="1" applyBorder="1" applyAlignment="1">
      <alignment vertical="center"/>
    </xf>
    <xf numFmtId="180" fontId="7" fillId="0" borderId="0" xfId="2" applyNumberFormat="1" applyFont="1" applyFill="1" applyAlignment="1">
      <alignment vertical="center"/>
    </xf>
    <xf numFmtId="177" fontId="7" fillId="0" borderId="1" xfId="1" applyNumberFormat="1" applyFont="1" applyFill="1" applyBorder="1" applyAlignment="1">
      <alignment vertical="center"/>
    </xf>
    <xf numFmtId="177" fontId="7" fillId="0" borderId="0" xfId="1" applyNumberFormat="1" applyFont="1" applyFill="1" applyAlignment="1">
      <alignment vertical="center"/>
    </xf>
    <xf numFmtId="180" fontId="7" fillId="0" borderId="0" xfId="2" applyNumberFormat="1" applyFont="1" applyFill="1" applyAlignment="1">
      <alignment vertical="center"/>
    </xf>
    <xf numFmtId="177" fontId="7" fillId="0" borderId="1" xfId="1" applyNumberFormat="1" applyFont="1" applyFill="1" applyBorder="1" applyAlignment="1">
      <alignment vertical="center"/>
    </xf>
    <xf numFmtId="177" fontId="7" fillId="0" borderId="0" xfId="1" applyNumberFormat="1" applyFont="1" applyFill="1" applyAlignment="1">
      <alignment vertical="center"/>
    </xf>
    <xf numFmtId="180" fontId="7" fillId="0" borderId="0" xfId="2" applyNumberFormat="1" applyFont="1" applyFill="1" applyAlignment="1">
      <alignment vertical="center"/>
    </xf>
    <xf numFmtId="177" fontId="7" fillId="0" borderId="1" xfId="1" applyNumberFormat="1" applyFont="1" applyFill="1" applyBorder="1" applyAlignment="1">
      <alignment vertical="center"/>
    </xf>
    <xf numFmtId="177" fontId="7" fillId="0" borderId="0" xfId="1" applyNumberFormat="1" applyFont="1" applyFill="1" applyAlignment="1">
      <alignment vertical="center"/>
    </xf>
    <xf numFmtId="180" fontId="7" fillId="0" borderId="0" xfId="2" applyNumberFormat="1" applyFont="1" applyFill="1" applyAlignment="1">
      <alignment vertical="center"/>
    </xf>
    <xf numFmtId="177" fontId="7" fillId="0" borderId="1" xfId="1" applyNumberFormat="1" applyFont="1" applyFill="1" applyBorder="1" applyAlignment="1">
      <alignment vertical="center"/>
    </xf>
    <xf numFmtId="177" fontId="7" fillId="0" borderId="0" xfId="1" applyNumberFormat="1" applyFont="1" applyFill="1" applyAlignment="1">
      <alignment vertical="center"/>
    </xf>
    <xf numFmtId="180" fontId="7" fillId="0" borderId="0" xfId="2" applyNumberFormat="1" applyFont="1" applyFill="1" applyAlignment="1">
      <alignment vertical="center"/>
    </xf>
    <xf numFmtId="177" fontId="7" fillId="0" borderId="0" xfId="1" applyNumberFormat="1" applyFont="1" applyFill="1" applyAlignment="1">
      <alignment horizontal="right" vertical="center"/>
    </xf>
    <xf numFmtId="177" fontId="7" fillId="0" borderId="10" xfId="1" applyNumberFormat="1" applyFont="1" applyFill="1" applyBorder="1" applyAlignment="1">
      <alignment horizontal="right" vertical="center"/>
    </xf>
    <xf numFmtId="177" fontId="9" fillId="0" borderId="0" xfId="1" applyNumberFormat="1" applyFont="1" applyFill="1" applyAlignment="1">
      <alignment horizontal="right" vertical="center"/>
    </xf>
    <xf numFmtId="177" fontId="7" fillId="0" borderId="13" xfId="1" applyNumberFormat="1" applyFont="1" applyFill="1" applyBorder="1" applyAlignment="1">
      <alignment horizontal="right" vertical="center"/>
    </xf>
    <xf numFmtId="0" fontId="8" fillId="0" borderId="6" xfId="1" applyFont="1" applyFill="1" applyBorder="1" applyAlignment="1">
      <alignment vertical="center"/>
    </xf>
    <xf numFmtId="3" fontId="13" fillId="0" borderId="0" xfId="0" applyNumberFormat="1" applyFont="1" applyBorder="1">
      <alignment vertical="center"/>
    </xf>
    <xf numFmtId="177" fontId="7" fillId="0" borderId="0" xfId="1" applyNumberFormat="1" applyFont="1" applyFill="1" applyBorder="1" applyAlignment="1">
      <alignment vertical="center"/>
    </xf>
    <xf numFmtId="0" fontId="14" fillId="0" borderId="5" xfId="0" applyFont="1" applyBorder="1" applyAlignment="1">
      <alignment horizontal="center" vertical="center"/>
    </xf>
    <xf numFmtId="0" fontId="7" fillId="0" borderId="7" xfId="1" applyFont="1" applyFill="1" applyBorder="1" applyAlignment="1">
      <alignment horizontal="center" vertical="center"/>
    </xf>
    <xf numFmtId="0" fontId="10" fillId="0" borderId="7" xfId="1" applyFont="1" applyFill="1" applyBorder="1" applyAlignment="1">
      <alignment horizontal="center" vertical="center" wrapText="1"/>
    </xf>
    <xf numFmtId="0" fontId="7" fillId="0" borderId="11" xfId="1" applyFont="1" applyFill="1" applyBorder="1" applyAlignment="1">
      <alignment horizontal="center" vertical="center"/>
    </xf>
    <xf numFmtId="0" fontId="8" fillId="0" borderId="7" xfId="1" applyFont="1" applyFill="1" applyBorder="1" applyAlignment="1">
      <alignment horizontal="center" vertical="center"/>
    </xf>
    <xf numFmtId="0" fontId="7" fillId="0" borderId="7" xfId="1" applyFont="1" applyFill="1" applyBorder="1" applyAlignment="1">
      <alignment horizontal="right" vertical="center"/>
    </xf>
    <xf numFmtId="0" fontId="7" fillId="0" borderId="7" xfId="1" applyFont="1" applyFill="1" applyBorder="1" applyAlignment="1">
      <alignment horizontal="center" vertical="center" wrapText="1"/>
    </xf>
    <xf numFmtId="0" fontId="7" fillId="0" borderId="2" xfId="1" applyFont="1" applyFill="1" applyBorder="1" applyAlignment="1">
      <alignment vertical="center"/>
    </xf>
    <xf numFmtId="0" fontId="7" fillId="0" borderId="17" xfId="1" applyFont="1" applyFill="1" applyBorder="1" applyAlignment="1">
      <alignment vertical="center"/>
    </xf>
    <xf numFmtId="177" fontId="7" fillId="0" borderId="0" xfId="1" applyNumberFormat="1" applyFont="1" applyFill="1">
      <alignment vertical="center"/>
    </xf>
    <xf numFmtId="0" fontId="8" fillId="0" borderId="0" xfId="1" applyFont="1" applyFill="1" applyBorder="1" applyAlignment="1">
      <alignment horizontal="center" vertical="center" wrapText="1"/>
    </xf>
    <xf numFmtId="177" fontId="7" fillId="0" borderId="16" xfId="1" applyNumberFormat="1" applyFont="1" applyFill="1" applyBorder="1" applyAlignment="1">
      <alignment vertical="center"/>
    </xf>
    <xf numFmtId="0" fontId="8" fillId="0" borderId="6" xfId="1" applyFont="1" applyFill="1" applyBorder="1" applyAlignment="1">
      <alignment vertical="center" wrapText="1"/>
    </xf>
    <xf numFmtId="177" fontId="9" fillId="0" borderId="8" xfId="1" applyNumberFormat="1" applyFont="1" applyFill="1" applyBorder="1" applyAlignment="1">
      <alignment vertical="center"/>
    </xf>
    <xf numFmtId="177" fontId="7" fillId="0" borderId="8" xfId="1" applyNumberFormat="1" applyFont="1" applyFill="1" applyBorder="1" applyAlignment="1">
      <alignment vertical="center"/>
    </xf>
    <xf numFmtId="177" fontId="7" fillId="0" borderId="14" xfId="1" applyNumberFormat="1" applyFont="1" applyFill="1" applyBorder="1" applyAlignment="1">
      <alignment vertical="center"/>
    </xf>
    <xf numFmtId="177" fontId="7" fillId="0" borderId="0" xfId="1" applyNumberFormat="1" applyFont="1" applyFill="1">
      <alignment vertical="center"/>
    </xf>
    <xf numFmtId="0" fontId="8" fillId="0" borderId="0" xfId="1" applyFont="1" applyFill="1" applyBorder="1" applyAlignment="1">
      <alignment horizontal="center" vertical="center" wrapText="1"/>
    </xf>
    <xf numFmtId="177" fontId="7" fillId="0" borderId="0" xfId="1" applyNumberFormat="1" applyFont="1" applyFill="1" applyAlignment="1">
      <alignment vertical="center"/>
    </xf>
    <xf numFmtId="177" fontId="7" fillId="0" borderId="13" xfId="1" applyNumberFormat="1" applyFont="1" applyFill="1" applyBorder="1" applyAlignment="1">
      <alignment vertical="center"/>
    </xf>
    <xf numFmtId="0" fontId="8" fillId="0" borderId="6" xfId="1" applyFont="1" applyFill="1" applyBorder="1" applyAlignment="1">
      <alignment vertical="center" wrapText="1"/>
    </xf>
    <xf numFmtId="177" fontId="9" fillId="0" borderId="0" xfId="1" applyNumberFormat="1" applyFont="1" applyFill="1" applyAlignment="1">
      <alignment vertical="center"/>
    </xf>
    <xf numFmtId="177" fontId="7" fillId="0" borderId="10" xfId="1" applyNumberFormat="1" applyFont="1" applyFill="1" applyBorder="1" applyAlignment="1">
      <alignment vertical="center"/>
    </xf>
    <xf numFmtId="177" fontId="7" fillId="0" borderId="0" xfId="1" applyNumberFormat="1" applyFont="1" applyFill="1">
      <alignment vertical="center"/>
    </xf>
    <xf numFmtId="0" fontId="8" fillId="0" borderId="0" xfId="1" applyFont="1" applyFill="1" applyBorder="1" applyAlignment="1">
      <alignment horizontal="center" vertical="center" wrapText="1"/>
    </xf>
    <xf numFmtId="177" fontId="7" fillId="0" borderId="0" xfId="1" applyNumberFormat="1" applyFont="1" applyFill="1" applyAlignment="1">
      <alignment vertical="center"/>
    </xf>
    <xf numFmtId="177" fontId="7" fillId="0" borderId="13" xfId="1" applyNumberFormat="1" applyFont="1" applyFill="1" applyBorder="1" applyAlignment="1">
      <alignment vertical="center"/>
    </xf>
    <xf numFmtId="0" fontId="8" fillId="0" borderId="6" xfId="1" applyFont="1" applyFill="1" applyBorder="1" applyAlignment="1">
      <alignment vertical="center" wrapText="1"/>
    </xf>
    <xf numFmtId="177" fontId="9" fillId="0" borderId="0" xfId="1" applyNumberFormat="1" applyFont="1" applyFill="1" applyAlignment="1">
      <alignment vertical="center"/>
    </xf>
    <xf numFmtId="177" fontId="7" fillId="0" borderId="10" xfId="1" applyNumberFormat="1" applyFont="1" applyFill="1" applyBorder="1" applyAlignment="1">
      <alignment vertical="center"/>
    </xf>
    <xf numFmtId="177" fontId="7" fillId="0" borderId="0" xfId="1" applyNumberFormat="1" applyFont="1" applyFill="1">
      <alignment vertical="center"/>
    </xf>
    <xf numFmtId="0" fontId="8" fillId="0" borderId="0" xfId="1" applyFont="1" applyFill="1" applyBorder="1" applyAlignment="1">
      <alignment horizontal="center" vertical="center" wrapText="1"/>
    </xf>
    <xf numFmtId="177" fontId="7" fillId="0" borderId="0" xfId="1" applyNumberFormat="1" applyFont="1" applyFill="1" applyAlignment="1">
      <alignment vertical="center"/>
    </xf>
    <xf numFmtId="177" fontId="7" fillId="0" borderId="13" xfId="1" applyNumberFormat="1" applyFont="1" applyFill="1" applyBorder="1" applyAlignment="1">
      <alignment vertical="center"/>
    </xf>
    <xf numFmtId="0" fontId="8" fillId="0" borderId="6" xfId="1" applyFont="1" applyFill="1" applyBorder="1" applyAlignment="1">
      <alignment vertical="center" wrapText="1"/>
    </xf>
    <xf numFmtId="177" fontId="9" fillId="0" borderId="0" xfId="1" applyNumberFormat="1" applyFont="1" applyFill="1" applyAlignment="1">
      <alignment vertical="center"/>
    </xf>
    <xf numFmtId="177" fontId="7" fillId="0" borderId="10" xfId="1" applyNumberFormat="1" applyFont="1" applyFill="1" applyBorder="1" applyAlignment="1">
      <alignment vertical="center"/>
    </xf>
    <xf numFmtId="177" fontId="7" fillId="0" borderId="0" xfId="1" applyNumberFormat="1" applyFont="1" applyFill="1">
      <alignment vertical="center"/>
    </xf>
    <xf numFmtId="0" fontId="8" fillId="0" borderId="0" xfId="1" applyFont="1" applyFill="1" applyBorder="1" applyAlignment="1">
      <alignment horizontal="center" vertical="center" wrapText="1"/>
    </xf>
    <xf numFmtId="177" fontId="7" fillId="0" borderId="0" xfId="1" applyNumberFormat="1" applyFont="1" applyFill="1" applyAlignment="1">
      <alignment vertical="center"/>
    </xf>
    <xf numFmtId="177" fontId="7" fillId="0" borderId="13" xfId="1" applyNumberFormat="1" applyFont="1" applyFill="1" applyBorder="1" applyAlignment="1">
      <alignment vertical="center"/>
    </xf>
    <xf numFmtId="0" fontId="8" fillId="0" borderId="6" xfId="1" applyFont="1" applyFill="1" applyBorder="1" applyAlignment="1">
      <alignment vertical="center" wrapText="1"/>
    </xf>
    <xf numFmtId="177" fontId="9" fillId="0" borderId="0" xfId="1" applyNumberFormat="1" applyFont="1" applyFill="1" applyAlignment="1">
      <alignment vertical="center"/>
    </xf>
    <xf numFmtId="177" fontId="7" fillId="0" borderId="10" xfId="1" applyNumberFormat="1" applyFont="1" applyFill="1" applyBorder="1" applyAlignment="1">
      <alignment vertical="center"/>
    </xf>
    <xf numFmtId="179" fontId="8" fillId="0" borderId="0" xfId="1" applyNumberFormat="1" applyFont="1" applyFill="1" applyBorder="1" applyAlignment="1">
      <alignment horizontal="right" vertical="center" wrapText="1"/>
    </xf>
    <xf numFmtId="177" fontId="7" fillId="0" borderId="13" xfId="1" applyNumberFormat="1" applyFont="1" applyFill="1" applyBorder="1" applyAlignment="1">
      <alignment vertical="center"/>
    </xf>
    <xf numFmtId="177" fontId="7" fillId="0" borderId="0" xfId="1" applyNumberFormat="1" applyFont="1" applyFill="1" applyBorder="1" applyAlignment="1">
      <alignment vertical="center"/>
    </xf>
    <xf numFmtId="0" fontId="8" fillId="0" borderId="6" xfId="1" applyFont="1" applyFill="1" applyBorder="1" applyAlignment="1">
      <alignment vertical="center" wrapText="1"/>
    </xf>
    <xf numFmtId="0" fontId="8" fillId="0" borderId="0" xfId="1" applyFont="1" applyFill="1" applyBorder="1" applyAlignment="1">
      <alignment horizontal="right" vertical="center" wrapText="1"/>
    </xf>
    <xf numFmtId="179" fontId="7" fillId="0" borderId="0" xfId="1" applyNumberFormat="1" applyFont="1" applyFill="1" applyAlignment="1">
      <alignment horizontal="right" vertical="center"/>
    </xf>
    <xf numFmtId="0" fontId="7" fillId="0" borderId="9" xfId="1" applyFont="1" applyFill="1" applyBorder="1" applyAlignment="1">
      <alignment vertical="center"/>
    </xf>
    <xf numFmtId="0" fontId="7" fillId="0" borderId="0" xfId="1" applyFont="1" applyFill="1">
      <alignment vertical="center"/>
    </xf>
    <xf numFmtId="0" fontId="8" fillId="0" borderId="0" xfId="1" applyFont="1" applyFill="1" applyAlignment="1"/>
    <xf numFmtId="0" fontId="4" fillId="0" borderId="0" xfId="1">
      <alignment vertical="center"/>
    </xf>
    <xf numFmtId="0" fontId="6" fillId="0" borderId="0" xfId="1" applyFont="1" applyFill="1">
      <alignment vertical="center"/>
    </xf>
    <xf numFmtId="0" fontId="7" fillId="0" borderId="0" xfId="1" applyFont="1" applyFill="1">
      <alignment vertical="center"/>
    </xf>
    <xf numFmtId="0" fontId="6" fillId="0" borderId="0" xfId="1" applyFont="1" applyFill="1">
      <alignment vertical="center"/>
    </xf>
    <xf numFmtId="0" fontId="9" fillId="0" borderId="10" xfId="1" applyFont="1" applyFill="1" applyBorder="1" applyAlignment="1">
      <alignment horizontal="center" vertical="center"/>
    </xf>
    <xf numFmtId="0" fontId="7" fillId="0" borderId="18" xfId="1" applyFont="1" applyFill="1" applyBorder="1" applyAlignment="1">
      <alignment horizontal="center" vertical="center" wrapText="1"/>
    </xf>
    <xf numFmtId="0" fontId="7" fillId="0" borderId="8" xfId="1" applyFont="1" applyFill="1" applyBorder="1" applyAlignment="1">
      <alignment vertical="center"/>
    </xf>
    <xf numFmtId="0" fontId="7" fillId="0" borderId="16" xfId="1" applyFont="1" applyFill="1" applyBorder="1" applyAlignment="1">
      <alignment vertical="center"/>
    </xf>
    <xf numFmtId="0" fontId="9" fillId="0" borderId="14" xfId="1" applyFont="1" applyFill="1" applyBorder="1" applyAlignment="1">
      <alignment vertical="center"/>
    </xf>
    <xf numFmtId="0" fontId="7" fillId="0" borderId="0" xfId="1" applyFont="1" applyFill="1" applyBorder="1" applyAlignment="1">
      <alignment vertical="center"/>
    </xf>
    <xf numFmtId="0" fontId="9" fillId="0" borderId="10" xfId="1" applyFont="1" applyFill="1" applyBorder="1" applyAlignment="1">
      <alignment vertical="center"/>
    </xf>
    <xf numFmtId="0" fontId="7" fillId="0" borderId="13" xfId="1" applyFont="1" applyFill="1" applyBorder="1" applyAlignment="1">
      <alignment vertical="center"/>
    </xf>
    <xf numFmtId="178" fontId="7" fillId="0" borderId="0" xfId="1" applyNumberFormat="1" applyFont="1" applyFill="1" applyBorder="1" applyAlignment="1">
      <alignment vertical="center"/>
    </xf>
    <xf numFmtId="178" fontId="9" fillId="0" borderId="10" xfId="1" applyNumberFormat="1" applyFont="1" applyFill="1" applyBorder="1" applyAlignment="1">
      <alignment vertical="center"/>
    </xf>
    <xf numFmtId="178" fontId="7" fillId="0" borderId="13" xfId="1" applyNumberFormat="1" applyFont="1" applyFill="1" applyBorder="1" applyAlignment="1">
      <alignment vertical="center"/>
    </xf>
    <xf numFmtId="177" fontId="7" fillId="0" borderId="0" xfId="1" applyNumberFormat="1" applyFont="1" applyFill="1" applyBorder="1" applyAlignment="1">
      <alignment vertical="center"/>
    </xf>
    <xf numFmtId="177" fontId="7" fillId="0" borderId="13" xfId="1" applyNumberFormat="1" applyFont="1" applyFill="1" applyBorder="1" applyAlignment="1">
      <alignment vertical="center"/>
    </xf>
    <xf numFmtId="177" fontId="9" fillId="0" borderId="10" xfId="1" applyNumberFormat="1" applyFont="1" applyFill="1" applyBorder="1" applyAlignment="1">
      <alignment vertical="center"/>
    </xf>
    <xf numFmtId="178" fontId="7" fillId="0" borderId="0" xfId="1" applyNumberFormat="1" applyFont="1" applyFill="1" applyBorder="1" applyAlignment="1">
      <alignment vertical="center"/>
    </xf>
    <xf numFmtId="178" fontId="9" fillId="0" borderId="10" xfId="1" applyNumberFormat="1" applyFont="1" applyFill="1" applyBorder="1" applyAlignment="1">
      <alignment vertical="center"/>
    </xf>
    <xf numFmtId="178" fontId="7" fillId="0" borderId="13" xfId="1" applyNumberFormat="1" applyFont="1" applyFill="1" applyBorder="1" applyAlignment="1">
      <alignment vertical="center"/>
    </xf>
    <xf numFmtId="0" fontId="7" fillId="0" borderId="0" xfId="1" applyFont="1" applyFill="1">
      <alignment vertical="center"/>
    </xf>
    <xf numFmtId="0" fontId="7" fillId="0" borderId="0"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176" fontId="7" fillId="0" borderId="13" xfId="1" applyNumberFormat="1" applyFont="1" applyFill="1" applyBorder="1" applyAlignment="1">
      <alignment vertical="center"/>
    </xf>
    <xf numFmtId="176" fontId="7" fillId="0" borderId="0" xfId="1" applyNumberFormat="1" applyFont="1" applyFill="1" applyBorder="1" applyAlignment="1">
      <alignment vertical="center"/>
    </xf>
    <xf numFmtId="176" fontId="9" fillId="0" borderId="10" xfId="1" applyNumberFormat="1" applyFont="1" applyFill="1" applyBorder="1" applyAlignment="1">
      <alignment vertical="center"/>
    </xf>
    <xf numFmtId="0" fontId="7" fillId="0" borderId="0" xfId="1" applyFont="1" applyFill="1">
      <alignment vertical="center"/>
    </xf>
    <xf numFmtId="0" fontId="8" fillId="0" borderId="0" xfId="1" applyFont="1" applyFill="1" applyAlignment="1"/>
    <xf numFmtId="0" fontId="4" fillId="0" borderId="0" xfId="4">
      <alignment vertical="center"/>
    </xf>
    <xf numFmtId="0" fontId="4" fillId="2" borderId="0" xfId="4" applyFill="1">
      <alignment vertical="center"/>
    </xf>
    <xf numFmtId="0" fontId="4" fillId="0" borderId="19" xfId="4" applyBorder="1">
      <alignment vertical="center"/>
    </xf>
    <xf numFmtId="0" fontId="4" fillId="2" borderId="19" xfId="4" applyFill="1" applyBorder="1">
      <alignment vertical="center"/>
    </xf>
    <xf numFmtId="0" fontId="4" fillId="0" borderId="0" xfId="4" applyBorder="1">
      <alignment vertical="center"/>
    </xf>
    <xf numFmtId="0" fontId="4" fillId="2" borderId="0" xfId="4" applyFill="1" applyBorder="1">
      <alignment vertical="center"/>
    </xf>
    <xf numFmtId="0" fontId="4" fillId="0" borderId="10" xfId="4" applyBorder="1">
      <alignment vertical="center"/>
    </xf>
    <xf numFmtId="0" fontId="4" fillId="2" borderId="10" xfId="4" applyFill="1" applyBorder="1">
      <alignment vertical="center"/>
    </xf>
    <xf numFmtId="0" fontId="4" fillId="0" borderId="0" xfId="4" applyFill="1">
      <alignment vertical="center"/>
    </xf>
    <xf numFmtId="0" fontId="4" fillId="0" borderId="0" xfId="1" applyFill="1">
      <alignment vertical="center"/>
    </xf>
    <xf numFmtId="0" fontId="4" fillId="0" borderId="13" xfId="1" applyFill="1" applyBorder="1" applyAlignment="1">
      <alignment horizontal="center" vertical="center"/>
    </xf>
    <xf numFmtId="0" fontId="4" fillId="0" borderId="7" xfId="1" applyFill="1" applyBorder="1" applyAlignment="1">
      <alignment horizontal="center" vertical="center"/>
    </xf>
    <xf numFmtId="0" fontId="7" fillId="0" borderId="5" xfId="1" applyFont="1" applyFill="1" applyBorder="1" applyAlignment="1">
      <alignment horizontal="center" vertical="center"/>
    </xf>
    <xf numFmtId="0" fontId="7" fillId="0" borderId="0" xfId="1" applyFont="1" applyFill="1" applyBorder="1">
      <alignment vertical="center"/>
    </xf>
    <xf numFmtId="3" fontId="8" fillId="0" borderId="8" xfId="3" applyNumberFormat="1" applyFont="1" applyBorder="1" applyAlignment="1">
      <alignment vertical="center"/>
    </xf>
    <xf numFmtId="3" fontId="8" fillId="0" borderId="0" xfId="3" applyNumberFormat="1" applyFont="1" applyBorder="1" applyAlignment="1">
      <alignment vertical="center"/>
    </xf>
    <xf numFmtId="181" fontId="8" fillId="0" borderId="0" xfId="3" applyNumberFormat="1" applyFont="1" applyBorder="1" applyAlignment="1">
      <alignment vertical="center"/>
    </xf>
    <xf numFmtId="182" fontId="8" fillId="0" borderId="0" xfId="3" applyNumberFormat="1" applyFont="1" applyBorder="1" applyAlignment="1">
      <alignment vertical="center"/>
    </xf>
    <xf numFmtId="0" fontId="8" fillId="0" borderId="0" xfId="1" applyFont="1" applyFill="1" applyBorder="1" applyAlignment="1">
      <alignment horizontal="distributed" vertical="center"/>
    </xf>
    <xf numFmtId="0" fontId="9" fillId="0" borderId="0" xfId="1" applyFont="1" applyFill="1" applyBorder="1">
      <alignment vertical="center"/>
    </xf>
    <xf numFmtId="177" fontId="10" fillId="0" borderId="8" xfId="1" applyNumberFormat="1" applyFont="1" applyFill="1" applyBorder="1">
      <alignment vertical="center"/>
    </xf>
    <xf numFmtId="177" fontId="10" fillId="0" borderId="0" xfId="1" applyNumberFormat="1" applyFont="1" applyFill="1" applyBorder="1">
      <alignment vertical="center"/>
    </xf>
    <xf numFmtId="183" fontId="8" fillId="0" borderId="0" xfId="1" applyNumberFormat="1" applyFont="1" applyFill="1" applyBorder="1">
      <alignment vertical="center"/>
    </xf>
    <xf numFmtId="184" fontId="8" fillId="0" borderId="0" xfId="3" applyNumberFormat="1" applyFont="1" applyFill="1" applyBorder="1" applyAlignment="1">
      <alignment vertical="center"/>
    </xf>
    <xf numFmtId="180" fontId="10" fillId="0" borderId="0" xfId="1" applyNumberFormat="1" applyFont="1" applyFill="1" applyBorder="1">
      <alignment vertical="center"/>
    </xf>
    <xf numFmtId="0" fontId="8" fillId="0" borderId="0" xfId="3" applyFont="1" applyBorder="1" applyAlignment="1">
      <alignment vertical="center"/>
    </xf>
    <xf numFmtId="0" fontId="7" fillId="0" borderId="0" xfId="1" applyFont="1" applyFill="1" applyBorder="1" applyAlignment="1">
      <alignment horizontal="distributed" vertical="center"/>
    </xf>
    <xf numFmtId="177" fontId="8" fillId="0" borderId="8" xfId="1" applyNumberFormat="1" applyFont="1" applyFill="1" applyBorder="1">
      <alignment vertical="center"/>
    </xf>
    <xf numFmtId="177" fontId="8" fillId="0" borderId="0" xfId="1" applyNumberFormat="1" applyFont="1" applyFill="1" applyBorder="1">
      <alignment vertical="center"/>
    </xf>
    <xf numFmtId="180" fontId="8" fillId="0" borderId="0" xfId="1" applyNumberFormat="1" applyFont="1" applyFill="1" applyBorder="1">
      <alignment vertical="center"/>
    </xf>
    <xf numFmtId="184" fontId="8" fillId="0" borderId="0" xfId="1" applyNumberFormat="1" applyFont="1" applyFill="1" applyBorder="1">
      <alignment vertical="center"/>
    </xf>
    <xf numFmtId="0" fontId="9" fillId="0" borderId="24" xfId="1" applyFont="1" applyFill="1" applyBorder="1">
      <alignment vertical="center"/>
    </xf>
    <xf numFmtId="3" fontId="10" fillId="0" borderId="25" xfId="3" applyNumberFormat="1" applyFont="1" applyBorder="1" applyAlignment="1">
      <alignment vertical="center"/>
    </xf>
    <xf numFmtId="0" fontId="10" fillId="0" borderId="24" xfId="3" applyFont="1" applyBorder="1" applyAlignment="1">
      <alignment vertical="center"/>
    </xf>
    <xf numFmtId="3" fontId="10" fillId="0" borderId="24" xfId="3" applyNumberFormat="1" applyFont="1" applyBorder="1" applyAlignment="1">
      <alignment vertical="center"/>
    </xf>
    <xf numFmtId="181" fontId="10" fillId="0" borderId="24" xfId="3" applyNumberFormat="1" applyFont="1" applyBorder="1" applyAlignment="1">
      <alignment vertical="center"/>
    </xf>
    <xf numFmtId="182" fontId="10" fillId="0" borderId="24" xfId="3" applyNumberFormat="1" applyFont="1" applyBorder="1" applyAlignment="1">
      <alignment vertical="center"/>
    </xf>
    <xf numFmtId="0" fontId="9" fillId="0" borderId="0" xfId="1" applyFont="1" applyFill="1">
      <alignment vertical="center"/>
    </xf>
    <xf numFmtId="185" fontId="7" fillId="0" borderId="0" xfId="1" applyNumberFormat="1" applyFont="1" applyFill="1" applyBorder="1">
      <alignment vertical="center"/>
    </xf>
    <xf numFmtId="3" fontId="8" fillId="0" borderId="0" xfId="3" applyNumberFormat="1" applyFont="1" applyBorder="1" applyAlignment="1">
      <alignment horizontal="right" vertical="center"/>
    </xf>
    <xf numFmtId="183" fontId="8" fillId="0" borderId="0" xfId="3" applyNumberFormat="1" applyFont="1" applyFill="1" applyBorder="1" applyAlignment="1">
      <alignment vertical="center"/>
    </xf>
    <xf numFmtId="0" fontId="8" fillId="0" borderId="0" xfId="1" applyFont="1" applyFill="1" applyBorder="1">
      <alignment vertical="center"/>
    </xf>
    <xf numFmtId="0" fontId="7" fillId="0" borderId="10" xfId="1" applyFont="1" applyFill="1" applyBorder="1">
      <alignment vertical="center"/>
    </xf>
    <xf numFmtId="3" fontId="8" fillId="0" borderId="14" xfId="3" applyNumberFormat="1" applyFont="1" applyBorder="1" applyAlignment="1">
      <alignment vertical="center"/>
    </xf>
    <xf numFmtId="0" fontId="8" fillId="0" borderId="10" xfId="3" applyFont="1" applyBorder="1" applyAlignment="1">
      <alignment vertical="center"/>
    </xf>
    <xf numFmtId="3" fontId="8" fillId="0" borderId="10" xfId="3" applyNumberFormat="1" applyFont="1" applyBorder="1" applyAlignment="1">
      <alignment vertical="center"/>
    </xf>
    <xf numFmtId="181" fontId="8" fillId="0" borderId="10" xfId="3" applyNumberFormat="1" applyFont="1" applyBorder="1" applyAlignment="1">
      <alignment vertical="center"/>
    </xf>
    <xf numFmtId="182" fontId="8" fillId="0" borderId="10" xfId="3" applyNumberFormat="1" applyFont="1" applyBorder="1" applyAlignment="1">
      <alignment vertical="center"/>
    </xf>
    <xf numFmtId="0" fontId="12" fillId="0" borderId="0" xfId="1" applyFont="1" applyFill="1" applyAlignment="1"/>
    <xf numFmtId="0" fontId="17" fillId="0" borderId="0" xfId="1" applyFont="1" applyFill="1">
      <alignment vertical="center"/>
    </xf>
    <xf numFmtId="0" fontId="8" fillId="0" borderId="13" xfId="1" applyFont="1" applyFill="1" applyBorder="1" applyAlignment="1">
      <alignment vertical="center"/>
    </xf>
    <xf numFmtId="0" fontId="8" fillId="0" borderId="0" xfId="1" applyFont="1" applyFill="1" applyBorder="1" applyAlignment="1">
      <alignment vertical="center"/>
    </xf>
    <xf numFmtId="0" fontId="10" fillId="0" borderId="24" xfId="1" applyFont="1" applyFill="1" applyBorder="1" applyAlignment="1">
      <alignment vertical="center"/>
    </xf>
    <xf numFmtId="185" fontId="8" fillId="0" borderId="26" xfId="1" applyNumberFormat="1" applyFont="1" applyFill="1" applyBorder="1" applyAlignment="1">
      <alignment vertical="center"/>
    </xf>
    <xf numFmtId="0" fontId="8" fillId="0" borderId="10" xfId="1" applyFont="1" applyFill="1" applyBorder="1" applyAlignment="1">
      <alignment vertical="center"/>
    </xf>
    <xf numFmtId="0" fontId="8" fillId="0" borderId="13" xfId="1" applyFont="1" applyFill="1" applyBorder="1" applyAlignment="1">
      <alignment horizontal="center" vertical="center"/>
    </xf>
    <xf numFmtId="0" fontId="8" fillId="0" borderId="0" xfId="1" applyFont="1" applyFill="1" applyBorder="1" applyAlignment="1">
      <alignment horizontal="center" vertical="center"/>
    </xf>
    <xf numFmtId="0" fontId="10" fillId="0" borderId="24" xfId="1" applyFont="1" applyFill="1" applyBorder="1" applyAlignment="1">
      <alignment horizontal="center" vertical="center"/>
    </xf>
    <xf numFmtId="185" fontId="8" fillId="0" borderId="26" xfId="1" applyNumberFormat="1" applyFont="1" applyFill="1" applyBorder="1" applyAlignment="1">
      <alignment horizontal="center" vertical="center"/>
    </xf>
    <xf numFmtId="0" fontId="8" fillId="0" borderId="10" xfId="1" applyFont="1" applyFill="1" applyBorder="1" applyAlignment="1">
      <alignment horizontal="center" vertical="center"/>
    </xf>
    <xf numFmtId="184" fontId="4" fillId="0" borderId="0" xfId="1" applyNumberFormat="1" applyFill="1">
      <alignment vertical="center"/>
    </xf>
    <xf numFmtId="184" fontId="7" fillId="0" borderId="13" xfId="1" applyNumberFormat="1" applyFont="1" applyFill="1" applyBorder="1" applyAlignment="1">
      <alignment horizontal="center" vertical="center"/>
    </xf>
    <xf numFmtId="184" fontId="7" fillId="0" borderId="7" xfId="1" applyNumberFormat="1" applyFont="1" applyFill="1" applyBorder="1" applyAlignment="1">
      <alignment horizontal="center" vertical="center"/>
    </xf>
    <xf numFmtId="184" fontId="7" fillId="0" borderId="0" xfId="1" applyNumberFormat="1" applyFont="1" applyFill="1" applyBorder="1" applyAlignment="1">
      <alignment horizontal="center" vertical="center"/>
    </xf>
    <xf numFmtId="184" fontId="7" fillId="0" borderId="15" xfId="1" applyNumberFormat="1" applyFont="1" applyFill="1" applyBorder="1" applyAlignment="1">
      <alignment horizontal="center" vertical="center"/>
    </xf>
    <xf numFmtId="184" fontId="7" fillId="0" borderId="16" xfId="1" applyNumberFormat="1" applyFont="1" applyFill="1" applyBorder="1" applyAlignment="1">
      <alignment horizontal="center" vertical="center"/>
    </xf>
    <xf numFmtId="186" fontId="8" fillId="0" borderId="0" xfId="3" applyNumberFormat="1" applyFont="1" applyAlignment="1">
      <alignment vertical="center"/>
    </xf>
    <xf numFmtId="176" fontId="8" fillId="0" borderId="13" xfId="3" applyNumberFormat="1" applyFont="1" applyBorder="1" applyAlignment="1">
      <alignment vertical="center"/>
    </xf>
    <xf numFmtId="182" fontId="8" fillId="0" borderId="13" xfId="3" applyNumberFormat="1" applyFont="1" applyBorder="1" applyAlignment="1">
      <alignment vertical="center"/>
    </xf>
    <xf numFmtId="3" fontId="8" fillId="0" borderId="13" xfId="3" applyNumberFormat="1" applyFont="1" applyBorder="1" applyAlignment="1">
      <alignment vertical="center"/>
    </xf>
    <xf numFmtId="182" fontId="8" fillId="0" borderId="17" xfId="3" applyNumberFormat="1" applyFont="1" applyBorder="1" applyAlignment="1">
      <alignment vertical="center"/>
    </xf>
    <xf numFmtId="184" fontId="8" fillId="0" borderId="13" xfId="1" applyNumberFormat="1" applyFont="1" applyFill="1" applyBorder="1" applyAlignment="1">
      <alignment horizontal="distributed" vertical="center"/>
    </xf>
    <xf numFmtId="184" fontId="7" fillId="0" borderId="0" xfId="1" applyNumberFormat="1" applyFont="1" applyFill="1">
      <alignment vertical="center"/>
    </xf>
    <xf numFmtId="184" fontId="8" fillId="0" borderId="0" xfId="1" applyNumberFormat="1" applyFont="1" applyFill="1" applyAlignment="1">
      <alignment horizontal="right" vertical="center"/>
    </xf>
    <xf numFmtId="184" fontId="8" fillId="0" borderId="0" xfId="3" applyNumberFormat="1" applyFont="1" applyFill="1" applyAlignment="1">
      <alignment horizontal="right" vertical="center"/>
    </xf>
    <xf numFmtId="184" fontId="8" fillId="0" borderId="0" xfId="3" applyNumberFormat="1" applyFont="1" applyFill="1" applyBorder="1" applyAlignment="1">
      <alignment horizontal="right" vertical="center"/>
    </xf>
    <xf numFmtId="183" fontId="8" fillId="0" borderId="0" xfId="1" applyNumberFormat="1" applyFont="1" applyFill="1" applyAlignment="1">
      <alignment horizontal="right" vertical="center"/>
    </xf>
    <xf numFmtId="184" fontId="8" fillId="0" borderId="7" xfId="3" applyNumberFormat="1" applyFont="1" applyFill="1" applyBorder="1" applyAlignment="1">
      <alignment horizontal="right" vertical="center"/>
    </xf>
    <xf numFmtId="184" fontId="8" fillId="0" borderId="0" xfId="1" applyNumberFormat="1" applyFont="1" applyFill="1" applyBorder="1" applyAlignment="1">
      <alignment horizontal="distributed" vertical="center"/>
    </xf>
    <xf numFmtId="184" fontId="4" fillId="0" borderId="0" xfId="1" applyNumberFormat="1" applyFill="1" applyAlignment="1">
      <alignment vertical="center" wrapText="1"/>
    </xf>
    <xf numFmtId="176" fontId="8" fillId="0" borderId="0" xfId="3" applyNumberFormat="1" applyFont="1" applyAlignment="1">
      <alignment vertical="center"/>
    </xf>
    <xf numFmtId="182" fontId="8" fillId="0" borderId="0" xfId="3" applyNumberFormat="1" applyFont="1" applyAlignment="1">
      <alignment vertical="center"/>
    </xf>
    <xf numFmtId="187" fontId="8" fillId="0" borderId="0" xfId="3" applyNumberFormat="1" applyFont="1" applyAlignment="1">
      <alignment vertical="center"/>
    </xf>
    <xf numFmtId="182" fontId="8" fillId="0" borderId="7" xfId="3" applyNumberFormat="1" applyFont="1" applyBorder="1" applyAlignment="1">
      <alignment vertical="center"/>
    </xf>
    <xf numFmtId="184" fontId="8" fillId="0" borderId="0" xfId="3" applyNumberFormat="1" applyFont="1" applyFill="1" applyAlignment="1">
      <alignment vertical="center"/>
    </xf>
    <xf numFmtId="182" fontId="8" fillId="0" borderId="0" xfId="3" applyNumberFormat="1" applyFont="1" applyFill="1" applyAlignment="1">
      <alignment vertical="center"/>
    </xf>
    <xf numFmtId="182" fontId="8" fillId="0" borderId="0" xfId="3" applyNumberFormat="1" applyFont="1" applyFill="1" applyBorder="1" applyAlignment="1">
      <alignment vertical="center"/>
    </xf>
    <xf numFmtId="183" fontId="8" fillId="3" borderId="0" xfId="3" applyNumberFormat="1" applyFont="1" applyFill="1" applyAlignment="1">
      <alignment vertical="center"/>
    </xf>
    <xf numFmtId="184" fontId="8" fillId="3" borderId="0" xfId="3" applyNumberFormat="1" applyFont="1" applyFill="1" applyAlignment="1">
      <alignment vertical="center"/>
    </xf>
    <xf numFmtId="182" fontId="8" fillId="0" borderId="7" xfId="3" applyNumberFormat="1" applyFont="1" applyFill="1" applyBorder="1" applyAlignment="1">
      <alignment vertical="center"/>
    </xf>
    <xf numFmtId="186" fontId="10" fillId="0" borderId="24" xfId="3" applyNumberFormat="1" applyFont="1" applyBorder="1" applyAlignment="1">
      <alignment vertical="center"/>
    </xf>
    <xf numFmtId="176" fontId="18" fillId="0" borderId="24" xfId="3" applyNumberFormat="1" applyFont="1" applyBorder="1" applyAlignment="1">
      <alignment vertical="center"/>
    </xf>
    <xf numFmtId="182" fontId="18" fillId="0" borderId="24" xfId="3" applyNumberFormat="1" applyFont="1" applyBorder="1" applyAlignment="1">
      <alignment vertical="center"/>
    </xf>
    <xf numFmtId="187" fontId="18" fillId="0" borderId="24" xfId="3" applyNumberFormat="1" applyFont="1" applyBorder="1" applyAlignment="1">
      <alignment vertical="center"/>
    </xf>
    <xf numFmtId="182" fontId="18" fillId="0" borderId="28" xfId="3" applyNumberFormat="1" applyFont="1" applyBorder="1" applyAlignment="1">
      <alignment vertical="center"/>
    </xf>
    <xf numFmtId="184" fontId="10" fillId="0" borderId="0" xfId="1" applyNumberFormat="1" applyFont="1" applyFill="1" applyBorder="1" applyAlignment="1">
      <alignment horizontal="distributed" vertical="center"/>
    </xf>
    <xf numFmtId="3" fontId="8" fillId="0" borderId="0" xfId="3" applyNumberFormat="1" applyFont="1" applyAlignment="1">
      <alignment horizontal="right" vertical="center"/>
    </xf>
    <xf numFmtId="182" fontId="8" fillId="0" borderId="0" xfId="3" applyNumberFormat="1" applyFont="1" applyAlignment="1">
      <alignment horizontal="right" vertical="center"/>
    </xf>
    <xf numFmtId="182" fontId="8" fillId="0" borderId="0" xfId="3" applyNumberFormat="1" applyFont="1" applyBorder="1" applyAlignment="1">
      <alignment horizontal="right" vertical="center"/>
    </xf>
    <xf numFmtId="182" fontId="8" fillId="0" borderId="7" xfId="3" applyNumberFormat="1" applyFont="1" applyBorder="1" applyAlignment="1">
      <alignment horizontal="right" vertical="center"/>
    </xf>
    <xf numFmtId="184" fontId="8" fillId="0" borderId="26" xfId="1" applyNumberFormat="1" applyFont="1" applyFill="1" applyBorder="1" applyAlignment="1">
      <alignment horizontal="distributed" vertical="center"/>
    </xf>
    <xf numFmtId="186" fontId="8" fillId="0" borderId="0" xfId="3" applyNumberFormat="1" applyFont="1" applyFill="1" applyAlignment="1">
      <alignment vertical="center"/>
    </xf>
    <xf numFmtId="186" fontId="8" fillId="0" borderId="10" xfId="3" applyNumberFormat="1" applyFont="1" applyBorder="1" applyAlignment="1">
      <alignment vertical="center"/>
    </xf>
    <xf numFmtId="176" fontId="8" fillId="0" borderId="10" xfId="3" applyNumberFormat="1" applyFont="1" applyBorder="1" applyAlignment="1">
      <alignment vertical="center"/>
    </xf>
    <xf numFmtId="187" fontId="8" fillId="0" borderId="10" xfId="3" applyNumberFormat="1" applyFont="1" applyBorder="1" applyAlignment="1">
      <alignment vertical="center"/>
    </xf>
    <xf numFmtId="182" fontId="8" fillId="0" borderId="11" xfId="3" applyNumberFormat="1" applyFont="1" applyBorder="1" applyAlignment="1">
      <alignment vertical="center"/>
    </xf>
    <xf numFmtId="184" fontId="8" fillId="0" borderId="10" xfId="1" applyNumberFormat="1" applyFont="1" applyFill="1" applyBorder="1" applyAlignment="1">
      <alignment horizontal="distributed" vertical="center"/>
    </xf>
    <xf numFmtId="184" fontId="7" fillId="0" borderId="18" xfId="1" applyNumberFormat="1" applyFont="1" applyFill="1" applyBorder="1" applyAlignment="1">
      <alignment vertical="center"/>
    </xf>
    <xf numFmtId="184" fontId="7" fillId="0" borderId="12" xfId="1" applyNumberFormat="1" applyFont="1" applyFill="1" applyBorder="1" applyAlignment="1">
      <alignment vertical="center"/>
    </xf>
    <xf numFmtId="184" fontId="7" fillId="0" borderId="22" xfId="1" applyNumberFormat="1" applyFont="1" applyFill="1" applyBorder="1" applyAlignment="1">
      <alignment vertical="center"/>
    </xf>
    <xf numFmtId="184" fontId="7" fillId="0" borderId="18" xfId="1" applyNumberFormat="1" applyFont="1" applyFill="1" applyBorder="1" applyAlignment="1">
      <alignment horizontal="center" vertical="center"/>
    </xf>
    <xf numFmtId="184" fontId="7" fillId="0" borderId="12" xfId="1" applyNumberFormat="1" applyFont="1" applyFill="1" applyBorder="1" applyAlignment="1">
      <alignment horizontal="center" vertical="center"/>
    </xf>
    <xf numFmtId="184" fontId="7" fillId="0" borderId="22" xfId="1" applyNumberFormat="1" applyFont="1" applyFill="1" applyBorder="1" applyAlignment="1">
      <alignment horizontal="center" vertical="center"/>
    </xf>
    <xf numFmtId="184" fontId="7" fillId="0" borderId="21" xfId="1" applyNumberFormat="1" applyFont="1" applyFill="1" applyBorder="1" applyAlignment="1">
      <alignment vertical="center" wrapText="1"/>
    </xf>
    <xf numFmtId="184" fontId="7" fillId="0" borderId="23" xfId="1" applyNumberFormat="1" applyFont="1" applyFill="1" applyBorder="1" applyAlignment="1">
      <alignment vertical="center" wrapText="1"/>
    </xf>
    <xf numFmtId="184" fontId="7" fillId="0" borderId="3" xfId="1" applyNumberFormat="1" applyFont="1" applyFill="1" applyBorder="1" applyAlignment="1">
      <alignment horizontal="center" vertical="center" wrapText="1"/>
    </xf>
    <xf numFmtId="184" fontId="7" fillId="0" borderId="8" xfId="1" applyNumberFormat="1" applyFont="1" applyFill="1" applyBorder="1" applyAlignment="1">
      <alignment vertical="center"/>
    </xf>
    <xf numFmtId="184" fontId="7" fillId="0" borderId="4" xfId="1" applyNumberFormat="1" applyFont="1" applyFill="1" applyBorder="1" applyAlignment="1">
      <alignment vertical="center"/>
    </xf>
    <xf numFmtId="184" fontId="7" fillId="0" borderId="27" xfId="1" applyNumberFormat="1" applyFont="1" applyFill="1" applyBorder="1" applyAlignment="1">
      <alignment horizontal="center" vertical="center"/>
    </xf>
    <xf numFmtId="184" fontId="7" fillId="0" borderId="15" xfId="1" applyNumberFormat="1" applyFont="1" applyFill="1" applyBorder="1" applyAlignment="1">
      <alignment vertical="center"/>
    </xf>
    <xf numFmtId="184" fontId="7" fillId="0" borderId="17" xfId="1" applyNumberFormat="1" applyFont="1" applyFill="1" applyBorder="1" applyAlignment="1">
      <alignment horizontal="center" vertical="center"/>
    </xf>
    <xf numFmtId="184" fontId="7" fillId="0" borderId="3" xfId="1" applyNumberFormat="1" applyFont="1" applyFill="1" applyBorder="1" applyAlignment="1">
      <alignment horizontal="center" vertical="center"/>
    </xf>
    <xf numFmtId="0" fontId="7" fillId="0" borderId="19" xfId="1" applyFont="1" applyFill="1" applyBorder="1" applyAlignment="1">
      <alignment vertical="center"/>
    </xf>
    <xf numFmtId="0" fontId="7" fillId="0" borderId="20" xfId="1" applyFont="1" applyFill="1" applyBorder="1" applyAlignment="1">
      <alignment vertical="center"/>
    </xf>
    <xf numFmtId="0" fontId="7" fillId="0" borderId="7" xfId="1" applyFont="1" applyFill="1" applyBorder="1" applyAlignment="1">
      <alignment vertical="center"/>
    </xf>
    <xf numFmtId="0" fontId="7" fillId="0" borderId="1" xfId="1" applyFont="1" applyFill="1" applyBorder="1" applyAlignment="1">
      <alignment vertical="center"/>
    </xf>
    <xf numFmtId="0" fontId="7" fillId="0" borderId="19" xfId="1" applyFont="1" applyFill="1" applyBorder="1" applyAlignment="1">
      <alignment horizontal="center" vertical="center"/>
    </xf>
    <xf numFmtId="0" fontId="7" fillId="0" borderId="23" xfId="1" applyFont="1" applyFill="1" applyBorder="1" applyAlignment="1">
      <alignment vertical="center" wrapText="1"/>
    </xf>
    <xf numFmtId="0" fontId="7" fillId="0" borderId="21" xfId="1" applyFont="1" applyFill="1" applyBorder="1" applyAlignment="1">
      <alignment vertical="center"/>
    </xf>
    <xf numFmtId="0" fontId="7" fillId="0" borderId="21" xfId="1" applyFont="1" applyFill="1" applyBorder="1" applyAlignment="1">
      <alignment horizontal="center" vertical="center"/>
    </xf>
    <xf numFmtId="0" fontId="8" fillId="0" borderId="3" xfId="1" applyFont="1" applyFill="1" applyBorder="1" applyAlignment="1">
      <alignment vertical="center"/>
    </xf>
    <xf numFmtId="0" fontId="7" fillId="0" borderId="23" xfId="1" applyFont="1" applyFill="1" applyBorder="1" applyAlignment="1">
      <alignment vertical="center"/>
    </xf>
    <xf numFmtId="0" fontId="7" fillId="0" borderId="3" xfId="1" applyFont="1" applyFill="1" applyBorder="1" applyAlignment="1">
      <alignment vertical="center"/>
    </xf>
    <xf numFmtId="0" fontId="7" fillId="0" borderId="18" xfId="1" applyFont="1" applyFill="1" applyBorder="1" applyAlignment="1">
      <alignment vertical="center"/>
    </xf>
    <xf numFmtId="0" fontId="7" fillId="0" borderId="12" xfId="1" applyFont="1" applyFill="1" applyBorder="1" applyAlignment="1">
      <alignment vertical="center"/>
    </xf>
    <xf numFmtId="0" fontId="7" fillId="0" borderId="22" xfId="1" applyFont="1" applyFill="1" applyBorder="1" applyAlignment="1">
      <alignment vertical="center"/>
    </xf>
    <xf numFmtId="0" fontId="7" fillId="0" borderId="15" xfId="1" applyFont="1" applyFill="1" applyBorder="1" applyAlignment="1">
      <alignment vertical="center"/>
    </xf>
    <xf numFmtId="0" fontId="7" fillId="0" borderId="3" xfId="1" applyFont="1" applyFill="1" applyBorder="1" applyAlignment="1">
      <alignment horizontal="center" vertical="center"/>
    </xf>
    <xf numFmtId="0" fontId="8" fillId="0" borderId="12"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4" fillId="0" borderId="0" xfId="1" applyFill="1" applyBorder="1">
      <alignment vertical="center"/>
    </xf>
    <xf numFmtId="176" fontId="8" fillId="0" borderId="0" xfId="1" applyNumberFormat="1" applyFont="1" applyFill="1" applyBorder="1" applyAlignment="1">
      <alignment horizontal="right" vertical="center"/>
    </xf>
    <xf numFmtId="0" fontId="10" fillId="0" borderId="10" xfId="1" applyFont="1" applyFill="1" applyBorder="1" applyAlignment="1">
      <alignment vertical="center"/>
    </xf>
    <xf numFmtId="176" fontId="10" fillId="0" borderId="10" xfId="1" applyNumberFormat="1" applyFont="1" applyFill="1" applyBorder="1" applyAlignment="1">
      <alignment horizontal="right" vertical="center"/>
    </xf>
    <xf numFmtId="176" fontId="10" fillId="3" borderId="10" xfId="1" applyNumberFormat="1" applyFont="1" applyFill="1" applyBorder="1" applyAlignment="1">
      <alignment horizontal="right" vertical="center"/>
    </xf>
    <xf numFmtId="0" fontId="7" fillId="0" borderId="0" xfId="1" applyFont="1" applyFill="1" applyAlignment="1">
      <alignment horizontal="right"/>
    </xf>
    <xf numFmtId="0" fontId="8" fillId="0" borderId="6" xfId="1" applyFont="1" applyFill="1" applyBorder="1" applyAlignment="1">
      <alignment vertical="center" shrinkToFit="1"/>
    </xf>
    <xf numFmtId="0" fontId="8" fillId="0" borderId="5" xfId="1" applyFont="1" applyFill="1" applyBorder="1" applyAlignment="1">
      <alignment vertical="center" shrinkToFit="1"/>
    </xf>
    <xf numFmtId="0" fontId="8" fillId="0" borderId="6" xfId="1" applyFont="1" applyFill="1" applyBorder="1" applyAlignment="1">
      <alignment horizontal="center" vertical="center" shrinkToFit="1"/>
    </xf>
    <xf numFmtId="183" fontId="8" fillId="0" borderId="0" xfId="3" applyNumberFormat="1" applyFont="1" applyFill="1" applyBorder="1" applyAlignment="1">
      <alignment horizontal="right" vertical="center"/>
    </xf>
    <xf numFmtId="188" fontId="8" fillId="0" borderId="0" xfId="3" applyNumberFormat="1" applyFont="1" applyFill="1" applyBorder="1" applyAlignment="1">
      <alignment vertical="center"/>
    </xf>
    <xf numFmtId="183" fontId="8" fillId="0" borderId="0" xfId="3" applyNumberFormat="1" applyFont="1" applyFill="1" applyBorder="1" applyAlignment="1">
      <alignment vertical="center" shrinkToFit="1"/>
    </xf>
    <xf numFmtId="183" fontId="8" fillId="0" borderId="0" xfId="3" applyNumberFormat="1" applyFont="1" applyFill="1" applyBorder="1" applyAlignment="1">
      <alignment horizontal="center" vertical="center"/>
    </xf>
    <xf numFmtId="38" fontId="10" fillId="0" borderId="0" xfId="2" applyFont="1" applyFill="1" applyBorder="1" applyAlignment="1">
      <alignment vertical="center"/>
    </xf>
    <xf numFmtId="183" fontId="10" fillId="0" borderId="0" xfId="2" applyNumberFormat="1" applyFont="1" applyFill="1" applyBorder="1" applyAlignment="1">
      <alignment vertical="center"/>
    </xf>
    <xf numFmtId="188" fontId="8" fillId="0" borderId="0" xfId="3" applyNumberFormat="1" applyFont="1" applyFill="1" applyBorder="1" applyAlignment="1">
      <alignment horizontal="right" vertical="center"/>
    </xf>
    <xf numFmtId="183" fontId="10" fillId="0" borderId="10" xfId="3" applyNumberFormat="1" applyFont="1" applyFill="1" applyBorder="1" applyAlignment="1">
      <alignment vertical="center"/>
    </xf>
    <xf numFmtId="183" fontId="10" fillId="0" borderId="10" xfId="3" applyNumberFormat="1" applyFont="1" applyFill="1" applyBorder="1" applyAlignment="1">
      <alignment horizontal="right" vertical="center"/>
    </xf>
    <xf numFmtId="188" fontId="10" fillId="0" borderId="10" xfId="3" applyNumberFormat="1" applyFont="1" applyFill="1" applyBorder="1" applyAlignment="1">
      <alignment horizontal="right" vertical="center"/>
    </xf>
    <xf numFmtId="188" fontId="10" fillId="0" borderId="10" xfId="3" applyNumberFormat="1" applyFont="1" applyFill="1" applyBorder="1" applyAlignment="1">
      <alignment vertical="center"/>
    </xf>
    <xf numFmtId="183" fontId="10" fillId="0" borderId="10" xfId="3" applyNumberFormat="1" applyFont="1" applyFill="1" applyBorder="1" applyAlignment="1">
      <alignment vertical="center" shrinkToFit="1"/>
    </xf>
    <xf numFmtId="184" fontId="10" fillId="0" borderId="10" xfId="3" applyNumberFormat="1" applyFont="1" applyFill="1" applyBorder="1" applyAlignment="1">
      <alignment vertical="center"/>
    </xf>
    <xf numFmtId="0" fontId="19" fillId="0" borderId="0" xfId="5" applyFont="1" applyFill="1" applyAlignment="1">
      <alignment vertical="center"/>
    </xf>
    <xf numFmtId="0" fontId="20" fillId="0" borderId="0" xfId="5" applyFont="1" applyFill="1" applyAlignment="1">
      <alignment vertical="center"/>
    </xf>
    <xf numFmtId="0" fontId="20" fillId="0" borderId="0" xfId="5" applyFont="1" applyFill="1">
      <alignment vertical="center"/>
    </xf>
    <xf numFmtId="0" fontId="21" fillId="0" borderId="0" xfId="1" applyFont="1" applyFill="1">
      <alignment vertical="center"/>
    </xf>
    <xf numFmtId="0" fontId="20" fillId="0" borderId="0" xfId="1" applyFont="1" applyFill="1">
      <alignment vertical="center"/>
    </xf>
    <xf numFmtId="0" fontId="22" fillId="0" borderId="0" xfId="5" applyFont="1" applyFill="1" applyAlignment="1">
      <alignment vertical="center"/>
    </xf>
    <xf numFmtId="0" fontId="7" fillId="0" borderId="0" xfId="5" applyFont="1" applyFill="1" applyAlignment="1"/>
    <xf numFmtId="0" fontId="7" fillId="0" borderId="0" xfId="5" applyFont="1" applyFill="1">
      <alignment vertical="center"/>
    </xf>
    <xf numFmtId="0" fontId="23" fillId="0" borderId="0" xfId="5" applyFont="1" applyFill="1">
      <alignment vertical="center"/>
    </xf>
    <xf numFmtId="0" fontId="7" fillId="0" borderId="0" xfId="5" applyFont="1" applyFill="1" applyAlignment="1">
      <alignment horizontal="right"/>
    </xf>
    <xf numFmtId="0" fontId="20" fillId="0" borderId="0" xfId="5" applyFont="1" applyFill="1" applyAlignment="1"/>
    <xf numFmtId="0" fontId="24" fillId="0" borderId="0" xfId="5" applyFont="1" applyFill="1">
      <alignment vertical="center"/>
    </xf>
    <xf numFmtId="0" fontId="20" fillId="0" borderId="0" xfId="5" applyFont="1" applyFill="1" applyAlignment="1">
      <alignment horizontal="right"/>
    </xf>
    <xf numFmtId="0" fontId="7" fillId="0" borderId="0" xfId="5" applyFont="1" applyFill="1" applyBorder="1" applyAlignment="1">
      <alignment vertical="center"/>
    </xf>
    <xf numFmtId="178" fontId="7" fillId="0" borderId="0" xfId="5" applyNumberFormat="1" applyFont="1" applyFill="1" applyBorder="1" applyAlignment="1">
      <alignment vertical="center"/>
    </xf>
    <xf numFmtId="0" fontId="25" fillId="0" borderId="0" xfId="1" applyFont="1" applyFill="1">
      <alignment vertical="center"/>
    </xf>
    <xf numFmtId="178" fontId="25" fillId="0" borderId="0" xfId="5" applyNumberFormat="1" applyFont="1" applyFill="1" applyBorder="1" applyAlignment="1">
      <alignment vertical="center"/>
    </xf>
    <xf numFmtId="0" fontId="25" fillId="0" borderId="0" xfId="1" applyFont="1" applyFill="1" applyBorder="1">
      <alignment vertical="center"/>
    </xf>
    <xf numFmtId="0" fontId="8" fillId="0" borderId="0" xfId="5" applyFont="1" applyFill="1" applyAlignment="1"/>
    <xf numFmtId="0" fontId="24" fillId="0" borderId="0" xfId="1" applyFont="1" applyFill="1">
      <alignment vertical="center"/>
    </xf>
    <xf numFmtId="0" fontId="20" fillId="0" borderId="0" xfId="5" applyFont="1" applyFill="1" applyBorder="1" applyAlignment="1">
      <alignment vertical="center"/>
    </xf>
    <xf numFmtId="0" fontId="7" fillId="0" borderId="10" xfId="5" applyFont="1" applyFill="1" applyBorder="1" applyAlignment="1">
      <alignment horizontal="left"/>
    </xf>
    <xf numFmtId="0" fontId="20" fillId="0" borderId="0" xfId="5" applyFont="1" applyFill="1" applyBorder="1" applyAlignment="1">
      <alignment horizontal="left" vertical="center"/>
    </xf>
    <xf numFmtId="178" fontId="7" fillId="0" borderId="0" xfId="1" applyNumberFormat="1" applyFont="1" applyFill="1">
      <alignment vertical="center"/>
    </xf>
    <xf numFmtId="0" fontId="8" fillId="0" borderId="7" xfId="1" applyFont="1" applyFill="1" applyBorder="1" applyAlignment="1">
      <alignment vertical="center" wrapText="1"/>
    </xf>
    <xf numFmtId="0" fontId="8" fillId="0" borderId="27" xfId="1" applyFont="1" applyFill="1" applyBorder="1" applyAlignment="1">
      <alignment vertical="center" wrapText="1"/>
    </xf>
    <xf numFmtId="0" fontId="8" fillId="0" borderId="8" xfId="1" applyFont="1" applyFill="1" applyBorder="1" applyAlignment="1">
      <alignment vertical="center" wrapText="1"/>
    </xf>
    <xf numFmtId="0" fontId="8" fillId="0" borderId="20"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6" xfId="1" applyFont="1" applyFill="1" applyBorder="1" applyAlignment="1">
      <alignment vertical="center" wrapText="1"/>
    </xf>
    <xf numFmtId="0" fontId="8" fillId="0" borderId="15" xfId="1" applyFont="1" applyFill="1" applyBorder="1" applyAlignment="1">
      <alignment vertical="center" wrapText="1"/>
    </xf>
    <xf numFmtId="0" fontId="7" fillId="0" borderId="3" xfId="1" applyFont="1" applyFill="1" applyBorder="1" applyAlignment="1">
      <alignment horizontal="center" vertical="center" wrapText="1"/>
    </xf>
    <xf numFmtId="0" fontId="6" fillId="0" borderId="19" xfId="1" applyFont="1" applyFill="1" applyBorder="1">
      <alignment vertical="center"/>
    </xf>
    <xf numFmtId="0" fontId="4" fillId="0" borderId="19" xfId="1" applyFill="1" applyBorder="1">
      <alignment vertical="center"/>
    </xf>
    <xf numFmtId="0" fontId="7" fillId="0" borderId="19" xfId="1" applyFont="1" applyFill="1" applyBorder="1" applyAlignment="1">
      <alignment horizontal="right"/>
    </xf>
    <xf numFmtId="0" fontId="7" fillId="0" borderId="1" xfId="1" applyFont="1" applyFill="1" applyBorder="1" applyAlignment="1">
      <alignment horizontal="center" vertical="center"/>
    </xf>
    <xf numFmtId="0" fontId="4" fillId="0" borderId="27" xfId="1" applyFill="1" applyBorder="1">
      <alignment vertical="center"/>
    </xf>
    <xf numFmtId="0" fontId="8" fillId="0" borderId="9" xfId="1" applyFont="1" applyFill="1" applyBorder="1" applyAlignment="1">
      <alignment vertical="center" shrinkToFit="1"/>
    </xf>
    <xf numFmtId="0" fontId="7" fillId="0" borderId="12" xfId="5" applyFont="1" applyFill="1" applyBorder="1" applyAlignment="1">
      <alignment vertical="center"/>
    </xf>
    <xf numFmtId="0" fontId="7" fillId="0" borderId="22" xfId="5" applyFont="1" applyFill="1" applyBorder="1" applyAlignment="1">
      <alignment vertical="center"/>
    </xf>
    <xf numFmtId="0" fontId="7" fillId="0" borderId="13" xfId="5" applyFont="1" applyFill="1" applyBorder="1" applyAlignment="1">
      <alignment vertical="center"/>
    </xf>
    <xf numFmtId="0" fontId="7" fillId="0" borderId="17" xfId="5" applyFont="1" applyFill="1" applyBorder="1" applyAlignment="1">
      <alignment vertical="center"/>
    </xf>
    <xf numFmtId="0" fontId="7" fillId="0" borderId="7" xfId="5" applyFont="1" applyFill="1" applyBorder="1" applyAlignment="1">
      <alignment vertical="center"/>
    </xf>
    <xf numFmtId="0" fontId="25" fillId="0" borderId="10" xfId="5" applyFont="1" applyFill="1" applyBorder="1" applyAlignment="1">
      <alignment vertical="center"/>
    </xf>
    <xf numFmtId="0" fontId="25" fillId="0" borderId="11" xfId="5" applyFont="1" applyFill="1" applyBorder="1" applyAlignment="1">
      <alignment vertical="center"/>
    </xf>
    <xf numFmtId="0" fontId="7" fillId="0" borderId="18" xfId="5" applyFont="1" applyFill="1" applyBorder="1" applyAlignment="1">
      <alignment vertical="center"/>
    </xf>
    <xf numFmtId="178" fontId="7" fillId="0" borderId="13" xfId="5" applyNumberFormat="1" applyFont="1" applyFill="1" applyBorder="1" applyAlignment="1">
      <alignment vertical="center"/>
    </xf>
    <xf numFmtId="178" fontId="26" fillId="0" borderId="10" xfId="5" applyNumberFormat="1" applyFont="1" applyFill="1" applyBorder="1" applyAlignment="1">
      <alignment vertical="center"/>
    </xf>
    <xf numFmtId="0" fontId="9" fillId="0" borderId="10" xfId="5" applyFont="1" applyFill="1" applyBorder="1" applyAlignment="1">
      <alignment vertical="center"/>
    </xf>
    <xf numFmtId="0" fontId="9" fillId="0" borderId="11" xfId="5" applyFont="1" applyFill="1" applyBorder="1" applyAlignment="1">
      <alignment vertical="center"/>
    </xf>
    <xf numFmtId="177" fontId="27" fillId="0" borderId="14" xfId="3" applyNumberFormat="1" applyFont="1" applyFill="1" applyBorder="1" applyAlignment="1">
      <alignment vertical="center"/>
    </xf>
    <xf numFmtId="177" fontId="27" fillId="0" borderId="10" xfId="3" applyNumberFormat="1" applyFont="1" applyFill="1" applyBorder="1" applyAlignment="1">
      <alignment vertical="center"/>
    </xf>
    <xf numFmtId="0" fontId="4" fillId="0" borderId="0" xfId="1" applyBorder="1">
      <alignment vertical="center"/>
    </xf>
    <xf numFmtId="0" fontId="7" fillId="0" borderId="0" xfId="1" applyFont="1">
      <alignment vertical="center"/>
    </xf>
    <xf numFmtId="0" fontId="7" fillId="0" borderId="0" xfId="1" applyFont="1" applyBorder="1">
      <alignment vertical="center"/>
    </xf>
    <xf numFmtId="185" fontId="4" fillId="0" borderId="0" xfId="1" applyNumberFormat="1">
      <alignment vertical="center"/>
    </xf>
    <xf numFmtId="189" fontId="8" fillId="0" borderId="0" xfId="2" applyNumberFormat="1" applyFont="1" applyFill="1" applyAlignment="1">
      <alignment horizontal="right" vertical="center"/>
    </xf>
    <xf numFmtId="180" fontId="8" fillId="0" borderId="0" xfId="2" applyNumberFormat="1" applyFont="1" applyFill="1" applyAlignment="1">
      <alignment horizontal="right" vertical="center"/>
    </xf>
    <xf numFmtId="183" fontId="8" fillId="0" borderId="10" xfId="3" applyNumberFormat="1" applyFont="1" applyFill="1" applyBorder="1" applyAlignment="1">
      <alignment horizontal="righ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7" xfId="0" applyFont="1" applyBorder="1" applyAlignment="1">
      <alignment horizontal="center" vertical="center"/>
    </xf>
    <xf numFmtId="0" fontId="13" fillId="0" borderId="27" xfId="0" applyFont="1" applyBorder="1">
      <alignment vertical="center"/>
    </xf>
    <xf numFmtId="0" fontId="13" fillId="0" borderId="19" xfId="0" applyFont="1" applyBorder="1">
      <alignment vertical="center"/>
    </xf>
    <xf numFmtId="0" fontId="12" fillId="0" borderId="19" xfId="0" applyFont="1" applyFill="1" applyBorder="1" applyAlignment="1">
      <alignment horizontal="center" vertical="center"/>
    </xf>
    <xf numFmtId="0" fontId="28" fillId="0" borderId="0" xfId="0" applyFont="1">
      <alignment vertical="center"/>
    </xf>
    <xf numFmtId="0" fontId="0" fillId="0" borderId="0" xfId="0" applyAlignment="1">
      <alignment horizontal="left" vertical="center"/>
    </xf>
    <xf numFmtId="189" fontId="8" fillId="0" borderId="0" xfId="0" applyNumberFormat="1" applyFont="1" applyFill="1" applyAlignment="1">
      <alignment horizontal="right" vertical="center"/>
    </xf>
    <xf numFmtId="190" fontId="8" fillId="0" borderId="0" xfId="0" applyNumberFormat="1" applyFont="1" applyFill="1" applyAlignment="1">
      <alignment horizontal="right" vertical="center"/>
    </xf>
    <xf numFmtId="191" fontId="8" fillId="0" borderId="0" xfId="0" applyNumberFormat="1" applyFont="1" applyFill="1" applyAlignment="1">
      <alignment horizontal="right" vertical="center"/>
    </xf>
    <xf numFmtId="180" fontId="8" fillId="0" borderId="0" xfId="0" applyNumberFormat="1" applyFont="1" applyFill="1" applyAlignment="1">
      <alignment horizontal="right" vertical="center"/>
    </xf>
    <xf numFmtId="0" fontId="8" fillId="0" borderId="0" xfId="0" applyFont="1" applyFill="1" applyAlignment="1">
      <alignment horizontal="right" vertical="center"/>
    </xf>
    <xf numFmtId="191" fontId="8" fillId="0" borderId="10" xfId="0" applyNumberFormat="1" applyFont="1" applyFill="1" applyBorder="1" applyAlignment="1">
      <alignment horizontal="right" vertical="center"/>
    </xf>
    <xf numFmtId="191" fontId="8" fillId="0" borderId="0" xfId="0" applyNumberFormat="1" applyFont="1" applyFill="1" applyBorder="1" applyAlignment="1">
      <alignment horizontal="right" vertical="center"/>
    </xf>
    <xf numFmtId="0" fontId="0" fillId="0" borderId="19"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21" xfId="0" applyBorder="1">
      <alignment vertical="center"/>
    </xf>
    <xf numFmtId="0" fontId="0" fillId="0" borderId="3" xfId="0" applyBorder="1" applyAlignment="1">
      <alignment horizontal="center" vertical="center"/>
    </xf>
    <xf numFmtId="0" fontId="29"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0" fillId="0" borderId="10" xfId="0" applyBorder="1">
      <alignment vertical="center"/>
    </xf>
    <xf numFmtId="0" fontId="15" fillId="0" borderId="5" xfId="0" applyFont="1" applyBorder="1" applyAlignment="1">
      <alignment horizontal="center" vertical="center" wrapText="1"/>
    </xf>
    <xf numFmtId="0" fontId="7" fillId="0" borderId="0" xfId="1" applyFont="1" applyFill="1" applyAlignment="1">
      <alignment horizontal="left" vertical="center"/>
    </xf>
    <xf numFmtId="184" fontId="7" fillId="0" borderId="10" xfId="1" applyNumberFormat="1" applyFont="1" applyFill="1" applyBorder="1" applyAlignment="1">
      <alignment horizontal="right"/>
    </xf>
    <xf numFmtId="178" fontId="7" fillId="0" borderId="8" xfId="5" applyNumberFormat="1" applyFont="1" applyFill="1" applyBorder="1" applyAlignment="1">
      <alignment horizontal="right" vertical="center"/>
    </xf>
    <xf numFmtId="178" fontId="7" fillId="0" borderId="0" xfId="5" applyNumberFormat="1" applyFont="1" applyFill="1" applyBorder="1" applyAlignment="1">
      <alignment horizontal="right" vertical="center"/>
    </xf>
    <xf numFmtId="0" fontId="7" fillId="0" borderId="29" xfId="1" applyFont="1" applyFill="1" applyBorder="1" applyAlignment="1">
      <alignment horizontal="center" vertical="center"/>
    </xf>
    <xf numFmtId="0" fontId="7" fillId="0" borderId="18" xfId="1" applyFont="1" applyFill="1" applyBorder="1" applyAlignment="1">
      <alignment horizontal="center" vertical="center"/>
    </xf>
    <xf numFmtId="178" fontId="26" fillId="0" borderId="10" xfId="5" applyNumberFormat="1" applyFont="1" applyFill="1" applyBorder="1" applyAlignment="1">
      <alignment vertical="center"/>
    </xf>
    <xf numFmtId="0" fontId="20" fillId="0" borderId="0" xfId="1" applyFont="1">
      <alignment vertical="center"/>
    </xf>
    <xf numFmtId="177" fontId="20" fillId="0" borderId="0" xfId="1" applyNumberFormat="1" applyFont="1">
      <alignment vertical="center"/>
    </xf>
    <xf numFmtId="177" fontId="20" fillId="0" borderId="0" xfId="1" applyNumberFormat="1" applyFont="1" applyAlignment="1">
      <alignment vertical="center"/>
    </xf>
    <xf numFmtId="0" fontId="30" fillId="0" borderId="0" xfId="1" applyFont="1">
      <alignment vertical="center"/>
    </xf>
    <xf numFmtId="177" fontId="30" fillId="0" borderId="0" xfId="1" applyNumberFormat="1" applyFont="1">
      <alignment vertical="center"/>
    </xf>
    <xf numFmtId="176" fontId="20" fillId="0" borderId="0" xfId="1" applyNumberFormat="1" applyFont="1">
      <alignment vertical="center"/>
    </xf>
  </cellXfs>
  <cellStyles count="6">
    <cellStyle name="桁区切り 2" xfId="2"/>
    <cellStyle name="標準" xfId="0" builtinId="0"/>
    <cellStyle name="標準 2" xfId="3"/>
    <cellStyle name="標準 3" xfId="1"/>
    <cellStyle name="標準_Ｈ　物価・消費" xfId="5"/>
    <cellStyle name="標準_中表紙"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4.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HG丸ｺﾞｼｯｸM-PRO" pitchFamily="50" charset="-128"/>
                <a:ea typeface="HG丸ｺﾞｼｯｸM-PRO" pitchFamily="50" charset="-128"/>
              </a:defRPr>
            </a:pPr>
            <a:r>
              <a:rPr lang="ja-JP">
                <a:latin typeface="HG丸ｺﾞｼｯｸM-PRO" pitchFamily="50" charset="-128"/>
                <a:ea typeface="HG丸ｺﾞｼｯｸM-PRO" pitchFamily="50" charset="-128"/>
              </a:rPr>
              <a:t>商品販売額構成比</a:t>
            </a:r>
          </a:p>
          <a:p>
            <a:pPr>
              <a:defRPr>
                <a:latin typeface="HG丸ｺﾞｼｯｸM-PRO" pitchFamily="50" charset="-128"/>
                <a:ea typeface="HG丸ｺﾞｼｯｸM-PRO" pitchFamily="50" charset="-128"/>
              </a:defRPr>
            </a:pPr>
            <a:r>
              <a:rPr lang="ja-JP">
                <a:latin typeface="HG丸ｺﾞｼｯｸM-PRO" pitchFamily="50" charset="-128"/>
                <a:ea typeface="HG丸ｺﾞｼｯｸM-PRO" pitchFamily="50" charset="-128"/>
              </a:rPr>
              <a:t>（平成</a:t>
            </a:r>
            <a:r>
              <a:rPr lang="en-US" altLang="ja-JP">
                <a:latin typeface="HG丸ｺﾞｼｯｸM-PRO" pitchFamily="50" charset="-128"/>
                <a:ea typeface="HG丸ｺﾞｼｯｸM-PRO" pitchFamily="50" charset="-128"/>
              </a:rPr>
              <a:t>27</a:t>
            </a:r>
            <a:r>
              <a:rPr lang="ja-JP">
                <a:latin typeface="HG丸ｺﾞｼｯｸM-PRO" pitchFamily="50" charset="-128"/>
                <a:ea typeface="HG丸ｺﾞｼｯｸM-PRO" pitchFamily="50" charset="-128"/>
              </a:rPr>
              <a:t>年）</a:t>
            </a:r>
          </a:p>
        </c:rich>
      </c:tx>
      <c:layout>
        <c:manualLayout>
          <c:xMode val="edge"/>
          <c:yMode val="edge"/>
          <c:x val="0.33282430113546474"/>
          <c:y val="1.7811702948896096E-2"/>
        </c:manualLayout>
      </c:layout>
      <c:overlay val="0"/>
      <c:spPr>
        <a:noFill/>
        <a:ln w="25400">
          <a:noFill/>
        </a:ln>
      </c:spPr>
    </c:title>
    <c:autoTitleDeleted val="0"/>
    <c:plotArea>
      <c:layout>
        <c:manualLayout>
          <c:layoutTarget val="inner"/>
          <c:xMode val="edge"/>
          <c:yMode val="edge"/>
          <c:x val="0.32568855971748334"/>
          <c:y val="0.3601112904032992"/>
          <c:w val="0.32415950544650923"/>
          <c:h val="0.58725841204230333"/>
        </c:manualLayout>
      </c:layout>
      <c:pieChart>
        <c:varyColors val="1"/>
        <c:ser>
          <c:idx val="0"/>
          <c:order val="0"/>
          <c:spPr>
            <a:ln>
              <a:solidFill>
                <a:schemeClr val="tx1"/>
              </a:solidFill>
            </a:ln>
          </c:spPr>
          <c:explosion val="4"/>
          <c:dPt>
            <c:idx val="0"/>
            <c:bubble3D val="0"/>
            <c:spPr>
              <a:gradFill flip="none" rotWithShape="1">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path path="circle">
                  <a:fillToRect l="100000" t="100000"/>
                </a:path>
                <a:tileRect r="-100000" b="-100000"/>
              </a:gradFill>
              <a:ln>
                <a:solidFill>
                  <a:schemeClr val="tx1"/>
                </a:solidFill>
              </a:ln>
            </c:spPr>
          </c:dPt>
          <c:dPt>
            <c:idx val="1"/>
            <c:bubble3D val="0"/>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a:solidFill>
                  <a:schemeClr val="tx1"/>
                </a:solidFill>
              </a:ln>
            </c:spPr>
          </c:dPt>
          <c:dPt>
            <c:idx val="2"/>
            <c:bubble3D val="0"/>
          </c:dPt>
          <c:dPt>
            <c:idx val="3"/>
            <c:bubble3D val="0"/>
            <c:spPr>
              <a:solidFill>
                <a:sysClr val="windowText" lastClr="000000"/>
              </a:solidFill>
              <a:ln>
                <a:solidFill>
                  <a:schemeClr val="tx1"/>
                </a:solidFill>
              </a:ln>
            </c:spPr>
          </c:dPt>
          <c:dPt>
            <c:idx val="4"/>
            <c:bubble3D val="0"/>
            <c:spPr>
              <a:blipFill>
                <a:blip xmlns:r="http://schemas.openxmlformats.org/officeDocument/2006/relationships" r:embed="rId1"/>
                <a:tile tx="0" ty="0" sx="100000" sy="100000" flip="none" algn="tl"/>
              </a:blipFill>
              <a:ln>
                <a:solidFill>
                  <a:schemeClr val="tx1"/>
                </a:solidFill>
              </a:ln>
            </c:spPr>
          </c:dPt>
          <c:dPt>
            <c:idx val="5"/>
            <c:bubble3D val="0"/>
            <c:spPr>
              <a:gradFill flip="none" rotWithShape="1">
                <a:gsLst>
                  <a:gs pos="0">
                    <a:srgbClr val="03D4A8"/>
                  </a:gs>
                  <a:gs pos="25000">
                    <a:srgbClr val="21D6E0"/>
                  </a:gs>
                  <a:gs pos="75000">
                    <a:srgbClr val="0087E6"/>
                  </a:gs>
                  <a:gs pos="100000">
                    <a:srgbClr val="005CBF"/>
                  </a:gs>
                </a:gsLst>
                <a:path path="circle">
                  <a:fillToRect l="50000" t="50000" r="50000" b="50000"/>
                </a:path>
                <a:tileRect/>
              </a:gradFill>
              <a:ln>
                <a:solidFill>
                  <a:schemeClr val="tx1"/>
                </a:solidFill>
              </a:ln>
            </c:spPr>
          </c:dPt>
          <c:dPt>
            <c:idx val="6"/>
            <c:bubble3D val="0"/>
          </c:dPt>
          <c:dPt>
            <c:idx val="7"/>
            <c:bubble3D val="0"/>
            <c:spPr>
              <a:gradFill flip="none" rotWithShape="1">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13500000" scaled="1"/>
                <a:tileRect/>
              </a:gradFill>
              <a:ln>
                <a:solidFill>
                  <a:schemeClr val="tx1"/>
                </a:solidFill>
              </a:ln>
            </c:spPr>
          </c:dPt>
          <c:dPt>
            <c:idx val="8"/>
            <c:bubble3D val="0"/>
          </c:dPt>
          <c:dPt>
            <c:idx val="9"/>
            <c:bubble3D val="0"/>
          </c:dPt>
          <c:dPt>
            <c:idx val="10"/>
            <c:bubble3D val="0"/>
          </c:dPt>
          <c:dLbls>
            <c:dLbl>
              <c:idx val="0"/>
              <c:layout>
                <c:manualLayout>
                  <c:x val="5.7146572274795929E-2"/>
                  <c:y val="-4.9626184962173817E-2"/>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1"/>
              <c:layout>
                <c:manualLayout>
                  <c:x val="0.12621923155655645"/>
                  <c:y val="-3.7656968654411704E-2"/>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2"/>
              <c:layout>
                <c:manualLayout>
                  <c:x val="0.13280330270015012"/>
                  <c:y val="5.2168887444622704E-2"/>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3"/>
              <c:layout>
                <c:manualLayout>
                  <c:x val="0.11626610836138045"/>
                  <c:y val="0.17170662714621296"/>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4"/>
              <c:layout>
                <c:manualLayout>
                  <c:x val="8.8697521774229529E-2"/>
                  <c:y val="-7.8727806083061999E-3"/>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5"/>
              <c:layout>
                <c:manualLayout>
                  <c:x val="-2.0281620373444376E-2"/>
                  <c:y val="5.3995700513830125E-2"/>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6"/>
              <c:layout>
                <c:manualLayout>
                  <c:x val="-4.293093094746442E-3"/>
                  <c:y val="2.4977300621767166E-2"/>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7"/>
              <c:layout>
                <c:manualLayout>
                  <c:x val="-7.9837246001127751E-2"/>
                  <c:y val="4.5088775667747411E-2"/>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8"/>
              <c:layout>
                <c:manualLayout>
                  <c:x val="-5.5188249730340012E-2"/>
                  <c:y val="2.0412215400641372E-2"/>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9"/>
              <c:delete val="1"/>
            </c:dLbl>
            <c:dLbl>
              <c:idx val="10"/>
              <c:layout>
                <c:manualLayout>
                  <c:x val="-0.13648715435506842"/>
                  <c:y val="-4.9073937802366421E-2"/>
                </c:manualLayout>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numFmt formatCode="0.00%" sourceLinked="0"/>
            <c:spPr>
              <a:noFill/>
              <a:ln w="25400">
                <a:noFill/>
              </a:ln>
            </c:spPr>
            <c:showLegendKey val="0"/>
            <c:showVal val="0"/>
            <c:showCatName val="1"/>
            <c:showSerName val="0"/>
            <c:showPercent val="1"/>
            <c:showBubbleSize val="0"/>
            <c:showLeaderLines val="1"/>
          </c:dLbls>
          <c:cat>
            <c:strRef>
              <c:f>[2]データ!$A$2:$A$12</c:f>
              <c:strCache>
                <c:ptCount val="11"/>
                <c:pt idx="0">
                  <c:v>紳士服・洋品</c:v>
                </c:pt>
                <c:pt idx="1">
                  <c:v>婦人・子供服・洋品</c:v>
                </c:pt>
                <c:pt idx="2">
                  <c:v>その他の衣料品</c:v>
                </c:pt>
                <c:pt idx="3">
                  <c:v>身の回り品</c:v>
                </c:pt>
                <c:pt idx="4">
                  <c:v>食料品</c:v>
                </c:pt>
                <c:pt idx="5">
                  <c:v>家具</c:v>
                </c:pt>
                <c:pt idx="6">
                  <c:v>家庭用電気製品</c:v>
                </c:pt>
                <c:pt idx="7">
                  <c:v>家庭用品</c:v>
                </c:pt>
                <c:pt idx="8">
                  <c:v>その他の商品</c:v>
                </c:pt>
                <c:pt idx="9">
                  <c:v>食堂・喫茶</c:v>
                </c:pt>
                <c:pt idx="10">
                  <c:v>サービス料金収入</c:v>
                </c:pt>
              </c:strCache>
            </c:strRef>
          </c:cat>
          <c:val>
            <c:numRef>
              <c:f>[2]データ!$B$2:$B$12</c:f>
              <c:numCache>
                <c:formatCode>#,##0_ </c:formatCode>
                <c:ptCount val="11"/>
                <c:pt idx="0">
                  <c:v>73473</c:v>
                </c:pt>
                <c:pt idx="1">
                  <c:v>205580</c:v>
                </c:pt>
                <c:pt idx="2">
                  <c:v>49181</c:v>
                </c:pt>
                <c:pt idx="3">
                  <c:v>37873</c:v>
                </c:pt>
                <c:pt idx="4">
                  <c:v>2038564</c:v>
                </c:pt>
                <c:pt idx="5">
                  <c:v>96618</c:v>
                </c:pt>
                <c:pt idx="6">
                  <c:v>575445</c:v>
                </c:pt>
                <c:pt idx="7">
                  <c:v>125790</c:v>
                </c:pt>
                <c:pt idx="8">
                  <c:v>413559</c:v>
                </c:pt>
                <c:pt idx="9">
                  <c:v>0</c:v>
                </c:pt>
                <c:pt idx="10">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HG丸ｺﾞｼｯｸM-PRO" pitchFamily="50" charset="-128"/>
                <a:ea typeface="HG丸ｺﾞｼｯｸM-PRO" pitchFamily="50" charset="-128"/>
              </a:defRPr>
            </a:pPr>
            <a:r>
              <a:rPr lang="ja-JP">
                <a:latin typeface="HG丸ｺﾞｼｯｸM-PRO" pitchFamily="50" charset="-128"/>
                <a:ea typeface="HG丸ｺﾞｼｯｸM-PRO" pitchFamily="50" charset="-128"/>
              </a:rPr>
              <a:t>商品販売額の推移</a:t>
            </a:r>
          </a:p>
        </c:rich>
      </c:tx>
      <c:layout>
        <c:manualLayout>
          <c:xMode val="edge"/>
          <c:yMode val="edge"/>
          <c:x val="0.27162357020187294"/>
          <c:y val="3.1901012373453316E-2"/>
        </c:manualLayout>
      </c:layout>
      <c:overlay val="0"/>
      <c:spPr>
        <a:noFill/>
        <a:ln w="25400">
          <a:noFill/>
        </a:ln>
      </c:spPr>
    </c:title>
    <c:autoTitleDeleted val="0"/>
    <c:plotArea>
      <c:layout>
        <c:manualLayout>
          <c:layoutTarget val="inner"/>
          <c:xMode val="edge"/>
          <c:yMode val="edge"/>
          <c:x val="0.15326251896813353"/>
          <c:y val="0.22535334398989601"/>
          <c:w val="0.69200398115373196"/>
          <c:h val="0.69652161900815035"/>
        </c:manualLayout>
      </c:layout>
      <c:barChart>
        <c:barDir val="col"/>
        <c:grouping val="clustered"/>
        <c:varyColors val="0"/>
        <c:ser>
          <c:idx val="0"/>
          <c:order val="0"/>
          <c:tx>
            <c:strRef>
              <c:f>[2]データ!$C$31</c:f>
              <c:strCache>
                <c:ptCount val="1"/>
                <c:pt idx="0">
                  <c:v>衣料品</c:v>
                </c:pt>
              </c:strCache>
            </c:strRef>
          </c:tx>
          <c:invertIfNegative val="0"/>
          <c:cat>
            <c:strRef>
              <c:f>[2]データ!$A$32:$B$37</c:f>
              <c:strCache>
                <c:ptCount val="6"/>
                <c:pt idx="0">
                  <c:v>H22</c:v>
                </c:pt>
                <c:pt idx="1">
                  <c:v>H23</c:v>
                </c:pt>
                <c:pt idx="2">
                  <c:v>H24</c:v>
                </c:pt>
                <c:pt idx="3">
                  <c:v>H25</c:v>
                </c:pt>
                <c:pt idx="4">
                  <c:v>H26</c:v>
                </c:pt>
                <c:pt idx="5">
                  <c:v>H27</c:v>
                </c:pt>
              </c:strCache>
            </c:strRef>
          </c:cat>
          <c:val>
            <c:numRef>
              <c:f>[2]データ!$C$32:$C$37</c:f>
              <c:numCache>
                <c:formatCode>#,##0_ </c:formatCode>
                <c:ptCount val="6"/>
                <c:pt idx="0">
                  <c:v>426410</c:v>
                </c:pt>
                <c:pt idx="1">
                  <c:v>372353</c:v>
                </c:pt>
                <c:pt idx="2">
                  <c:v>356709</c:v>
                </c:pt>
                <c:pt idx="3">
                  <c:v>337671</c:v>
                </c:pt>
                <c:pt idx="4">
                  <c:v>316027</c:v>
                </c:pt>
                <c:pt idx="5">
                  <c:v>366107</c:v>
                </c:pt>
              </c:numCache>
            </c:numRef>
          </c:val>
        </c:ser>
        <c:ser>
          <c:idx val="1"/>
          <c:order val="1"/>
          <c:tx>
            <c:strRef>
              <c:f>[2]データ!$D$31</c:f>
              <c:strCache>
                <c:ptCount val="1"/>
                <c:pt idx="0">
                  <c:v>食料品</c:v>
                </c:pt>
              </c:strCache>
            </c:strRef>
          </c:tx>
          <c:spPr>
            <a:solidFill>
              <a:schemeClr val="accent5">
                <a:lumMod val="60000"/>
                <a:lumOff val="40000"/>
              </a:schemeClr>
            </a:solidFill>
            <a:ln>
              <a:prstDash val="sysDot"/>
            </a:ln>
          </c:spPr>
          <c:invertIfNegative val="0"/>
          <c:cat>
            <c:strRef>
              <c:f>[2]データ!$A$32:$B$37</c:f>
              <c:strCache>
                <c:ptCount val="6"/>
                <c:pt idx="0">
                  <c:v>H22</c:v>
                </c:pt>
                <c:pt idx="1">
                  <c:v>H23</c:v>
                </c:pt>
                <c:pt idx="2">
                  <c:v>H24</c:v>
                </c:pt>
                <c:pt idx="3">
                  <c:v>H25</c:v>
                </c:pt>
                <c:pt idx="4">
                  <c:v>H26</c:v>
                </c:pt>
                <c:pt idx="5">
                  <c:v>H27</c:v>
                </c:pt>
              </c:strCache>
            </c:strRef>
          </c:cat>
          <c:val>
            <c:numRef>
              <c:f>[2]データ!$D$32:$D$37</c:f>
              <c:numCache>
                <c:formatCode>#,##0_ </c:formatCode>
                <c:ptCount val="6"/>
                <c:pt idx="0">
                  <c:v>2115782</c:v>
                </c:pt>
                <c:pt idx="1">
                  <c:v>2098467</c:v>
                </c:pt>
                <c:pt idx="2">
                  <c:v>2041994</c:v>
                </c:pt>
                <c:pt idx="3">
                  <c:v>1956463</c:v>
                </c:pt>
                <c:pt idx="4">
                  <c:v>1943180</c:v>
                </c:pt>
                <c:pt idx="5">
                  <c:v>2038564</c:v>
                </c:pt>
              </c:numCache>
            </c:numRef>
          </c:val>
        </c:ser>
        <c:ser>
          <c:idx val="2"/>
          <c:order val="2"/>
          <c:tx>
            <c:strRef>
              <c:f>[2]データ!$E$31</c:f>
              <c:strCache>
                <c:ptCount val="1"/>
                <c:pt idx="0">
                  <c:v>住用品</c:v>
                </c:pt>
              </c:strCache>
            </c:strRef>
          </c:tx>
          <c:spPr>
            <a:solidFill>
              <a:schemeClr val="accent4">
                <a:lumMod val="75000"/>
              </a:schemeClr>
            </a:solidFill>
          </c:spPr>
          <c:invertIfNegative val="0"/>
          <c:cat>
            <c:strRef>
              <c:f>[2]データ!$A$32:$B$37</c:f>
              <c:strCache>
                <c:ptCount val="6"/>
                <c:pt idx="0">
                  <c:v>H22</c:v>
                </c:pt>
                <c:pt idx="1">
                  <c:v>H23</c:v>
                </c:pt>
                <c:pt idx="2">
                  <c:v>H24</c:v>
                </c:pt>
                <c:pt idx="3">
                  <c:v>H25</c:v>
                </c:pt>
                <c:pt idx="4">
                  <c:v>H26</c:v>
                </c:pt>
                <c:pt idx="5">
                  <c:v>H27</c:v>
                </c:pt>
              </c:strCache>
            </c:strRef>
          </c:cat>
          <c:val>
            <c:numRef>
              <c:f>[2]データ!$E$32:$E$37</c:f>
              <c:numCache>
                <c:formatCode>#,##0_ </c:formatCode>
                <c:ptCount val="6"/>
                <c:pt idx="0">
                  <c:v>1730322</c:v>
                </c:pt>
                <c:pt idx="1">
                  <c:v>1520933</c:v>
                </c:pt>
                <c:pt idx="2">
                  <c:v>1266647</c:v>
                </c:pt>
                <c:pt idx="3">
                  <c:v>1242647</c:v>
                </c:pt>
                <c:pt idx="4">
                  <c:v>1269251</c:v>
                </c:pt>
                <c:pt idx="5">
                  <c:v>1211412</c:v>
                </c:pt>
              </c:numCache>
            </c:numRef>
          </c:val>
        </c:ser>
        <c:dLbls>
          <c:showLegendKey val="0"/>
          <c:showVal val="0"/>
          <c:showCatName val="0"/>
          <c:showSerName val="0"/>
          <c:showPercent val="0"/>
          <c:showBubbleSize val="0"/>
        </c:dLbls>
        <c:gapWidth val="150"/>
        <c:axId val="94796032"/>
        <c:axId val="94818688"/>
      </c:barChart>
      <c:lineChart>
        <c:grouping val="standard"/>
        <c:varyColors val="0"/>
        <c:ser>
          <c:idx val="3"/>
          <c:order val="3"/>
          <c:tx>
            <c:strRef>
              <c:f>[2]データ!$F$31</c:f>
              <c:strCache>
                <c:ptCount val="1"/>
                <c:pt idx="0">
                  <c:v>商品販売額計</c:v>
                </c:pt>
              </c:strCache>
            </c:strRef>
          </c:tx>
          <c:spPr>
            <a:ln cap="sq">
              <a:round/>
              <a:headEnd type="none"/>
              <a:tailEnd type="none"/>
            </a:ln>
          </c:spPr>
          <c:marker>
            <c:spPr>
              <a:solidFill>
                <a:schemeClr val="accent1"/>
              </a:solidFill>
              <a:ln>
                <a:miter lim="800000"/>
              </a:ln>
            </c:spPr>
          </c:marker>
          <c:cat>
            <c:strRef>
              <c:f>[2]データ!$A$32:$B$37</c:f>
              <c:strCache>
                <c:ptCount val="6"/>
                <c:pt idx="0">
                  <c:v>H22</c:v>
                </c:pt>
                <c:pt idx="1">
                  <c:v>H23</c:v>
                </c:pt>
                <c:pt idx="2">
                  <c:v>H24</c:v>
                </c:pt>
                <c:pt idx="3">
                  <c:v>H25</c:v>
                </c:pt>
                <c:pt idx="4">
                  <c:v>H26</c:v>
                </c:pt>
                <c:pt idx="5">
                  <c:v>H27</c:v>
                </c:pt>
              </c:strCache>
            </c:strRef>
          </c:cat>
          <c:val>
            <c:numRef>
              <c:f>[2]データ!$F$32:$F$37</c:f>
              <c:numCache>
                <c:formatCode>#,##0_ </c:formatCode>
                <c:ptCount val="6"/>
                <c:pt idx="0">
                  <c:v>4273793</c:v>
                </c:pt>
                <c:pt idx="1">
                  <c:v>3992942</c:v>
                </c:pt>
                <c:pt idx="2">
                  <c:v>3666539</c:v>
                </c:pt>
                <c:pt idx="3">
                  <c:v>3537542</c:v>
                </c:pt>
                <c:pt idx="4">
                  <c:v>3528722</c:v>
                </c:pt>
                <c:pt idx="5">
                  <c:v>3616107</c:v>
                </c:pt>
              </c:numCache>
            </c:numRef>
          </c:val>
          <c:smooth val="0"/>
        </c:ser>
        <c:dLbls>
          <c:showLegendKey val="0"/>
          <c:showVal val="0"/>
          <c:showCatName val="0"/>
          <c:showSerName val="0"/>
          <c:showPercent val="0"/>
          <c:showBubbleSize val="0"/>
        </c:dLbls>
        <c:marker val="1"/>
        <c:smooth val="0"/>
        <c:axId val="94820608"/>
        <c:axId val="94900224"/>
      </c:lineChart>
      <c:catAx>
        <c:axId val="94796032"/>
        <c:scaling>
          <c:orientation val="minMax"/>
        </c:scaling>
        <c:delete val="0"/>
        <c:axPos val="b"/>
        <c:numFmt formatCode="General" sourceLinked="1"/>
        <c:majorTickMark val="in"/>
        <c:minorTickMark val="none"/>
        <c:tickLblPos val="nextTo"/>
        <c:txPr>
          <a:bodyPr rot="0" vert="horz"/>
          <a:lstStyle/>
          <a:p>
            <a:pPr>
              <a:defRPr/>
            </a:pPr>
            <a:endParaRPr lang="ja-JP"/>
          </a:p>
        </c:txPr>
        <c:crossAx val="94818688"/>
        <c:crosses val="autoZero"/>
        <c:auto val="0"/>
        <c:lblAlgn val="ctr"/>
        <c:lblOffset val="100"/>
        <c:tickLblSkip val="1"/>
        <c:tickMarkSkip val="1"/>
        <c:noMultiLvlLbl val="0"/>
      </c:catAx>
      <c:valAx>
        <c:axId val="94818688"/>
        <c:scaling>
          <c:orientation val="minMax"/>
        </c:scaling>
        <c:delete val="0"/>
        <c:axPos val="l"/>
        <c:title>
          <c:tx>
            <c:rich>
              <a:bodyPr rot="0" vert="horz"/>
              <a:lstStyle/>
              <a:p>
                <a:pPr>
                  <a:defRPr/>
                </a:pPr>
                <a:r>
                  <a:rPr lang="ja-JP"/>
                  <a:t>単位：万円</a:t>
                </a:r>
              </a:p>
            </c:rich>
          </c:tx>
          <c:layout>
            <c:manualLayout>
              <c:xMode val="edge"/>
              <c:yMode val="edge"/>
              <c:x val="0.73999465344609705"/>
              <c:y val="0.17681901604404715"/>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94796032"/>
        <c:crosses val="autoZero"/>
        <c:crossBetween val="between"/>
      </c:valAx>
      <c:catAx>
        <c:axId val="94820608"/>
        <c:scaling>
          <c:orientation val="minMax"/>
        </c:scaling>
        <c:delete val="1"/>
        <c:axPos val="b"/>
        <c:majorTickMark val="out"/>
        <c:minorTickMark val="none"/>
        <c:tickLblPos val="nextTo"/>
        <c:crossAx val="94900224"/>
        <c:crosses val="autoZero"/>
        <c:auto val="0"/>
        <c:lblAlgn val="ctr"/>
        <c:lblOffset val="100"/>
        <c:noMultiLvlLbl val="0"/>
      </c:catAx>
      <c:valAx>
        <c:axId val="94900224"/>
        <c:scaling>
          <c:orientation val="minMax"/>
        </c:scaling>
        <c:delete val="0"/>
        <c:axPos val="r"/>
        <c:numFmt formatCode="#,##0_ " sourceLinked="1"/>
        <c:majorTickMark val="in"/>
        <c:minorTickMark val="none"/>
        <c:tickLblPos val="nextTo"/>
        <c:txPr>
          <a:bodyPr rot="0" vert="horz"/>
          <a:lstStyle/>
          <a:p>
            <a:pPr>
              <a:defRPr/>
            </a:pPr>
            <a:endParaRPr lang="ja-JP"/>
          </a:p>
        </c:txPr>
        <c:crossAx val="94820608"/>
        <c:crosses val="max"/>
        <c:crossBetween val="between"/>
      </c:valAx>
    </c:plotArea>
    <c:legend>
      <c:legendPos val="r"/>
      <c:layout>
        <c:manualLayout>
          <c:xMode val="edge"/>
          <c:yMode val="edge"/>
          <c:x val="0.7140700236544506"/>
          <c:y val="1.6917293233082706E-2"/>
          <c:w val="0.2859299763455494"/>
          <c:h val="0.15037613719337711"/>
        </c:manualLayout>
      </c:layout>
      <c:overlay val="0"/>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ja-JP"/>
              <a:t>商品販売額構成比</a:t>
            </a:r>
          </a:p>
        </c:rich>
      </c:tx>
      <c:layout>
        <c:manualLayout>
          <c:xMode val="edge"/>
          <c:yMode val="edge"/>
          <c:x val="0.38260912322668528"/>
          <c:y val="1.1904695658625711E-2"/>
        </c:manualLayout>
      </c:layout>
      <c:overlay val="0"/>
      <c:spPr>
        <a:noFill/>
        <a:ln w="25400">
          <a:noFill/>
        </a:ln>
      </c:spPr>
    </c:title>
    <c:autoTitleDeleted val="0"/>
    <c:plotArea>
      <c:layout>
        <c:manualLayout>
          <c:layoutTarget val="inner"/>
          <c:xMode val="edge"/>
          <c:yMode val="edge"/>
          <c:x val="0.29253783842238185"/>
          <c:y val="0.3809101482321624"/>
          <c:w val="0.48913095398581224"/>
          <c:h val="0.53571553133261562"/>
        </c:manualLayout>
      </c:layout>
      <c:pieChart>
        <c:varyColors val="1"/>
        <c:ser>
          <c:idx val="0"/>
          <c:order val="0"/>
          <c:spPr>
            <a:ln>
              <a:solidFill>
                <a:schemeClr val="tx1"/>
              </a:solidFill>
            </a:ln>
          </c:spPr>
          <c:explosion val="37"/>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Lbls>
            <c:dLbl>
              <c:idx val="6"/>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dLbl>
              <c:idx val="7"/>
              <c:layout/>
              <c:numFmt formatCode="0.00%" sourceLinked="0"/>
              <c:spPr>
                <a:noFill/>
                <a:ln w="25400">
                  <a:noFill/>
                </a:ln>
              </c:spPr>
              <c:txPr>
                <a:bodyPr/>
                <a:lstStyle/>
                <a:p>
                  <a:pPr>
                    <a:defRPr/>
                  </a:pPr>
                  <a:endParaRPr lang="ja-JP"/>
                </a:p>
              </c:txPr>
              <c:dLblPos val="bestFit"/>
              <c:showLegendKey val="0"/>
              <c:showVal val="0"/>
              <c:showCatName val="1"/>
              <c:showSerName val="0"/>
              <c:showPercent val="1"/>
              <c:showBubbleSize val="0"/>
            </c:dLbl>
            <c:numFmt formatCode="0.00%" sourceLinked="0"/>
            <c:spPr>
              <a:noFill/>
              <a:ln w="25400">
                <a:noFill/>
              </a:ln>
            </c:spPr>
            <c:showLegendKey val="0"/>
            <c:showVal val="0"/>
            <c:showCatName val="1"/>
            <c:showSerName val="0"/>
            <c:showPercent val="1"/>
            <c:showBubbleSize val="0"/>
            <c:showLeaderLines val="1"/>
          </c:dLbls>
          <c:cat>
            <c:strRef>
              <c:f>データ!$A$2:$A$12</c:f>
              <c:strCache>
                <c:ptCount val="11"/>
                <c:pt idx="0">
                  <c:v>紳士服・洋品</c:v>
                </c:pt>
                <c:pt idx="1">
                  <c:v>婦人・子供服・洋品</c:v>
                </c:pt>
                <c:pt idx="2">
                  <c:v>その他の衣料品</c:v>
                </c:pt>
                <c:pt idx="3">
                  <c:v>身の回り品</c:v>
                </c:pt>
                <c:pt idx="4">
                  <c:v>食料品</c:v>
                </c:pt>
                <c:pt idx="5">
                  <c:v>家具</c:v>
                </c:pt>
                <c:pt idx="6">
                  <c:v>家庭用電気製品</c:v>
                </c:pt>
                <c:pt idx="7">
                  <c:v>家庭用品</c:v>
                </c:pt>
                <c:pt idx="8">
                  <c:v>その他の商品</c:v>
                </c:pt>
                <c:pt idx="9">
                  <c:v>食堂・喫茶</c:v>
                </c:pt>
                <c:pt idx="10">
                  <c:v>サービス料金収入</c:v>
                </c:pt>
              </c:strCache>
            </c:strRef>
          </c:cat>
          <c:val>
            <c:numRef>
              <c:f>データ!$B$2:$B$12</c:f>
              <c:numCache>
                <c:formatCode>#,##0_ </c:formatCode>
                <c:ptCount val="11"/>
                <c:pt idx="0">
                  <c:v>73473</c:v>
                </c:pt>
                <c:pt idx="1">
                  <c:v>205580</c:v>
                </c:pt>
                <c:pt idx="2">
                  <c:v>49181</c:v>
                </c:pt>
                <c:pt idx="3">
                  <c:v>37873</c:v>
                </c:pt>
                <c:pt idx="4">
                  <c:v>2038564</c:v>
                </c:pt>
                <c:pt idx="5">
                  <c:v>96618</c:v>
                </c:pt>
                <c:pt idx="6">
                  <c:v>575445</c:v>
                </c:pt>
                <c:pt idx="7">
                  <c:v>125790</c:v>
                </c:pt>
                <c:pt idx="8">
                  <c:v>413559</c:v>
                </c:pt>
                <c:pt idx="9">
                  <c:v>0</c:v>
                </c:pt>
                <c:pt idx="10">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2136343364379"/>
          <c:y val="7.4534274514561266E-2"/>
          <c:w val="0.57294875343485341"/>
          <c:h val="0.79813785626009359"/>
        </c:manualLayout>
      </c:layout>
      <c:barChart>
        <c:barDir val="col"/>
        <c:grouping val="clustered"/>
        <c:varyColors val="0"/>
        <c:ser>
          <c:idx val="1"/>
          <c:order val="0"/>
          <c:tx>
            <c:strRef>
              <c:f>データ!$C$31</c:f>
              <c:strCache>
                <c:ptCount val="1"/>
                <c:pt idx="0">
                  <c:v>衣料品</c:v>
                </c:pt>
              </c:strCache>
            </c:strRef>
          </c:tx>
          <c:spPr>
            <a:solidFill>
              <a:srgbClr val="33CCCC"/>
            </a:solidFill>
            <a:ln w="12700">
              <a:solidFill>
                <a:srgbClr val="000000"/>
              </a:solidFill>
              <a:prstDash val="solid"/>
            </a:ln>
          </c:spPr>
          <c:invertIfNegative val="0"/>
          <c:cat>
            <c:strRef>
              <c:f>データ!$A$32:$B$37</c:f>
              <c:strCache>
                <c:ptCount val="6"/>
                <c:pt idx="0">
                  <c:v>H22</c:v>
                </c:pt>
                <c:pt idx="1">
                  <c:v>H23</c:v>
                </c:pt>
                <c:pt idx="2">
                  <c:v>H24</c:v>
                </c:pt>
                <c:pt idx="3">
                  <c:v>H25</c:v>
                </c:pt>
                <c:pt idx="4">
                  <c:v>H26</c:v>
                </c:pt>
                <c:pt idx="5">
                  <c:v>H27</c:v>
                </c:pt>
              </c:strCache>
            </c:strRef>
          </c:cat>
          <c:val>
            <c:numRef>
              <c:f>データ!$C$32:$C$37</c:f>
              <c:numCache>
                <c:formatCode>#,##0_ </c:formatCode>
                <c:ptCount val="6"/>
                <c:pt idx="0">
                  <c:v>426410</c:v>
                </c:pt>
                <c:pt idx="1">
                  <c:v>372353</c:v>
                </c:pt>
                <c:pt idx="2">
                  <c:v>356709</c:v>
                </c:pt>
                <c:pt idx="3">
                  <c:v>337671</c:v>
                </c:pt>
                <c:pt idx="4">
                  <c:v>316027</c:v>
                </c:pt>
                <c:pt idx="5">
                  <c:v>366107</c:v>
                </c:pt>
              </c:numCache>
            </c:numRef>
          </c:val>
        </c:ser>
        <c:ser>
          <c:idx val="0"/>
          <c:order val="1"/>
          <c:tx>
            <c:strRef>
              <c:f>データ!$D$31</c:f>
              <c:strCache>
                <c:ptCount val="1"/>
                <c:pt idx="0">
                  <c:v>食料品</c:v>
                </c:pt>
              </c:strCache>
            </c:strRef>
          </c:tx>
          <c:spPr>
            <a:solidFill>
              <a:srgbClr val="CCFFCC"/>
            </a:solidFill>
            <a:ln w="12700">
              <a:solidFill>
                <a:srgbClr val="000000"/>
              </a:solidFill>
              <a:prstDash val="solid"/>
            </a:ln>
          </c:spPr>
          <c:invertIfNegative val="0"/>
          <c:cat>
            <c:strRef>
              <c:f>データ!$A$32:$B$37</c:f>
              <c:strCache>
                <c:ptCount val="6"/>
                <c:pt idx="0">
                  <c:v>H22</c:v>
                </c:pt>
                <c:pt idx="1">
                  <c:v>H23</c:v>
                </c:pt>
                <c:pt idx="2">
                  <c:v>H24</c:v>
                </c:pt>
                <c:pt idx="3">
                  <c:v>H25</c:v>
                </c:pt>
                <c:pt idx="4">
                  <c:v>H26</c:v>
                </c:pt>
                <c:pt idx="5">
                  <c:v>H27</c:v>
                </c:pt>
              </c:strCache>
            </c:strRef>
          </c:cat>
          <c:val>
            <c:numRef>
              <c:f>データ!$D$32:$D$37</c:f>
              <c:numCache>
                <c:formatCode>#,##0_ </c:formatCode>
                <c:ptCount val="6"/>
                <c:pt idx="0">
                  <c:v>2115782</c:v>
                </c:pt>
                <c:pt idx="1">
                  <c:v>2098467</c:v>
                </c:pt>
                <c:pt idx="2">
                  <c:v>2041994</c:v>
                </c:pt>
                <c:pt idx="3">
                  <c:v>1956463</c:v>
                </c:pt>
                <c:pt idx="4">
                  <c:v>1943180</c:v>
                </c:pt>
                <c:pt idx="5">
                  <c:v>2038564</c:v>
                </c:pt>
              </c:numCache>
            </c:numRef>
          </c:val>
        </c:ser>
        <c:ser>
          <c:idx val="2"/>
          <c:order val="2"/>
          <c:tx>
            <c:strRef>
              <c:f>データ!$E$31</c:f>
              <c:strCache>
                <c:ptCount val="1"/>
                <c:pt idx="0">
                  <c:v>住用品</c:v>
                </c:pt>
              </c:strCache>
            </c:strRef>
          </c:tx>
          <c:spPr>
            <a:solidFill>
              <a:srgbClr val="FFFFCC"/>
            </a:solidFill>
            <a:ln w="12700">
              <a:solidFill>
                <a:srgbClr val="000000"/>
              </a:solidFill>
              <a:prstDash val="solid"/>
            </a:ln>
          </c:spPr>
          <c:invertIfNegative val="0"/>
          <c:cat>
            <c:strRef>
              <c:f>データ!$A$32:$B$37</c:f>
              <c:strCache>
                <c:ptCount val="6"/>
                <c:pt idx="0">
                  <c:v>H22</c:v>
                </c:pt>
                <c:pt idx="1">
                  <c:v>H23</c:v>
                </c:pt>
                <c:pt idx="2">
                  <c:v>H24</c:v>
                </c:pt>
                <c:pt idx="3">
                  <c:v>H25</c:v>
                </c:pt>
                <c:pt idx="4">
                  <c:v>H26</c:v>
                </c:pt>
                <c:pt idx="5">
                  <c:v>H27</c:v>
                </c:pt>
              </c:strCache>
            </c:strRef>
          </c:cat>
          <c:val>
            <c:numRef>
              <c:f>データ!$E$32:$E$37</c:f>
              <c:numCache>
                <c:formatCode>#,##0_ </c:formatCode>
                <c:ptCount val="6"/>
                <c:pt idx="0">
                  <c:v>1730322</c:v>
                </c:pt>
                <c:pt idx="1">
                  <c:v>1520933</c:v>
                </c:pt>
                <c:pt idx="2">
                  <c:v>1266647</c:v>
                </c:pt>
                <c:pt idx="3">
                  <c:v>1242647</c:v>
                </c:pt>
                <c:pt idx="4">
                  <c:v>1269251</c:v>
                </c:pt>
                <c:pt idx="5">
                  <c:v>1211412</c:v>
                </c:pt>
              </c:numCache>
            </c:numRef>
          </c:val>
        </c:ser>
        <c:dLbls>
          <c:showLegendKey val="0"/>
          <c:showVal val="0"/>
          <c:showCatName val="0"/>
          <c:showSerName val="0"/>
          <c:showPercent val="0"/>
          <c:showBubbleSize val="0"/>
        </c:dLbls>
        <c:gapWidth val="150"/>
        <c:axId val="45446272"/>
        <c:axId val="45448192"/>
      </c:barChart>
      <c:lineChart>
        <c:grouping val="standard"/>
        <c:varyColors val="0"/>
        <c:ser>
          <c:idx val="3"/>
          <c:order val="3"/>
          <c:tx>
            <c:strRef>
              <c:f>データ!$F$31</c:f>
              <c:strCache>
                <c:ptCount val="1"/>
                <c:pt idx="0">
                  <c:v>商品販売額計</c:v>
                </c:pt>
              </c:strCache>
            </c:strRef>
          </c:tx>
          <c:spPr>
            <a:ln w="12700">
              <a:solidFill>
                <a:srgbClr val="00FFFF"/>
              </a:solidFill>
              <a:prstDash val="solid"/>
            </a:ln>
          </c:spPr>
          <c:marker>
            <c:symbol val="x"/>
            <c:size val="5"/>
            <c:spPr>
              <a:noFill/>
              <a:ln>
                <a:solidFill>
                  <a:srgbClr val="00FFFF"/>
                </a:solidFill>
                <a:prstDash val="solid"/>
              </a:ln>
            </c:spPr>
          </c:marker>
          <c:cat>
            <c:strRef>
              <c:f>データ!$A$32:$B$37</c:f>
              <c:strCache>
                <c:ptCount val="6"/>
                <c:pt idx="0">
                  <c:v>H22</c:v>
                </c:pt>
                <c:pt idx="1">
                  <c:v>H23</c:v>
                </c:pt>
                <c:pt idx="2">
                  <c:v>H24</c:v>
                </c:pt>
                <c:pt idx="3">
                  <c:v>H25</c:v>
                </c:pt>
                <c:pt idx="4">
                  <c:v>H26</c:v>
                </c:pt>
                <c:pt idx="5">
                  <c:v>H27</c:v>
                </c:pt>
              </c:strCache>
            </c:strRef>
          </c:cat>
          <c:val>
            <c:numRef>
              <c:f>データ!$F$32:$F$37</c:f>
              <c:numCache>
                <c:formatCode>#,##0_ </c:formatCode>
                <c:ptCount val="6"/>
                <c:pt idx="0">
                  <c:v>4273793</c:v>
                </c:pt>
                <c:pt idx="1">
                  <c:v>3992942</c:v>
                </c:pt>
                <c:pt idx="2">
                  <c:v>3666539</c:v>
                </c:pt>
                <c:pt idx="3">
                  <c:v>3537542</c:v>
                </c:pt>
                <c:pt idx="4">
                  <c:v>3528722</c:v>
                </c:pt>
                <c:pt idx="5">
                  <c:v>3616107</c:v>
                </c:pt>
              </c:numCache>
            </c:numRef>
          </c:val>
          <c:smooth val="0"/>
        </c:ser>
        <c:dLbls>
          <c:showLegendKey val="0"/>
          <c:showVal val="0"/>
          <c:showCatName val="0"/>
          <c:showSerName val="0"/>
          <c:showPercent val="0"/>
          <c:showBubbleSize val="0"/>
        </c:dLbls>
        <c:marker val="1"/>
        <c:smooth val="0"/>
        <c:axId val="45454080"/>
        <c:axId val="45455616"/>
      </c:lineChart>
      <c:catAx>
        <c:axId val="45446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448192"/>
        <c:crosses val="autoZero"/>
        <c:auto val="0"/>
        <c:lblAlgn val="ctr"/>
        <c:lblOffset val="100"/>
        <c:tickLblSkip val="1"/>
        <c:tickMarkSkip val="1"/>
        <c:noMultiLvlLbl val="0"/>
      </c:catAx>
      <c:valAx>
        <c:axId val="45448192"/>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446272"/>
        <c:crosses val="autoZero"/>
        <c:crossBetween val="between"/>
      </c:valAx>
      <c:catAx>
        <c:axId val="45454080"/>
        <c:scaling>
          <c:orientation val="minMax"/>
        </c:scaling>
        <c:delete val="1"/>
        <c:axPos val="b"/>
        <c:majorTickMark val="out"/>
        <c:minorTickMark val="none"/>
        <c:tickLblPos val="nextTo"/>
        <c:crossAx val="45455616"/>
        <c:crosses val="autoZero"/>
        <c:auto val="0"/>
        <c:lblAlgn val="ctr"/>
        <c:lblOffset val="100"/>
        <c:noMultiLvlLbl val="0"/>
      </c:catAx>
      <c:valAx>
        <c:axId val="45455616"/>
        <c:scaling>
          <c:orientation val="minMax"/>
        </c:scaling>
        <c:delete val="0"/>
        <c:axPos val="r"/>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454080"/>
        <c:crosses val="max"/>
        <c:crossBetween val="between"/>
      </c:valAx>
      <c:spPr>
        <a:solidFill>
          <a:srgbClr val="FFFFFF"/>
        </a:solidFill>
        <a:ln w="12700">
          <a:solidFill>
            <a:srgbClr val="808080"/>
          </a:solidFill>
          <a:prstDash val="solid"/>
        </a:ln>
      </c:spPr>
    </c:plotArea>
    <c:legend>
      <c:legendPos val="r"/>
      <c:layout>
        <c:manualLayout>
          <c:xMode val="edge"/>
          <c:yMode val="edge"/>
          <c:x val="0.82066929133858268"/>
          <c:y val="1.5528106380067422E-2"/>
          <c:w val="0.16869314843107297"/>
          <c:h val="0.2142861763132689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年間商品販売額対前年比の推移</a:t>
            </a:r>
          </a:p>
        </c:rich>
      </c:tx>
      <c:layout>
        <c:manualLayout>
          <c:xMode val="edge"/>
          <c:yMode val="edge"/>
          <c:x val="0.28571439492393552"/>
          <c:y val="3.7036870391201099E-2"/>
        </c:manualLayout>
      </c:layout>
      <c:overlay val="0"/>
      <c:spPr>
        <a:noFill/>
        <a:ln w="25400">
          <a:noFill/>
        </a:ln>
      </c:spPr>
    </c:title>
    <c:autoTitleDeleted val="0"/>
    <c:plotArea>
      <c:layout>
        <c:manualLayout>
          <c:layoutTarget val="inner"/>
          <c:xMode val="edge"/>
          <c:yMode val="edge"/>
          <c:x val="0.10261569416498995"/>
          <c:y val="0.15555611818619136"/>
          <c:w val="0.70422535211267601"/>
          <c:h val="0.7592620054326007"/>
        </c:manualLayout>
      </c:layout>
      <c:barChart>
        <c:barDir val="col"/>
        <c:grouping val="clustered"/>
        <c:varyColors val="0"/>
        <c:ser>
          <c:idx val="1"/>
          <c:order val="0"/>
          <c:tx>
            <c:strRef>
              <c:f>データ!$B$60</c:f>
              <c:strCache>
                <c:ptCount val="1"/>
                <c:pt idx="0">
                  <c:v>増減率</c:v>
                </c:pt>
              </c:strCache>
            </c:strRef>
          </c:tx>
          <c:spPr>
            <a:solidFill>
              <a:srgbClr val="99CCFF"/>
            </a:solidFill>
            <a:ln w="12700">
              <a:solidFill>
                <a:srgbClr val="000000"/>
              </a:solidFill>
              <a:prstDash val="solid"/>
            </a:ln>
          </c:spPr>
          <c:invertIfNegative val="0"/>
          <c:cat>
            <c:strRef>
              <c:f>データ!$A$61:$A$72</c:f>
              <c:strCache>
                <c:ptCount val="12"/>
                <c:pt idx="0">
                  <c:v>H5</c:v>
                </c:pt>
                <c:pt idx="1">
                  <c:v>H6</c:v>
                </c:pt>
                <c:pt idx="2">
                  <c:v>H7</c:v>
                </c:pt>
                <c:pt idx="3">
                  <c:v>H8</c:v>
                </c:pt>
                <c:pt idx="4">
                  <c:v>H9</c:v>
                </c:pt>
                <c:pt idx="5">
                  <c:v>H10</c:v>
                </c:pt>
                <c:pt idx="6">
                  <c:v>H11</c:v>
                </c:pt>
                <c:pt idx="7">
                  <c:v>H12</c:v>
                </c:pt>
                <c:pt idx="8">
                  <c:v>H13</c:v>
                </c:pt>
                <c:pt idx="9">
                  <c:v>H14</c:v>
                </c:pt>
                <c:pt idx="10">
                  <c:v>H15</c:v>
                </c:pt>
                <c:pt idx="11">
                  <c:v>H16</c:v>
                </c:pt>
              </c:strCache>
            </c:strRef>
          </c:cat>
          <c:val>
            <c:numRef>
              <c:f>データ!$B$61:$B$72</c:f>
              <c:numCache>
                <c:formatCode>0.0_ </c:formatCode>
                <c:ptCount val="12"/>
                <c:pt idx="0">
                  <c:v>11</c:v>
                </c:pt>
                <c:pt idx="1">
                  <c:v>3.4000000000000057</c:v>
                </c:pt>
                <c:pt idx="2">
                  <c:v>16.3</c:v>
                </c:pt>
                <c:pt idx="3">
                  <c:v>1.9000000000000057</c:v>
                </c:pt>
                <c:pt idx="4">
                  <c:v>-2</c:v>
                </c:pt>
                <c:pt idx="5">
                  <c:v>-3.2</c:v>
                </c:pt>
                <c:pt idx="6">
                  <c:v>-3.5999999999999943</c:v>
                </c:pt>
                <c:pt idx="7">
                  <c:v>-2.2000000000000002</c:v>
                </c:pt>
                <c:pt idx="8">
                  <c:v>11.4</c:v>
                </c:pt>
                <c:pt idx="9">
                  <c:v>4</c:v>
                </c:pt>
                <c:pt idx="10">
                  <c:v>-1.3</c:v>
                </c:pt>
                <c:pt idx="11">
                  <c:v>-3</c:v>
                </c:pt>
              </c:numCache>
            </c:numRef>
          </c:val>
        </c:ser>
        <c:dLbls>
          <c:showLegendKey val="0"/>
          <c:showVal val="0"/>
          <c:showCatName val="0"/>
          <c:showSerName val="0"/>
          <c:showPercent val="0"/>
          <c:showBubbleSize val="0"/>
        </c:dLbls>
        <c:gapWidth val="150"/>
        <c:axId val="45422848"/>
        <c:axId val="45477888"/>
      </c:barChart>
      <c:catAx>
        <c:axId val="45422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477888"/>
        <c:crosses val="autoZero"/>
        <c:auto val="0"/>
        <c:lblAlgn val="ctr"/>
        <c:lblOffset val="100"/>
        <c:tickLblSkip val="1"/>
        <c:tickMarkSkip val="1"/>
        <c:noMultiLvlLbl val="0"/>
      </c:catAx>
      <c:valAx>
        <c:axId val="45477888"/>
        <c:scaling>
          <c:orientation val="minMax"/>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422848"/>
        <c:crosses val="autoZero"/>
        <c:crossBetween val="between"/>
      </c:valAx>
      <c:spPr>
        <a:solidFill>
          <a:srgbClr val="FFFFFF"/>
        </a:solidFill>
        <a:ln w="12700">
          <a:solidFill>
            <a:srgbClr val="808080"/>
          </a:solidFill>
          <a:prstDash val="solid"/>
        </a:ln>
      </c:spPr>
    </c:plotArea>
    <c:legend>
      <c:legendPos val="t"/>
      <c:layout>
        <c:manualLayout>
          <c:xMode val="edge"/>
          <c:yMode val="edge"/>
          <c:wMode val="edge"/>
          <c:hMode val="edge"/>
          <c:x val="0.79275641515684325"/>
          <c:y val="3.7036870391201099E-2"/>
          <c:w val="0.90543256122110949"/>
          <c:h val="0.1037040369953755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485775</xdr:colOff>
      <xdr:row>20</xdr:row>
      <xdr:rowOff>45027</xdr:rowOff>
    </xdr:from>
    <xdr:to>
      <xdr:col>7</xdr:col>
      <xdr:colOff>523875</xdr:colOff>
      <xdr:row>23</xdr:row>
      <xdr:rowOff>111702</xdr:rowOff>
    </xdr:to>
    <xdr:sp macro="" textlink="">
      <xdr:nvSpPr>
        <xdr:cNvPr id="2" name="AutoShape 14"/>
        <xdr:cNvSpPr>
          <a:spLocks noChangeArrowheads="1"/>
        </xdr:cNvSpPr>
      </xdr:nvSpPr>
      <xdr:spPr bwMode="auto">
        <a:xfrm>
          <a:off x="485775" y="3102552"/>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H</a:t>
          </a:r>
          <a:r>
            <a:rPr lang="ja-JP" altLang="en-US" sz="2400" b="0" i="0" strike="noStrike">
              <a:solidFill>
                <a:srgbClr val="000000"/>
              </a:solidFill>
              <a:latin typeface="HGS創英角ﾎﾟｯﾌﾟ体"/>
              <a:ea typeface="HGS創英角ﾎﾟｯﾌﾟ体"/>
            </a:rPr>
            <a:t>　物価・消費</a:t>
          </a:r>
        </a:p>
      </xdr:txBody>
    </xdr:sp>
    <xdr:clientData/>
  </xdr:twoCellAnchor>
  <xdr:twoCellAnchor>
    <xdr:from>
      <xdr:col>2</xdr:col>
      <xdr:colOff>733425</xdr:colOff>
      <xdr:row>33</xdr:row>
      <xdr:rowOff>64077</xdr:rowOff>
    </xdr:from>
    <xdr:to>
      <xdr:col>8</xdr:col>
      <xdr:colOff>342900</xdr:colOff>
      <xdr:row>49</xdr:row>
      <xdr:rowOff>121227</xdr:rowOff>
    </xdr:to>
    <xdr:sp macro="" textlink="">
      <xdr:nvSpPr>
        <xdr:cNvPr id="3" name="Rectangle 15"/>
        <xdr:cNvSpPr>
          <a:spLocks noChangeArrowheads="1"/>
        </xdr:cNvSpPr>
      </xdr:nvSpPr>
      <xdr:spPr bwMode="auto">
        <a:xfrm>
          <a:off x="2219325" y="5131377"/>
          <a:ext cx="4067175" cy="24955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1">
            <a:lnSpc>
              <a:spcPts val="1300"/>
            </a:lnSpc>
            <a:defRPr sz="1000"/>
          </a:pPr>
          <a:r>
            <a:rPr lang="ja-JP" altLang="en-US" sz="1100" b="0" i="0" strike="noStrike">
              <a:solidFill>
                <a:srgbClr val="000000"/>
              </a:solidFill>
              <a:latin typeface="ＭＳ Ｐゴシック"/>
              <a:ea typeface="ＭＳ Ｐゴシック"/>
            </a:rPr>
            <a:t>全国物価統計調査は、国民の消費生活において重要な支出の対象となる商品の販売価格及びサービスの料金並びにこれらを取り扱う店舗の業態や立地環境など価格決定に関する様々な要素を幅広く調査し、価格の店舗間格差、銘柄間格差、地域間格差など価格差の実態を解明し、物価対策など物価に関する基礎資料を得ることを目的としています。</a:t>
          </a:r>
        </a:p>
      </xdr:txBody>
    </xdr:sp>
    <xdr:clientData/>
  </xdr:twoCellAnchor>
  <xdr:twoCellAnchor editAs="oneCell">
    <xdr:from>
      <xdr:col>6</xdr:col>
      <xdr:colOff>381000</xdr:colOff>
      <xdr:row>47</xdr:row>
      <xdr:rowOff>57150</xdr:rowOff>
    </xdr:from>
    <xdr:to>
      <xdr:col>7</xdr:col>
      <xdr:colOff>638175</xdr:colOff>
      <xdr:row>53</xdr:row>
      <xdr:rowOff>28575</xdr:rowOff>
    </xdr:to>
    <xdr:pic>
      <xdr:nvPicPr>
        <xdr:cNvPr id="4" name="Picture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8700" y="7258050"/>
          <a:ext cx="10001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638175</xdr:colOff>
      <xdr:row>46</xdr:row>
      <xdr:rowOff>142875</xdr:rowOff>
    </xdr:from>
    <xdr:to>
      <xdr:col>4</xdr:col>
      <xdr:colOff>571500</xdr:colOff>
      <xdr:row>51</xdr:row>
      <xdr:rowOff>66675</xdr:rowOff>
    </xdr:to>
    <xdr:pic>
      <xdr:nvPicPr>
        <xdr:cNvPr id="5" name="Picture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7025" y="7191375"/>
          <a:ext cx="676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50</xdr:row>
      <xdr:rowOff>0</xdr:rowOff>
    </xdr:from>
    <xdr:to>
      <xdr:col>6</xdr:col>
      <xdr:colOff>76200</xdr:colOff>
      <xdr:row>55</xdr:row>
      <xdr:rowOff>114300</xdr:rowOff>
    </xdr:to>
    <xdr:pic>
      <xdr:nvPicPr>
        <xdr:cNvPr id="6" name="Picture 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4750" y="7658100"/>
          <a:ext cx="8191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xdr:row>
      <xdr:rowOff>9525</xdr:rowOff>
    </xdr:from>
    <xdr:to>
      <xdr:col>7</xdr:col>
      <xdr:colOff>400050</xdr:colOff>
      <xdr:row>29</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30</xdr:row>
      <xdr:rowOff>133350</xdr:rowOff>
    </xdr:from>
    <xdr:to>
      <xdr:col>7</xdr:col>
      <xdr:colOff>409575</xdr:colOff>
      <xdr:row>64</xdr:row>
      <xdr:rowOff>19050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723900</xdr:colOff>
      <xdr:row>0</xdr:row>
      <xdr:rowOff>85725</xdr:rowOff>
    </xdr:from>
    <xdr:to>
      <xdr:col>7</xdr:col>
      <xdr:colOff>295275</xdr:colOff>
      <xdr:row>18</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504825</xdr:colOff>
      <xdr:row>38</xdr:row>
      <xdr:rowOff>142875</xdr:rowOff>
    </xdr:from>
    <xdr:to>
      <xdr:col>6</xdr:col>
      <xdr:colOff>266700</xdr:colOff>
      <xdr:row>58</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247650</xdr:colOff>
      <xdr:row>60</xdr:row>
      <xdr:rowOff>9525</xdr:rowOff>
    </xdr:from>
    <xdr:to>
      <xdr:col>6</xdr:col>
      <xdr:colOff>819150</xdr:colOff>
      <xdr:row>73</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65320;&#12288;&#29289;&#20385;&#12539;&#28040;&#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13;&#35336;&#25285;&#24403;/63%20&#32113;&#35336;&#24180;&#22577;/H28&#24180;&#29256;/&#65297;&#12288;H28&#21407;&#31295;/&#65288;2&#65289;&#12288;&#21508;&#32113;&#35336;&#32080;&#26524;/&#9734;&#65320;&#12288;&#29289;&#20385;&#12539;&#28040;&#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切"/>
      <sheetName val="99"/>
      <sheetName val="100"/>
      <sheetName val="101"/>
      <sheetName val="102"/>
      <sheetName val="グラフ（103）"/>
      <sheetName val="104"/>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紳士服・洋品</v>
          </cell>
          <cell r="B2">
            <v>73473</v>
          </cell>
        </row>
        <row r="3">
          <cell r="A3" t="str">
            <v>婦人・子供服・洋品</v>
          </cell>
          <cell r="B3">
            <v>205580</v>
          </cell>
        </row>
        <row r="4">
          <cell r="A4" t="str">
            <v>その他の衣料品</v>
          </cell>
          <cell r="B4">
            <v>49181</v>
          </cell>
        </row>
        <row r="5">
          <cell r="A5" t="str">
            <v>身の回り品</v>
          </cell>
          <cell r="B5">
            <v>37873</v>
          </cell>
        </row>
        <row r="6">
          <cell r="A6" t="str">
            <v>食料品</v>
          </cell>
          <cell r="B6">
            <v>2038564</v>
          </cell>
        </row>
        <row r="7">
          <cell r="A7" t="str">
            <v>家具</v>
          </cell>
          <cell r="B7">
            <v>96618</v>
          </cell>
        </row>
        <row r="8">
          <cell r="A8" t="str">
            <v>家庭用電気製品</v>
          </cell>
          <cell r="B8">
            <v>575445</v>
          </cell>
        </row>
        <row r="9">
          <cell r="A9" t="str">
            <v>家庭用品</v>
          </cell>
          <cell r="B9">
            <v>125790</v>
          </cell>
        </row>
        <row r="10">
          <cell r="A10" t="str">
            <v>その他の商品</v>
          </cell>
          <cell r="B10">
            <v>413559</v>
          </cell>
        </row>
        <row r="11">
          <cell r="A11" t="str">
            <v>食堂・喫茶</v>
          </cell>
          <cell r="B11" t="str">
            <v>-</v>
          </cell>
        </row>
        <row r="12">
          <cell r="A12" t="str">
            <v>サービス料金収入</v>
          </cell>
          <cell r="B12" t="str">
            <v>-</v>
          </cell>
        </row>
        <row r="31">
          <cell r="C31" t="str">
            <v>衣料品</v>
          </cell>
          <cell r="D31" t="str">
            <v>食料品</v>
          </cell>
          <cell r="E31" t="str">
            <v>住用品</v>
          </cell>
          <cell r="F31" t="str">
            <v>商品販売額計</v>
          </cell>
        </row>
        <row r="32">
          <cell r="A32" t="str">
            <v>H22</v>
          </cell>
          <cell r="C32">
            <v>426410</v>
          </cell>
          <cell r="D32">
            <v>2115782</v>
          </cell>
          <cell r="E32">
            <v>1730322</v>
          </cell>
          <cell r="F32">
            <v>4273793</v>
          </cell>
        </row>
        <row r="33">
          <cell r="A33" t="str">
            <v>H23</v>
          </cell>
          <cell r="C33">
            <v>372353</v>
          </cell>
          <cell r="D33">
            <v>2098467</v>
          </cell>
          <cell r="E33">
            <v>1520933</v>
          </cell>
          <cell r="F33">
            <v>3992942</v>
          </cell>
        </row>
        <row r="34">
          <cell r="A34" t="str">
            <v>H24</v>
          </cell>
          <cell r="C34">
            <v>356709</v>
          </cell>
          <cell r="D34">
            <v>2041994</v>
          </cell>
          <cell r="E34">
            <v>1266647</v>
          </cell>
          <cell r="F34">
            <v>3666539</v>
          </cell>
        </row>
        <row r="35">
          <cell r="A35" t="str">
            <v>H25</v>
          </cell>
          <cell r="C35">
            <v>337671</v>
          </cell>
          <cell r="D35">
            <v>1956463</v>
          </cell>
          <cell r="E35">
            <v>1242647</v>
          </cell>
          <cell r="F35">
            <v>3537542</v>
          </cell>
        </row>
        <row r="36">
          <cell r="A36" t="str">
            <v>H26</v>
          </cell>
          <cell r="C36">
            <v>316027</v>
          </cell>
          <cell r="D36">
            <v>1943180</v>
          </cell>
          <cell r="E36">
            <v>1269251</v>
          </cell>
          <cell r="F36">
            <v>3528722</v>
          </cell>
        </row>
        <row r="37">
          <cell r="A37" t="str">
            <v>H27</v>
          </cell>
          <cell r="C37">
            <v>366107</v>
          </cell>
          <cell r="D37">
            <v>2038564</v>
          </cell>
          <cell r="E37">
            <v>1211412</v>
          </cell>
          <cell r="F37">
            <v>3616107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切"/>
      <sheetName val="99"/>
      <sheetName val="100"/>
      <sheetName val="101"/>
      <sheetName val="102"/>
      <sheetName val="グラフ（103）"/>
      <sheetName val="104"/>
      <sheetName val="データ"/>
    </sheetNames>
    <sheetDataSet>
      <sheetData sheetId="0"/>
      <sheetData sheetId="1"/>
      <sheetData sheetId="2"/>
      <sheetData sheetId="3"/>
      <sheetData sheetId="4"/>
      <sheetData sheetId="5"/>
      <sheetData sheetId="6"/>
      <sheetData sheetId="7">
        <row r="2">
          <cell r="A2" t="str">
            <v>紳士服・洋品</v>
          </cell>
          <cell r="B2">
            <v>73473</v>
          </cell>
        </row>
        <row r="3">
          <cell r="A3" t="str">
            <v>婦人・子供服・洋品</v>
          </cell>
          <cell r="B3">
            <v>205580</v>
          </cell>
        </row>
        <row r="4">
          <cell r="A4" t="str">
            <v>その他の衣料品</v>
          </cell>
          <cell r="B4">
            <v>49181</v>
          </cell>
        </row>
        <row r="5">
          <cell r="A5" t="str">
            <v>身の回り品</v>
          </cell>
          <cell r="B5">
            <v>37873</v>
          </cell>
        </row>
        <row r="6">
          <cell r="A6" t="str">
            <v>食料品</v>
          </cell>
          <cell r="B6">
            <v>2038564</v>
          </cell>
        </row>
        <row r="7">
          <cell r="A7" t="str">
            <v>家具</v>
          </cell>
          <cell r="B7">
            <v>96618</v>
          </cell>
        </row>
        <row r="8">
          <cell r="A8" t="str">
            <v>家庭用電気製品</v>
          </cell>
          <cell r="B8">
            <v>575445</v>
          </cell>
        </row>
        <row r="9">
          <cell r="A9" t="str">
            <v>家庭用品</v>
          </cell>
          <cell r="B9">
            <v>125790</v>
          </cell>
        </row>
        <row r="10">
          <cell r="A10" t="str">
            <v>その他の商品</v>
          </cell>
          <cell r="B10">
            <v>413559</v>
          </cell>
        </row>
        <row r="11">
          <cell r="A11" t="str">
            <v>食堂・喫茶</v>
          </cell>
          <cell r="B11" t="str">
            <v>-</v>
          </cell>
        </row>
        <row r="12">
          <cell r="A12" t="str">
            <v>サービス料金収入</v>
          </cell>
          <cell r="B12" t="str">
            <v>-</v>
          </cell>
        </row>
        <row r="31">
          <cell r="C31" t="str">
            <v>衣料品</v>
          </cell>
          <cell r="D31" t="str">
            <v>食料品</v>
          </cell>
          <cell r="E31" t="str">
            <v>住用品</v>
          </cell>
          <cell r="F31" t="str">
            <v>商品販売額計</v>
          </cell>
        </row>
        <row r="32">
          <cell r="A32" t="str">
            <v>H22</v>
          </cell>
          <cell r="C32">
            <v>426410</v>
          </cell>
          <cell r="D32">
            <v>2115782</v>
          </cell>
          <cell r="E32">
            <v>1730322</v>
          </cell>
          <cell r="F32">
            <v>4273793</v>
          </cell>
        </row>
        <row r="33">
          <cell r="A33" t="str">
            <v>H23</v>
          </cell>
          <cell r="C33">
            <v>372353</v>
          </cell>
          <cell r="D33">
            <v>2098467</v>
          </cell>
          <cell r="E33">
            <v>1520933</v>
          </cell>
          <cell r="F33">
            <v>3992942</v>
          </cell>
        </row>
        <row r="34">
          <cell r="A34" t="str">
            <v>H24</v>
          </cell>
          <cell r="C34">
            <v>356709</v>
          </cell>
          <cell r="D34">
            <v>2041994</v>
          </cell>
          <cell r="E34">
            <v>1266647</v>
          </cell>
          <cell r="F34">
            <v>3666539</v>
          </cell>
        </row>
        <row r="35">
          <cell r="A35" t="str">
            <v>H25</v>
          </cell>
          <cell r="C35">
            <v>337671</v>
          </cell>
          <cell r="D35">
            <v>1956463</v>
          </cell>
          <cell r="E35">
            <v>1242647</v>
          </cell>
          <cell r="F35">
            <v>3537542</v>
          </cell>
        </row>
        <row r="36">
          <cell r="A36" t="str">
            <v>H26</v>
          </cell>
          <cell r="C36">
            <v>316027</v>
          </cell>
          <cell r="D36">
            <v>1943180</v>
          </cell>
          <cell r="E36">
            <v>1269251</v>
          </cell>
          <cell r="F36">
            <v>3528722</v>
          </cell>
        </row>
        <row r="37">
          <cell r="A37" t="str">
            <v>H27</v>
          </cell>
          <cell r="C37">
            <v>366107</v>
          </cell>
          <cell r="D37">
            <v>2038564</v>
          </cell>
          <cell r="E37">
            <v>1211412</v>
          </cell>
          <cell r="F37">
            <v>3616107</v>
          </cell>
        </row>
        <row r="60">
          <cell r="B60" t="str">
            <v>増減率</v>
          </cell>
        </row>
        <row r="61">
          <cell r="A61" t="str">
            <v>H5</v>
          </cell>
          <cell r="B61">
            <v>11</v>
          </cell>
        </row>
        <row r="62">
          <cell r="A62" t="str">
            <v>H6</v>
          </cell>
          <cell r="B62">
            <v>3.4000000000000057</v>
          </cell>
        </row>
        <row r="63">
          <cell r="A63" t="str">
            <v>H7</v>
          </cell>
          <cell r="B63">
            <v>16.3</v>
          </cell>
        </row>
        <row r="64">
          <cell r="A64" t="str">
            <v>H8</v>
          </cell>
          <cell r="B64">
            <v>1.9000000000000057</v>
          </cell>
        </row>
        <row r="65">
          <cell r="A65" t="str">
            <v>H9</v>
          </cell>
          <cell r="B65">
            <v>-2</v>
          </cell>
        </row>
        <row r="66">
          <cell r="A66" t="str">
            <v>H10</v>
          </cell>
          <cell r="B66">
            <v>-3.2</v>
          </cell>
        </row>
        <row r="67">
          <cell r="A67" t="str">
            <v>H11</v>
          </cell>
          <cell r="B67">
            <v>-3.5999999999999943</v>
          </cell>
        </row>
        <row r="68">
          <cell r="A68" t="str">
            <v>H12</v>
          </cell>
          <cell r="B68">
            <v>-2.2000000000000002</v>
          </cell>
        </row>
        <row r="69">
          <cell r="A69" t="str">
            <v>H13</v>
          </cell>
          <cell r="B69">
            <v>11.4</v>
          </cell>
        </row>
        <row r="70">
          <cell r="A70" t="str">
            <v>H14</v>
          </cell>
          <cell r="B70">
            <v>4</v>
          </cell>
        </row>
        <row r="71">
          <cell r="A71" t="str">
            <v>H15</v>
          </cell>
          <cell r="B71">
            <v>-1.3</v>
          </cell>
        </row>
        <row r="72">
          <cell r="A72" t="str">
            <v>H16</v>
          </cell>
          <cell r="B72">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tabSelected="1" zoomScaleNormal="100" workbookViewId="0"/>
  </sheetViews>
  <sheetFormatPr defaultRowHeight="12"/>
  <cols>
    <col min="1" max="8" width="9.75" style="99" customWidth="1"/>
    <col min="9" max="9" width="6.875" style="99" customWidth="1"/>
    <col min="10" max="256" width="9" style="99"/>
    <col min="257" max="264" width="9.75" style="99" customWidth="1"/>
    <col min="265" max="265" width="6.875" style="99" customWidth="1"/>
    <col min="266" max="512" width="9" style="99"/>
    <col min="513" max="520" width="9.75" style="99" customWidth="1"/>
    <col min="521" max="521" width="6.875" style="99" customWidth="1"/>
    <col min="522" max="768" width="9" style="99"/>
    <col min="769" max="776" width="9.75" style="99" customWidth="1"/>
    <col min="777" max="777" width="6.875" style="99" customWidth="1"/>
    <col min="778" max="1024" width="9" style="99"/>
    <col min="1025" max="1032" width="9.75" style="99" customWidth="1"/>
    <col min="1033" max="1033" width="6.875" style="99" customWidth="1"/>
    <col min="1034" max="1280" width="9" style="99"/>
    <col min="1281" max="1288" width="9.75" style="99" customWidth="1"/>
    <col min="1289" max="1289" width="6.875" style="99" customWidth="1"/>
    <col min="1290" max="1536" width="9" style="99"/>
    <col min="1537" max="1544" width="9.75" style="99" customWidth="1"/>
    <col min="1545" max="1545" width="6.875" style="99" customWidth="1"/>
    <col min="1546" max="1792" width="9" style="99"/>
    <col min="1793" max="1800" width="9.75" style="99" customWidth="1"/>
    <col min="1801" max="1801" width="6.875" style="99" customWidth="1"/>
    <col min="1802" max="2048" width="9" style="99"/>
    <col min="2049" max="2056" width="9.75" style="99" customWidth="1"/>
    <col min="2057" max="2057" width="6.875" style="99" customWidth="1"/>
    <col min="2058" max="2304" width="9" style="99"/>
    <col min="2305" max="2312" width="9.75" style="99" customWidth="1"/>
    <col min="2313" max="2313" width="6.875" style="99" customWidth="1"/>
    <col min="2314" max="2560" width="9" style="99"/>
    <col min="2561" max="2568" width="9.75" style="99" customWidth="1"/>
    <col min="2569" max="2569" width="6.875" style="99" customWidth="1"/>
    <col min="2570" max="2816" width="9" style="99"/>
    <col min="2817" max="2824" width="9.75" style="99" customWidth="1"/>
    <col min="2825" max="2825" width="6.875" style="99" customWidth="1"/>
    <col min="2826" max="3072" width="9" style="99"/>
    <col min="3073" max="3080" width="9.75" style="99" customWidth="1"/>
    <col min="3081" max="3081" width="6.875" style="99" customWidth="1"/>
    <col min="3082" max="3328" width="9" style="99"/>
    <col min="3329" max="3336" width="9.75" style="99" customWidth="1"/>
    <col min="3337" max="3337" width="6.875" style="99" customWidth="1"/>
    <col min="3338" max="3584" width="9" style="99"/>
    <col min="3585" max="3592" width="9.75" style="99" customWidth="1"/>
    <col min="3593" max="3593" width="6.875" style="99" customWidth="1"/>
    <col min="3594" max="3840" width="9" style="99"/>
    <col min="3841" max="3848" width="9.75" style="99" customWidth="1"/>
    <col min="3849" max="3849" width="6.875" style="99" customWidth="1"/>
    <col min="3850" max="4096" width="9" style="99"/>
    <col min="4097" max="4104" width="9.75" style="99" customWidth="1"/>
    <col min="4105" max="4105" width="6.875" style="99" customWidth="1"/>
    <col min="4106" max="4352" width="9" style="99"/>
    <col min="4353" max="4360" width="9.75" style="99" customWidth="1"/>
    <col min="4361" max="4361" width="6.875" style="99" customWidth="1"/>
    <col min="4362" max="4608" width="9" style="99"/>
    <col min="4609" max="4616" width="9.75" style="99" customWidth="1"/>
    <col min="4617" max="4617" width="6.875" style="99" customWidth="1"/>
    <col min="4618" max="4864" width="9" style="99"/>
    <col min="4865" max="4872" width="9.75" style="99" customWidth="1"/>
    <col min="4873" max="4873" width="6.875" style="99" customWidth="1"/>
    <col min="4874" max="5120" width="9" style="99"/>
    <col min="5121" max="5128" width="9.75" style="99" customWidth="1"/>
    <col min="5129" max="5129" width="6.875" style="99" customWidth="1"/>
    <col min="5130" max="5376" width="9" style="99"/>
    <col min="5377" max="5384" width="9.75" style="99" customWidth="1"/>
    <col min="5385" max="5385" width="6.875" style="99" customWidth="1"/>
    <col min="5386" max="5632" width="9" style="99"/>
    <col min="5633" max="5640" width="9.75" style="99" customWidth="1"/>
    <col min="5641" max="5641" width="6.875" style="99" customWidth="1"/>
    <col min="5642" max="5888" width="9" style="99"/>
    <col min="5889" max="5896" width="9.75" style="99" customWidth="1"/>
    <col min="5897" max="5897" width="6.875" style="99" customWidth="1"/>
    <col min="5898" max="6144" width="9" style="99"/>
    <col min="6145" max="6152" width="9.75" style="99" customWidth="1"/>
    <col min="6153" max="6153" width="6.875" style="99" customWidth="1"/>
    <col min="6154" max="6400" width="9" style="99"/>
    <col min="6401" max="6408" width="9.75" style="99" customWidth="1"/>
    <col min="6409" max="6409" width="6.875" style="99" customWidth="1"/>
    <col min="6410" max="6656" width="9" style="99"/>
    <col min="6657" max="6664" width="9.75" style="99" customWidth="1"/>
    <col min="6665" max="6665" width="6.875" style="99" customWidth="1"/>
    <col min="6666" max="6912" width="9" style="99"/>
    <col min="6913" max="6920" width="9.75" style="99" customWidth="1"/>
    <col min="6921" max="6921" width="6.875" style="99" customWidth="1"/>
    <col min="6922" max="7168" width="9" style="99"/>
    <col min="7169" max="7176" width="9.75" style="99" customWidth="1"/>
    <col min="7177" max="7177" width="6.875" style="99" customWidth="1"/>
    <col min="7178" max="7424" width="9" style="99"/>
    <col min="7425" max="7432" width="9.75" style="99" customWidth="1"/>
    <col min="7433" max="7433" width="6.875" style="99" customWidth="1"/>
    <col min="7434" max="7680" width="9" style="99"/>
    <col min="7681" max="7688" width="9.75" style="99" customWidth="1"/>
    <col min="7689" max="7689" width="6.875" style="99" customWidth="1"/>
    <col min="7690" max="7936" width="9" style="99"/>
    <col min="7937" max="7944" width="9.75" style="99" customWidth="1"/>
    <col min="7945" max="7945" width="6.875" style="99" customWidth="1"/>
    <col min="7946" max="8192" width="9" style="99"/>
    <col min="8193" max="8200" width="9.75" style="99" customWidth="1"/>
    <col min="8201" max="8201" width="6.875" style="99" customWidth="1"/>
    <col min="8202" max="8448" width="9" style="99"/>
    <col min="8449" max="8456" width="9.75" style="99" customWidth="1"/>
    <col min="8457" max="8457" width="6.875" style="99" customWidth="1"/>
    <col min="8458" max="8704" width="9" style="99"/>
    <col min="8705" max="8712" width="9.75" style="99" customWidth="1"/>
    <col min="8713" max="8713" width="6.875" style="99" customWidth="1"/>
    <col min="8714" max="8960" width="9" style="99"/>
    <col min="8961" max="8968" width="9.75" style="99" customWidth="1"/>
    <col min="8969" max="8969" width="6.875" style="99" customWidth="1"/>
    <col min="8970" max="9216" width="9" style="99"/>
    <col min="9217" max="9224" width="9.75" style="99" customWidth="1"/>
    <col min="9225" max="9225" width="6.875" style="99" customWidth="1"/>
    <col min="9226" max="9472" width="9" style="99"/>
    <col min="9473" max="9480" width="9.75" style="99" customWidth="1"/>
    <col min="9481" max="9481" width="6.875" style="99" customWidth="1"/>
    <col min="9482" max="9728" width="9" style="99"/>
    <col min="9729" max="9736" width="9.75" style="99" customWidth="1"/>
    <col min="9737" max="9737" width="6.875" style="99" customWidth="1"/>
    <col min="9738" max="9984" width="9" style="99"/>
    <col min="9985" max="9992" width="9.75" style="99" customWidth="1"/>
    <col min="9993" max="9993" width="6.875" style="99" customWidth="1"/>
    <col min="9994" max="10240" width="9" style="99"/>
    <col min="10241" max="10248" width="9.75" style="99" customWidth="1"/>
    <col min="10249" max="10249" width="6.875" style="99" customWidth="1"/>
    <col min="10250" max="10496" width="9" style="99"/>
    <col min="10497" max="10504" width="9.75" style="99" customWidth="1"/>
    <col min="10505" max="10505" width="6.875" style="99" customWidth="1"/>
    <col min="10506" max="10752" width="9" style="99"/>
    <col min="10753" max="10760" width="9.75" style="99" customWidth="1"/>
    <col min="10761" max="10761" width="6.875" style="99" customWidth="1"/>
    <col min="10762" max="11008" width="9" style="99"/>
    <col min="11009" max="11016" width="9.75" style="99" customWidth="1"/>
    <col min="11017" max="11017" width="6.875" style="99" customWidth="1"/>
    <col min="11018" max="11264" width="9" style="99"/>
    <col min="11265" max="11272" width="9.75" style="99" customWidth="1"/>
    <col min="11273" max="11273" width="6.875" style="99" customWidth="1"/>
    <col min="11274" max="11520" width="9" style="99"/>
    <col min="11521" max="11528" width="9.75" style="99" customWidth="1"/>
    <col min="11529" max="11529" width="6.875" style="99" customWidth="1"/>
    <col min="11530" max="11776" width="9" style="99"/>
    <col min="11777" max="11784" width="9.75" style="99" customWidth="1"/>
    <col min="11785" max="11785" width="6.875" style="99" customWidth="1"/>
    <col min="11786" max="12032" width="9" style="99"/>
    <col min="12033" max="12040" width="9.75" style="99" customWidth="1"/>
    <col min="12041" max="12041" width="6.875" style="99" customWidth="1"/>
    <col min="12042" max="12288" width="9" style="99"/>
    <col min="12289" max="12296" width="9.75" style="99" customWidth="1"/>
    <col min="12297" max="12297" width="6.875" style="99" customWidth="1"/>
    <col min="12298" max="12544" width="9" style="99"/>
    <col min="12545" max="12552" width="9.75" style="99" customWidth="1"/>
    <col min="12553" max="12553" width="6.875" style="99" customWidth="1"/>
    <col min="12554" max="12800" width="9" style="99"/>
    <col min="12801" max="12808" width="9.75" style="99" customWidth="1"/>
    <col min="12809" max="12809" width="6.875" style="99" customWidth="1"/>
    <col min="12810" max="13056" width="9" style="99"/>
    <col min="13057" max="13064" width="9.75" style="99" customWidth="1"/>
    <col min="13065" max="13065" width="6.875" style="99" customWidth="1"/>
    <col min="13066" max="13312" width="9" style="99"/>
    <col min="13313" max="13320" width="9.75" style="99" customWidth="1"/>
    <col min="13321" max="13321" width="6.875" style="99" customWidth="1"/>
    <col min="13322" max="13568" width="9" style="99"/>
    <col min="13569" max="13576" width="9.75" style="99" customWidth="1"/>
    <col min="13577" max="13577" width="6.875" style="99" customWidth="1"/>
    <col min="13578" max="13824" width="9" style="99"/>
    <col min="13825" max="13832" width="9.75" style="99" customWidth="1"/>
    <col min="13833" max="13833" width="6.875" style="99" customWidth="1"/>
    <col min="13834" max="14080" width="9" style="99"/>
    <col min="14081" max="14088" width="9.75" style="99" customWidth="1"/>
    <col min="14089" max="14089" width="6.875" style="99" customWidth="1"/>
    <col min="14090" max="14336" width="9" style="99"/>
    <col min="14337" max="14344" width="9.75" style="99" customWidth="1"/>
    <col min="14345" max="14345" width="6.875" style="99" customWidth="1"/>
    <col min="14346" max="14592" width="9" style="99"/>
    <col min="14593" max="14600" width="9.75" style="99" customWidth="1"/>
    <col min="14601" max="14601" width="6.875" style="99" customWidth="1"/>
    <col min="14602" max="14848" width="9" style="99"/>
    <col min="14849" max="14856" width="9.75" style="99" customWidth="1"/>
    <col min="14857" max="14857" width="6.875" style="99" customWidth="1"/>
    <col min="14858" max="15104" width="9" style="99"/>
    <col min="15105" max="15112" width="9.75" style="99" customWidth="1"/>
    <col min="15113" max="15113" width="6.875" style="99" customWidth="1"/>
    <col min="15114" max="15360" width="9" style="99"/>
    <col min="15361" max="15368" width="9.75" style="99" customWidth="1"/>
    <col min="15369" max="15369" width="6.875" style="99" customWidth="1"/>
    <col min="15370" max="15616" width="9" style="99"/>
    <col min="15617" max="15624" width="9.75" style="99" customWidth="1"/>
    <col min="15625" max="15625" width="6.875" style="99" customWidth="1"/>
    <col min="15626" max="15872" width="9" style="99"/>
    <col min="15873" max="15880" width="9.75" style="99" customWidth="1"/>
    <col min="15881" max="15881" width="6.875" style="99" customWidth="1"/>
    <col min="15882" max="16128" width="9" style="99"/>
    <col min="16129" max="16136" width="9.75" style="99" customWidth="1"/>
    <col min="16137" max="16137" width="6.875" style="99" customWidth="1"/>
    <col min="16138" max="16384" width="9" style="99"/>
  </cols>
  <sheetData>
    <row r="1" spans="1:9">
      <c r="A1" s="129"/>
      <c r="B1" s="130"/>
      <c r="C1" s="129"/>
      <c r="D1" s="129"/>
      <c r="E1" s="129"/>
      <c r="F1" s="129"/>
      <c r="G1" s="129"/>
      <c r="H1" s="129"/>
      <c r="I1" s="129"/>
    </row>
    <row r="2" spans="1:9">
      <c r="A2" s="129"/>
      <c r="B2" s="130"/>
      <c r="C2" s="129"/>
      <c r="D2" s="129"/>
      <c r="E2" s="129"/>
      <c r="F2" s="129"/>
      <c r="G2" s="129"/>
      <c r="H2" s="129"/>
      <c r="I2" s="129"/>
    </row>
    <row r="3" spans="1:9">
      <c r="A3" s="129"/>
      <c r="B3" s="130"/>
      <c r="C3" s="129"/>
      <c r="D3" s="129"/>
      <c r="E3" s="129"/>
      <c r="F3" s="129"/>
      <c r="G3" s="129"/>
      <c r="H3" s="129"/>
      <c r="I3" s="129"/>
    </row>
    <row r="4" spans="1:9">
      <c r="A4" s="129"/>
      <c r="B4" s="130"/>
      <c r="C4" s="129"/>
      <c r="D4" s="129"/>
      <c r="E4" s="129"/>
      <c r="F4" s="129"/>
      <c r="G4" s="129"/>
      <c r="H4" s="129"/>
      <c r="I4" s="129"/>
    </row>
    <row r="5" spans="1:9">
      <c r="A5" s="129"/>
      <c r="B5" s="130"/>
      <c r="C5" s="129"/>
      <c r="D5" s="129"/>
      <c r="E5" s="129"/>
      <c r="F5" s="129"/>
      <c r="G5" s="129"/>
      <c r="H5" s="129"/>
      <c r="I5" s="129"/>
    </row>
    <row r="6" spans="1:9">
      <c r="A6" s="129"/>
      <c r="B6" s="130"/>
      <c r="C6" s="129"/>
      <c r="D6" s="129"/>
      <c r="E6" s="129"/>
      <c r="F6" s="129"/>
      <c r="G6" s="129"/>
      <c r="H6" s="129"/>
      <c r="I6" s="129"/>
    </row>
    <row r="7" spans="1:9">
      <c r="A7" s="129"/>
      <c r="B7" s="130"/>
      <c r="C7" s="129"/>
      <c r="D7" s="129"/>
      <c r="E7" s="129"/>
      <c r="F7" s="129"/>
      <c r="G7" s="129"/>
      <c r="H7" s="129"/>
      <c r="I7" s="129"/>
    </row>
    <row r="8" spans="1:9">
      <c r="A8" s="129"/>
      <c r="B8" s="130"/>
      <c r="C8" s="129"/>
      <c r="D8" s="129"/>
      <c r="E8" s="129"/>
      <c r="F8" s="129"/>
      <c r="G8" s="129"/>
      <c r="H8" s="129"/>
      <c r="I8" s="129"/>
    </row>
    <row r="9" spans="1:9">
      <c r="A9" s="129"/>
      <c r="B9" s="130"/>
      <c r="C9" s="129"/>
      <c r="D9" s="129"/>
      <c r="E9" s="129"/>
      <c r="F9" s="129"/>
      <c r="G9" s="129"/>
      <c r="H9" s="129"/>
      <c r="I9" s="129"/>
    </row>
    <row r="10" spans="1:9">
      <c r="A10" s="129"/>
      <c r="B10" s="130"/>
      <c r="C10" s="129"/>
      <c r="D10" s="129"/>
      <c r="E10" s="129"/>
      <c r="F10" s="129"/>
      <c r="G10" s="129"/>
      <c r="H10" s="129"/>
      <c r="I10" s="129"/>
    </row>
    <row r="11" spans="1:9">
      <c r="A11" s="129"/>
      <c r="B11" s="130"/>
      <c r="C11" s="129"/>
      <c r="D11" s="129"/>
      <c r="E11" s="129"/>
      <c r="F11" s="129"/>
      <c r="G11" s="129"/>
      <c r="H11" s="129"/>
      <c r="I11" s="129"/>
    </row>
    <row r="12" spans="1:9">
      <c r="A12" s="129"/>
      <c r="B12" s="130"/>
      <c r="C12" s="129"/>
      <c r="D12" s="129"/>
      <c r="E12" s="129"/>
      <c r="F12" s="129"/>
      <c r="G12" s="129"/>
      <c r="H12" s="129"/>
      <c r="I12" s="129"/>
    </row>
    <row r="13" spans="1:9">
      <c r="A13" s="129"/>
      <c r="B13" s="130"/>
      <c r="C13" s="129"/>
      <c r="D13" s="129"/>
      <c r="E13" s="129"/>
      <c r="F13" s="129"/>
      <c r="G13" s="129"/>
      <c r="H13" s="129"/>
      <c r="I13" s="129"/>
    </row>
    <row r="14" spans="1:9">
      <c r="A14" s="129"/>
      <c r="B14" s="130"/>
      <c r="C14" s="129"/>
      <c r="D14" s="129"/>
      <c r="E14" s="129"/>
      <c r="F14" s="129"/>
      <c r="G14" s="129"/>
      <c r="H14" s="129"/>
      <c r="I14" s="129"/>
    </row>
    <row r="15" spans="1:9">
      <c r="A15" s="129"/>
      <c r="B15" s="130"/>
      <c r="C15" s="129"/>
      <c r="D15" s="129"/>
      <c r="E15" s="129"/>
      <c r="F15" s="129"/>
      <c r="G15" s="129"/>
      <c r="H15" s="129"/>
      <c r="I15" s="129"/>
    </row>
    <row r="16" spans="1:9">
      <c r="A16" s="129"/>
      <c r="B16" s="130"/>
      <c r="C16" s="129"/>
      <c r="D16" s="129"/>
      <c r="E16" s="129"/>
      <c r="F16" s="129"/>
      <c r="G16" s="129"/>
      <c r="H16" s="129"/>
      <c r="I16" s="129"/>
    </row>
    <row r="17" spans="1:9">
      <c r="A17" s="129"/>
      <c r="B17" s="130"/>
      <c r="C17" s="129"/>
      <c r="D17" s="129"/>
      <c r="E17" s="129"/>
      <c r="F17" s="129"/>
      <c r="G17" s="129"/>
      <c r="H17" s="129"/>
      <c r="I17" s="129"/>
    </row>
    <row r="18" spans="1:9">
      <c r="A18" s="129"/>
      <c r="B18" s="130"/>
      <c r="C18" s="129"/>
      <c r="D18" s="129"/>
      <c r="E18" s="129"/>
      <c r="F18" s="129"/>
      <c r="G18" s="129"/>
      <c r="H18" s="129"/>
      <c r="I18" s="129"/>
    </row>
    <row r="19" spans="1:9">
      <c r="A19" s="129"/>
      <c r="B19" s="130"/>
      <c r="C19" s="129"/>
      <c r="D19" s="129"/>
      <c r="E19" s="129"/>
      <c r="F19" s="129"/>
      <c r="G19" s="129"/>
      <c r="H19" s="129"/>
      <c r="I19" s="129"/>
    </row>
    <row r="20" spans="1:9" ht="12.75" thickBot="1">
      <c r="A20" s="129"/>
      <c r="B20" s="130"/>
      <c r="C20" s="129"/>
      <c r="D20" s="129"/>
      <c r="E20" s="129"/>
      <c r="F20" s="129"/>
      <c r="G20" s="129"/>
      <c r="H20" s="129"/>
      <c r="I20" s="129"/>
    </row>
    <row r="21" spans="1:9" ht="12.75" thickTop="1">
      <c r="A21" s="131"/>
      <c r="B21" s="132"/>
      <c r="C21" s="131"/>
      <c r="D21" s="131"/>
      <c r="E21" s="131"/>
      <c r="F21" s="131"/>
      <c r="G21" s="131"/>
      <c r="H21" s="131"/>
      <c r="I21" s="131"/>
    </row>
    <row r="22" spans="1:9">
      <c r="A22" s="133"/>
      <c r="B22" s="134"/>
      <c r="C22" s="133"/>
      <c r="D22" s="133"/>
      <c r="E22" s="133"/>
      <c r="F22" s="133"/>
      <c r="G22" s="133"/>
      <c r="H22" s="133"/>
      <c r="I22" s="133"/>
    </row>
    <row r="23" spans="1:9">
      <c r="A23" s="133"/>
      <c r="B23" s="134"/>
      <c r="C23" s="133"/>
      <c r="D23" s="133"/>
      <c r="E23" s="133"/>
      <c r="F23" s="133"/>
      <c r="G23" s="133"/>
      <c r="H23" s="133"/>
      <c r="I23" s="133"/>
    </row>
    <row r="24" spans="1:9" ht="12.75" thickBot="1">
      <c r="A24" s="135"/>
      <c r="B24" s="136"/>
      <c r="C24" s="135"/>
      <c r="D24" s="135"/>
      <c r="E24" s="135"/>
      <c r="F24" s="135"/>
      <c r="G24" s="135"/>
      <c r="H24" s="135"/>
      <c r="I24" s="135"/>
    </row>
    <row r="25" spans="1:9" ht="12.75" thickTop="1">
      <c r="A25" s="129"/>
      <c r="B25" s="130"/>
      <c r="C25" s="129"/>
      <c r="D25" s="129"/>
      <c r="E25" s="129"/>
      <c r="F25" s="129"/>
      <c r="G25" s="129"/>
      <c r="H25" s="129"/>
      <c r="I25" s="129"/>
    </row>
    <row r="26" spans="1:9">
      <c r="A26" s="129"/>
      <c r="B26" s="130"/>
      <c r="C26" s="129"/>
      <c r="D26" s="129"/>
      <c r="E26" s="129"/>
      <c r="F26" s="129"/>
      <c r="G26" s="129"/>
      <c r="H26" s="129"/>
      <c r="I26" s="129"/>
    </row>
    <row r="27" spans="1:9">
      <c r="A27" s="129"/>
      <c r="B27" s="130"/>
      <c r="C27" s="129"/>
      <c r="D27" s="129"/>
      <c r="E27" s="129"/>
      <c r="F27" s="129"/>
      <c r="G27" s="129"/>
      <c r="H27" s="129"/>
      <c r="I27" s="129"/>
    </row>
    <row r="28" spans="1:9">
      <c r="A28" s="129"/>
      <c r="B28" s="130"/>
      <c r="C28" s="129"/>
      <c r="D28" s="129"/>
      <c r="E28" s="129"/>
      <c r="F28" s="129"/>
      <c r="G28" s="129"/>
      <c r="H28" s="129"/>
      <c r="I28" s="129"/>
    </row>
    <row r="29" spans="1:9">
      <c r="A29" s="129"/>
      <c r="B29" s="130"/>
      <c r="C29" s="129"/>
      <c r="D29" s="129"/>
      <c r="E29" s="129"/>
      <c r="F29" s="129"/>
      <c r="G29" s="129"/>
      <c r="H29" s="129"/>
      <c r="I29" s="129"/>
    </row>
    <row r="30" spans="1:9">
      <c r="A30" s="129"/>
      <c r="B30" s="130"/>
      <c r="C30" s="129"/>
      <c r="D30" s="129"/>
      <c r="E30" s="129"/>
      <c r="F30" s="129"/>
      <c r="G30" s="129"/>
      <c r="H30" s="129"/>
      <c r="I30" s="129"/>
    </row>
    <row r="31" spans="1:9">
      <c r="A31" s="129"/>
      <c r="B31" s="130"/>
      <c r="C31" s="129"/>
      <c r="D31" s="129"/>
      <c r="E31" s="129"/>
      <c r="F31" s="129"/>
      <c r="G31" s="129"/>
      <c r="H31" s="129"/>
      <c r="I31" s="129"/>
    </row>
    <row r="32" spans="1:9">
      <c r="A32" s="129"/>
      <c r="B32" s="130"/>
      <c r="C32" s="129"/>
      <c r="D32" s="129"/>
      <c r="E32" s="129"/>
      <c r="F32" s="129"/>
      <c r="G32" s="129"/>
      <c r="H32" s="129"/>
      <c r="I32" s="129"/>
    </row>
    <row r="33" spans="1:9">
      <c r="A33" s="129"/>
      <c r="B33" s="130"/>
      <c r="C33" s="129"/>
      <c r="D33" s="129"/>
      <c r="E33" s="129"/>
      <c r="F33" s="129"/>
      <c r="G33" s="129"/>
      <c r="H33" s="129"/>
      <c r="I33" s="129"/>
    </row>
    <row r="34" spans="1:9">
      <c r="A34" s="129"/>
      <c r="B34" s="130"/>
      <c r="C34" s="129"/>
      <c r="D34" s="129"/>
      <c r="E34" s="129"/>
      <c r="F34" s="129"/>
      <c r="G34" s="129"/>
      <c r="H34" s="129"/>
      <c r="I34" s="129"/>
    </row>
    <row r="35" spans="1:9">
      <c r="A35" s="129"/>
      <c r="B35" s="130"/>
      <c r="C35" s="129"/>
      <c r="D35" s="129"/>
      <c r="E35" s="129"/>
      <c r="F35" s="129"/>
      <c r="G35" s="129"/>
      <c r="H35" s="129"/>
      <c r="I35" s="129"/>
    </row>
    <row r="36" spans="1:9">
      <c r="A36" s="129"/>
      <c r="B36" s="130"/>
      <c r="C36" s="129"/>
      <c r="D36" s="129"/>
      <c r="E36" s="129"/>
      <c r="F36" s="129"/>
      <c r="G36" s="129"/>
      <c r="H36" s="129"/>
      <c r="I36" s="129"/>
    </row>
    <row r="37" spans="1:9">
      <c r="A37" s="129"/>
      <c r="B37" s="130"/>
      <c r="C37" s="129"/>
      <c r="D37" s="129"/>
      <c r="E37" s="129"/>
      <c r="F37" s="129"/>
      <c r="G37" s="129"/>
      <c r="H37" s="129"/>
      <c r="I37" s="129"/>
    </row>
    <row r="38" spans="1:9">
      <c r="A38" s="129"/>
      <c r="B38" s="130"/>
      <c r="C38" s="129"/>
      <c r="D38" s="129"/>
      <c r="E38" s="129"/>
      <c r="F38" s="129"/>
      <c r="G38" s="129"/>
      <c r="H38" s="129"/>
      <c r="I38" s="129"/>
    </row>
    <row r="39" spans="1:9">
      <c r="A39" s="129"/>
      <c r="B39" s="130"/>
      <c r="C39" s="129"/>
      <c r="D39" s="129"/>
      <c r="E39" s="129"/>
      <c r="F39" s="129"/>
      <c r="G39" s="129"/>
      <c r="H39" s="129"/>
      <c r="I39" s="129"/>
    </row>
    <row r="40" spans="1:9">
      <c r="A40" s="129"/>
      <c r="B40" s="130"/>
      <c r="C40" s="129"/>
      <c r="D40" s="129"/>
      <c r="E40" s="129"/>
      <c r="F40" s="129"/>
      <c r="G40" s="129"/>
      <c r="H40" s="129"/>
      <c r="I40" s="129"/>
    </row>
    <row r="41" spans="1:9">
      <c r="A41" s="129"/>
      <c r="B41" s="130"/>
      <c r="C41" s="129"/>
      <c r="D41" s="129"/>
      <c r="E41" s="129"/>
      <c r="F41" s="129"/>
      <c r="G41" s="129"/>
      <c r="H41" s="129"/>
      <c r="I41" s="129"/>
    </row>
    <row r="42" spans="1:9">
      <c r="A42" s="129"/>
      <c r="B42" s="130"/>
      <c r="C42" s="129"/>
      <c r="D42" s="129"/>
      <c r="E42" s="129"/>
      <c r="F42" s="129"/>
      <c r="G42" s="129"/>
      <c r="H42" s="129"/>
      <c r="I42" s="129"/>
    </row>
    <row r="43" spans="1:9">
      <c r="A43" s="129"/>
      <c r="B43" s="130"/>
      <c r="C43" s="129"/>
      <c r="D43" s="129"/>
      <c r="E43" s="129"/>
      <c r="F43" s="129"/>
      <c r="G43" s="129"/>
      <c r="H43" s="129"/>
      <c r="I43" s="129"/>
    </row>
    <row r="44" spans="1:9">
      <c r="A44" s="129"/>
      <c r="B44" s="130"/>
      <c r="C44" s="129"/>
      <c r="D44" s="129"/>
      <c r="E44" s="129"/>
      <c r="F44" s="129"/>
      <c r="G44" s="129"/>
      <c r="H44" s="129"/>
      <c r="I44" s="129"/>
    </row>
    <row r="45" spans="1:9">
      <c r="A45" s="129"/>
      <c r="B45" s="130"/>
      <c r="C45" s="129"/>
      <c r="D45" s="129"/>
      <c r="E45" s="129"/>
      <c r="F45" s="129"/>
      <c r="G45" s="129"/>
      <c r="H45" s="129"/>
      <c r="I45" s="129"/>
    </row>
    <row r="46" spans="1:9">
      <c r="A46" s="129"/>
      <c r="B46" s="130"/>
      <c r="C46" s="129"/>
      <c r="D46" s="129"/>
      <c r="E46" s="129"/>
      <c r="F46" s="129"/>
      <c r="G46" s="129"/>
      <c r="H46" s="129"/>
      <c r="I46" s="129"/>
    </row>
    <row r="47" spans="1:9">
      <c r="A47" s="129"/>
      <c r="B47" s="130"/>
      <c r="C47" s="129"/>
      <c r="D47" s="129"/>
      <c r="E47" s="129"/>
      <c r="F47" s="129"/>
      <c r="G47" s="129"/>
      <c r="H47" s="129"/>
      <c r="I47" s="129"/>
    </row>
    <row r="48" spans="1:9">
      <c r="A48" s="129"/>
      <c r="B48" s="130"/>
      <c r="C48" s="129"/>
      <c r="D48" s="129"/>
      <c r="E48" s="129"/>
      <c r="F48" s="129"/>
      <c r="G48" s="129"/>
      <c r="H48" s="129"/>
      <c r="I48" s="129"/>
    </row>
    <row r="49" spans="1:9">
      <c r="A49" s="129"/>
      <c r="B49" s="130"/>
      <c r="C49" s="129"/>
      <c r="D49" s="129"/>
      <c r="E49" s="129"/>
      <c r="F49" s="129"/>
      <c r="G49" s="129"/>
      <c r="H49" s="129"/>
      <c r="I49" s="129"/>
    </row>
    <row r="50" spans="1:9">
      <c r="A50" s="129"/>
      <c r="B50" s="130"/>
      <c r="C50" s="129"/>
      <c r="D50" s="129"/>
      <c r="E50" s="129"/>
      <c r="F50" s="129"/>
      <c r="G50" s="129"/>
      <c r="H50" s="129"/>
      <c r="I50" s="129"/>
    </row>
    <row r="51" spans="1:9">
      <c r="A51" s="129"/>
      <c r="B51" s="130"/>
      <c r="C51" s="129"/>
      <c r="D51" s="129"/>
      <c r="E51" s="129"/>
      <c r="F51" s="129"/>
      <c r="G51" s="129"/>
      <c r="H51" s="129"/>
      <c r="I51" s="129"/>
    </row>
    <row r="52" spans="1:9">
      <c r="A52" s="129"/>
      <c r="B52" s="130"/>
      <c r="C52" s="129"/>
      <c r="D52" s="129"/>
      <c r="E52" s="129"/>
      <c r="F52" s="129"/>
      <c r="G52" s="129"/>
      <c r="H52" s="129"/>
      <c r="I52" s="129"/>
    </row>
    <row r="53" spans="1:9">
      <c r="A53" s="129"/>
      <c r="B53" s="130"/>
      <c r="C53" s="129"/>
      <c r="D53" s="129"/>
      <c r="E53" s="129"/>
      <c r="F53" s="129"/>
      <c r="G53" s="129"/>
      <c r="H53" s="129"/>
      <c r="I53" s="129"/>
    </row>
    <row r="54" spans="1:9">
      <c r="A54" s="129"/>
      <c r="B54" s="130"/>
      <c r="C54" s="129"/>
      <c r="D54" s="129"/>
      <c r="E54" s="129"/>
      <c r="F54" s="129"/>
      <c r="G54" s="129"/>
      <c r="H54" s="129"/>
      <c r="I54" s="129"/>
    </row>
    <row r="55" spans="1:9">
      <c r="A55" s="129"/>
      <c r="B55" s="130"/>
      <c r="C55" s="129"/>
      <c r="D55" s="129"/>
      <c r="E55" s="129"/>
      <c r="F55" s="129"/>
      <c r="G55" s="129"/>
      <c r="H55" s="129"/>
      <c r="I55" s="129"/>
    </row>
    <row r="56" spans="1:9">
      <c r="A56" s="129"/>
      <c r="B56" s="130"/>
      <c r="C56" s="129"/>
      <c r="D56" s="129"/>
      <c r="E56" s="129"/>
      <c r="F56" s="129"/>
      <c r="G56" s="129"/>
      <c r="H56" s="129"/>
      <c r="I56" s="129"/>
    </row>
    <row r="57" spans="1:9">
      <c r="A57" s="129"/>
      <c r="B57" s="130"/>
      <c r="C57" s="129"/>
      <c r="D57" s="129"/>
      <c r="E57" s="129"/>
      <c r="F57" s="129"/>
      <c r="G57" s="129"/>
      <c r="H57" s="129"/>
      <c r="I57" s="129"/>
    </row>
    <row r="58" spans="1:9">
      <c r="A58" s="129"/>
      <c r="B58" s="130"/>
      <c r="C58" s="129"/>
      <c r="D58" s="129"/>
      <c r="E58" s="129"/>
      <c r="F58" s="129"/>
      <c r="G58" s="129"/>
      <c r="H58" s="129"/>
      <c r="I58" s="129"/>
    </row>
    <row r="59" spans="1:9">
      <c r="A59" s="129"/>
      <c r="B59" s="130"/>
      <c r="C59" s="129"/>
      <c r="D59" s="129"/>
      <c r="E59" s="129"/>
      <c r="F59" s="129"/>
      <c r="G59" s="129"/>
      <c r="H59" s="129"/>
      <c r="I59" s="129"/>
    </row>
    <row r="60" spans="1:9">
      <c r="A60" s="129"/>
      <c r="B60" s="130"/>
      <c r="C60" s="129"/>
      <c r="D60" s="129"/>
      <c r="E60" s="129"/>
      <c r="F60" s="129"/>
      <c r="G60" s="129"/>
      <c r="H60" s="129"/>
      <c r="I60" s="129"/>
    </row>
    <row r="61" spans="1:9">
      <c r="A61" s="129"/>
      <c r="B61" s="137"/>
      <c r="C61" s="129"/>
      <c r="D61" s="129"/>
      <c r="E61" s="129"/>
      <c r="F61" s="129"/>
      <c r="G61" s="129"/>
      <c r="H61" s="129"/>
      <c r="I61" s="129"/>
    </row>
    <row r="62" spans="1:9">
      <c r="A62" s="129"/>
      <c r="B62" s="137"/>
      <c r="C62" s="129"/>
      <c r="D62" s="129"/>
      <c r="E62" s="129"/>
      <c r="F62" s="129"/>
      <c r="G62" s="129"/>
      <c r="H62" s="129"/>
      <c r="I62" s="129"/>
    </row>
  </sheetData>
  <phoneticPr fontId="1"/>
  <pageMargins left="0.59055118110236227" right="0.62992125984251968"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6"/>
  <sheetViews>
    <sheetView workbookViewId="0"/>
  </sheetViews>
  <sheetFormatPr defaultRowHeight="13.5"/>
  <cols>
    <col min="1" max="1" width="8.875" customWidth="1"/>
    <col min="2" max="2" width="11.25" customWidth="1"/>
    <col min="3" max="4" width="10" customWidth="1"/>
    <col min="5" max="5" width="11.375" customWidth="1"/>
    <col min="6" max="10" width="10.875" customWidth="1"/>
  </cols>
  <sheetData>
    <row r="1" spans="1:10" ht="20.25" customHeight="1">
      <c r="A1" s="100" t="s">
        <v>51</v>
      </c>
      <c r="B1" s="99"/>
      <c r="C1" s="99"/>
      <c r="D1" s="99"/>
      <c r="E1" s="99"/>
    </row>
    <row r="2" spans="1:10" ht="13.5" customHeight="1" thickBot="1"/>
    <row r="3" spans="1:10" ht="16.5" customHeight="1" thickTop="1">
      <c r="A3" s="355" t="s">
        <v>1</v>
      </c>
      <c r="B3" s="356" t="s">
        <v>3</v>
      </c>
      <c r="C3" s="356" t="s">
        <v>4</v>
      </c>
      <c r="D3" s="356" t="s">
        <v>5</v>
      </c>
      <c r="E3" s="357" t="s">
        <v>6</v>
      </c>
      <c r="F3" s="358"/>
      <c r="G3" s="359"/>
      <c r="H3" s="360" t="s">
        <v>7</v>
      </c>
      <c r="I3" s="359"/>
      <c r="J3" s="359"/>
    </row>
    <row r="4" spans="1:10" ht="31.5" customHeight="1">
      <c r="A4" s="6"/>
      <c r="B4" s="7"/>
      <c r="C4" s="7"/>
      <c r="D4" s="7"/>
      <c r="E4" s="8"/>
      <c r="F4" s="9" t="s">
        <v>8</v>
      </c>
      <c r="G4" s="46" t="s">
        <v>9</v>
      </c>
      <c r="H4" s="379" t="s">
        <v>195</v>
      </c>
      <c r="I4" s="46" t="s">
        <v>10</v>
      </c>
      <c r="J4" s="14" t="s">
        <v>11</v>
      </c>
    </row>
    <row r="5" spans="1:10" ht="16.5" customHeight="1">
      <c r="A5" s="10" t="s">
        <v>13</v>
      </c>
      <c r="B5" s="17">
        <v>132</v>
      </c>
      <c r="C5" s="11">
        <v>901716</v>
      </c>
      <c r="D5" s="11">
        <v>14485</v>
      </c>
      <c r="E5" s="11">
        <v>3528722</v>
      </c>
      <c r="F5" s="11">
        <v>316027</v>
      </c>
      <c r="G5" s="11">
        <v>73835</v>
      </c>
      <c r="H5" s="11">
        <v>194974</v>
      </c>
      <c r="I5" s="11">
        <v>19718</v>
      </c>
      <c r="J5" s="11">
        <v>27500</v>
      </c>
    </row>
    <row r="6" spans="1:10" ht="4.5" customHeight="1">
      <c r="B6" s="1"/>
    </row>
    <row r="7" spans="1:10" ht="26.25" customHeight="1">
      <c r="A7" s="3" t="s">
        <v>14</v>
      </c>
      <c r="B7" s="18">
        <v>132</v>
      </c>
      <c r="C7" s="2">
        <v>901716</v>
      </c>
      <c r="D7" s="2">
        <v>18023</v>
      </c>
      <c r="E7" s="2">
        <v>3616323</v>
      </c>
      <c r="F7" s="2">
        <v>366107</v>
      </c>
      <c r="G7" s="2">
        <v>73473</v>
      </c>
      <c r="H7" s="2">
        <v>205580</v>
      </c>
      <c r="I7" s="2">
        <v>49181</v>
      </c>
      <c r="J7" s="2">
        <v>37873</v>
      </c>
    </row>
    <row r="8" spans="1:10" ht="4.5" customHeight="1">
      <c r="B8" s="1"/>
    </row>
    <row r="9" spans="1:10" ht="16.5" customHeight="1">
      <c r="A9" s="12" t="s">
        <v>16</v>
      </c>
      <c r="B9" s="4">
        <v>11</v>
      </c>
      <c r="C9" s="13">
        <v>75143</v>
      </c>
      <c r="D9" s="21">
        <v>1208</v>
      </c>
      <c r="E9" s="24">
        <v>278240</v>
      </c>
      <c r="F9" s="26">
        <v>26815</v>
      </c>
      <c r="G9" s="29">
        <v>6275</v>
      </c>
      <c r="H9" s="32">
        <v>17000</v>
      </c>
      <c r="I9" s="35">
        <v>1339</v>
      </c>
      <c r="J9" s="38">
        <v>2201</v>
      </c>
    </row>
    <row r="10" spans="1:10" ht="16.5" customHeight="1">
      <c r="A10" s="12" t="s">
        <v>18</v>
      </c>
      <c r="B10" s="4">
        <v>11</v>
      </c>
      <c r="C10" s="13">
        <v>75143</v>
      </c>
      <c r="D10" s="20">
        <v>1175</v>
      </c>
      <c r="E10" s="24">
        <v>254611</v>
      </c>
      <c r="F10" s="26">
        <v>21153</v>
      </c>
      <c r="G10" s="28">
        <v>4311</v>
      </c>
      <c r="H10" s="31">
        <v>13912</v>
      </c>
      <c r="I10" s="34">
        <v>1092</v>
      </c>
      <c r="J10" s="37">
        <v>1838</v>
      </c>
    </row>
    <row r="11" spans="1:10" ht="16.5" customHeight="1">
      <c r="A11" s="12" t="s">
        <v>20</v>
      </c>
      <c r="B11" s="4">
        <v>11</v>
      </c>
      <c r="C11" s="13">
        <v>75143</v>
      </c>
      <c r="D11" s="20">
        <v>1228</v>
      </c>
      <c r="E11" s="24">
        <v>306934</v>
      </c>
      <c r="F11" s="26">
        <v>36760</v>
      </c>
      <c r="G11" s="28">
        <v>6380</v>
      </c>
      <c r="H11" s="31">
        <v>22866</v>
      </c>
      <c r="I11" s="34">
        <v>5045</v>
      </c>
      <c r="J11" s="37">
        <v>2469</v>
      </c>
    </row>
    <row r="12" spans="1:10" ht="16.5" customHeight="1">
      <c r="A12" s="12" t="s">
        <v>22</v>
      </c>
      <c r="B12" s="4">
        <v>11</v>
      </c>
      <c r="C12" s="13">
        <v>75143</v>
      </c>
      <c r="D12" s="20">
        <v>1577</v>
      </c>
      <c r="E12" s="24">
        <v>284497</v>
      </c>
      <c r="F12" s="26">
        <v>34347</v>
      </c>
      <c r="G12" s="28">
        <v>6178</v>
      </c>
      <c r="H12" s="31">
        <v>14264</v>
      </c>
      <c r="I12" s="34">
        <v>4414</v>
      </c>
      <c r="J12" s="37">
        <v>9491</v>
      </c>
    </row>
    <row r="13" spans="1:10" ht="16.5" customHeight="1">
      <c r="A13" s="12" t="s">
        <v>24</v>
      </c>
      <c r="B13" s="4">
        <v>11</v>
      </c>
      <c r="C13" s="13">
        <v>75143</v>
      </c>
      <c r="D13" s="20">
        <v>1567</v>
      </c>
      <c r="E13" s="24">
        <v>299110</v>
      </c>
      <c r="F13" s="26">
        <v>34016</v>
      </c>
      <c r="G13" s="28">
        <v>6966</v>
      </c>
      <c r="H13" s="31">
        <v>19467</v>
      </c>
      <c r="I13" s="34">
        <v>5214</v>
      </c>
      <c r="J13" s="37">
        <v>2369</v>
      </c>
    </row>
    <row r="14" spans="1:10" ht="16.5" customHeight="1">
      <c r="A14" s="12" t="s">
        <v>26</v>
      </c>
      <c r="B14" s="4">
        <v>11</v>
      </c>
      <c r="C14" s="13">
        <v>75143</v>
      </c>
      <c r="D14" s="20">
        <v>1587</v>
      </c>
      <c r="E14" s="24">
        <v>298267</v>
      </c>
      <c r="F14" s="26">
        <v>34806</v>
      </c>
      <c r="G14" s="28">
        <v>7214</v>
      </c>
      <c r="H14" s="31">
        <v>19614</v>
      </c>
      <c r="I14" s="34">
        <v>5282</v>
      </c>
      <c r="J14" s="37">
        <v>2696</v>
      </c>
    </row>
    <row r="15" spans="1:10" ht="16.5" customHeight="1">
      <c r="A15" s="12" t="s">
        <v>28</v>
      </c>
      <c r="B15" s="4">
        <v>11</v>
      </c>
      <c r="C15" s="13">
        <v>75143</v>
      </c>
      <c r="D15" s="20">
        <v>1587</v>
      </c>
      <c r="E15" s="24">
        <v>310355</v>
      </c>
      <c r="F15" s="26">
        <v>28908</v>
      </c>
      <c r="G15" s="28">
        <v>5591</v>
      </c>
      <c r="H15" s="31">
        <v>16604</v>
      </c>
      <c r="I15" s="34">
        <v>4358</v>
      </c>
      <c r="J15" s="37">
        <v>2355</v>
      </c>
    </row>
    <row r="16" spans="1:10" ht="16.5" customHeight="1">
      <c r="A16" s="12" t="s">
        <v>30</v>
      </c>
      <c r="B16" s="4">
        <v>11</v>
      </c>
      <c r="C16" s="13">
        <v>75143</v>
      </c>
      <c r="D16" s="20">
        <v>1580</v>
      </c>
      <c r="E16" s="24">
        <v>361753</v>
      </c>
      <c r="F16" s="26">
        <v>40316</v>
      </c>
      <c r="G16" s="28">
        <v>6542</v>
      </c>
      <c r="H16" s="31">
        <v>21554</v>
      </c>
      <c r="I16" s="34">
        <v>7501</v>
      </c>
      <c r="J16" s="37">
        <v>4719</v>
      </c>
    </row>
    <row r="17" spans="1:10" ht="16.5" customHeight="1">
      <c r="A17" s="12" t="s">
        <v>32</v>
      </c>
      <c r="B17" s="4">
        <v>11</v>
      </c>
      <c r="C17" s="13">
        <v>75143</v>
      </c>
      <c r="D17" s="22">
        <v>1573</v>
      </c>
      <c r="E17" s="24">
        <v>285097</v>
      </c>
      <c r="F17" s="26">
        <v>22992</v>
      </c>
      <c r="G17" s="28">
        <v>4290</v>
      </c>
      <c r="H17" s="31">
        <v>12799</v>
      </c>
      <c r="I17" s="34">
        <v>3176</v>
      </c>
      <c r="J17" s="37">
        <v>2727</v>
      </c>
    </row>
    <row r="18" spans="1:10" ht="16.5" customHeight="1">
      <c r="A18" s="12" t="s">
        <v>33</v>
      </c>
      <c r="B18" s="4">
        <v>11</v>
      </c>
      <c r="C18" s="13">
        <v>75143</v>
      </c>
      <c r="D18" s="22">
        <v>1586</v>
      </c>
      <c r="E18" s="24">
        <v>294797</v>
      </c>
      <c r="F18" s="26">
        <v>28975</v>
      </c>
      <c r="G18" s="28">
        <v>6564</v>
      </c>
      <c r="H18" s="31">
        <v>16099</v>
      </c>
      <c r="I18" s="34">
        <v>3629</v>
      </c>
      <c r="J18" s="37">
        <v>2683</v>
      </c>
    </row>
    <row r="19" spans="1:10" ht="16.5" customHeight="1">
      <c r="A19" s="12" t="s">
        <v>34</v>
      </c>
      <c r="B19" s="4">
        <v>11</v>
      </c>
      <c r="C19" s="13">
        <v>75143</v>
      </c>
      <c r="D19" s="22">
        <v>1644</v>
      </c>
      <c r="E19" s="24">
        <v>289589</v>
      </c>
      <c r="F19" s="26">
        <v>27614</v>
      </c>
      <c r="G19" s="28">
        <v>6241</v>
      </c>
      <c r="H19" s="31">
        <v>14871</v>
      </c>
      <c r="I19" s="34">
        <v>4258</v>
      </c>
      <c r="J19" s="37">
        <v>2244</v>
      </c>
    </row>
    <row r="20" spans="1:10" ht="16.5" customHeight="1">
      <c r="A20" s="16" t="s">
        <v>35</v>
      </c>
      <c r="B20" s="8">
        <v>11</v>
      </c>
      <c r="C20" s="15">
        <v>75143</v>
      </c>
      <c r="D20" s="19">
        <v>1711</v>
      </c>
      <c r="E20" s="23">
        <v>353093</v>
      </c>
      <c r="F20" s="25">
        <v>29405</v>
      </c>
      <c r="G20" s="27">
        <v>6921</v>
      </c>
      <c r="H20" s="30">
        <v>16530</v>
      </c>
      <c r="I20" s="33">
        <v>3873</v>
      </c>
      <c r="J20" s="36">
        <v>2081</v>
      </c>
    </row>
    <row r="21" spans="1:10" ht="17.25" customHeight="1">
      <c r="A21" s="54" t="s">
        <v>0</v>
      </c>
      <c r="B21" s="5"/>
      <c r="C21" s="44"/>
      <c r="D21" s="92"/>
      <c r="E21" s="96" t="s">
        <v>49</v>
      </c>
      <c r="F21" s="96"/>
      <c r="G21" s="96"/>
      <c r="H21" s="96"/>
      <c r="I21" s="45"/>
      <c r="J21" s="45"/>
    </row>
    <row r="22" spans="1:10" ht="27.75" customHeight="1">
      <c r="A22" s="53"/>
      <c r="B22" s="58" t="s">
        <v>36</v>
      </c>
      <c r="C22" s="66" t="s">
        <v>42</v>
      </c>
      <c r="D22" s="73" t="s">
        <v>43</v>
      </c>
      <c r="E22" s="80" t="s">
        <v>44</v>
      </c>
      <c r="F22" s="87" t="s">
        <v>45</v>
      </c>
      <c r="G22" s="43" t="s">
        <v>46</v>
      </c>
      <c r="H22" s="93" t="s">
        <v>48</v>
      </c>
      <c r="I22" s="45"/>
      <c r="J22" s="45"/>
    </row>
    <row r="23" spans="1:10" ht="16.5" customHeight="1">
      <c r="A23" s="50" t="s">
        <v>37</v>
      </c>
      <c r="B23" s="57">
        <v>1943180</v>
      </c>
      <c r="C23" s="65">
        <v>110734</v>
      </c>
      <c r="D23" s="72">
        <v>596503</v>
      </c>
      <c r="E23" s="79">
        <v>125304</v>
      </c>
      <c r="F23" s="86">
        <v>436710</v>
      </c>
      <c r="G23" s="91">
        <v>264</v>
      </c>
      <c r="H23" s="42" t="s">
        <v>47</v>
      </c>
    </row>
    <row r="24" spans="1:10" ht="3.75" customHeight="1">
      <c r="A24" s="51"/>
      <c r="B24" s="56"/>
      <c r="C24" s="63"/>
      <c r="D24" s="70"/>
      <c r="E24" s="77"/>
      <c r="F24" s="84"/>
      <c r="G24" s="90"/>
      <c r="H24" s="94"/>
    </row>
    <row r="25" spans="1:10" ht="28.5" customHeight="1">
      <c r="A25" s="48" t="s">
        <v>38</v>
      </c>
      <c r="B25" s="59">
        <v>2038564</v>
      </c>
      <c r="C25" s="67">
        <v>96618</v>
      </c>
      <c r="D25" s="74">
        <v>575445</v>
      </c>
      <c r="E25" s="81">
        <v>125790</v>
      </c>
      <c r="F25" s="88">
        <v>413559</v>
      </c>
      <c r="G25" s="39" t="s">
        <v>47</v>
      </c>
      <c r="H25" s="41" t="s">
        <v>47</v>
      </c>
    </row>
    <row r="26" spans="1:10" ht="9" customHeight="1">
      <c r="A26" s="52"/>
      <c r="B26" s="55"/>
      <c r="C26" s="62"/>
      <c r="D26" s="69"/>
      <c r="E26" s="76"/>
      <c r="F26" s="83"/>
      <c r="G26" s="95"/>
      <c r="H26" s="39"/>
    </row>
    <row r="27" spans="1:10" ht="16.5" customHeight="1">
      <c r="A27" s="47" t="s">
        <v>15</v>
      </c>
      <c r="B27" s="60">
        <v>155927</v>
      </c>
      <c r="C27" s="64">
        <v>7830</v>
      </c>
      <c r="D27" s="71">
        <v>46192</v>
      </c>
      <c r="E27" s="78">
        <v>9169</v>
      </c>
      <c r="F27" s="85">
        <v>32297</v>
      </c>
      <c r="G27" s="39" t="s">
        <v>47</v>
      </c>
      <c r="H27" s="39" t="s">
        <v>47</v>
      </c>
    </row>
    <row r="28" spans="1:10" ht="16.5" customHeight="1">
      <c r="A28" s="47" t="s">
        <v>17</v>
      </c>
      <c r="B28" s="60">
        <v>149564</v>
      </c>
      <c r="C28" s="64">
        <v>6806</v>
      </c>
      <c r="D28" s="71">
        <v>38614</v>
      </c>
      <c r="E28" s="78">
        <v>8114</v>
      </c>
      <c r="F28" s="85">
        <v>30349</v>
      </c>
      <c r="G28" s="39" t="s">
        <v>47</v>
      </c>
      <c r="H28" s="39" t="s">
        <v>47</v>
      </c>
    </row>
    <row r="29" spans="1:10" ht="16.5" customHeight="1">
      <c r="A29" s="47" t="s">
        <v>19</v>
      </c>
      <c r="B29" s="60">
        <v>164397</v>
      </c>
      <c r="C29" s="64">
        <v>7549</v>
      </c>
      <c r="D29" s="71">
        <v>53944</v>
      </c>
      <c r="E29" s="78">
        <v>9987</v>
      </c>
      <c r="F29" s="85">
        <v>34271</v>
      </c>
      <c r="G29" s="39" t="s">
        <v>47</v>
      </c>
      <c r="H29" s="39" t="s">
        <v>47</v>
      </c>
    </row>
    <row r="30" spans="1:10" ht="16.5" customHeight="1">
      <c r="A30" s="47" t="s">
        <v>21</v>
      </c>
      <c r="B30" s="60">
        <v>157626</v>
      </c>
      <c r="C30" s="64">
        <v>6677</v>
      </c>
      <c r="D30" s="71">
        <v>42107</v>
      </c>
      <c r="E30" s="78">
        <v>11456</v>
      </c>
      <c r="F30" s="85">
        <v>32258</v>
      </c>
      <c r="G30" s="39" t="s">
        <v>47</v>
      </c>
      <c r="H30" s="39" t="s">
        <v>47</v>
      </c>
    </row>
    <row r="31" spans="1:10" ht="16.5" customHeight="1">
      <c r="A31" s="47" t="s">
        <v>23</v>
      </c>
      <c r="B31" s="60">
        <v>163244</v>
      </c>
      <c r="C31" s="64">
        <v>9071</v>
      </c>
      <c r="D31" s="71">
        <v>43604</v>
      </c>
      <c r="E31" s="78">
        <v>11337</v>
      </c>
      <c r="F31" s="85">
        <v>37794</v>
      </c>
      <c r="G31" s="39" t="s">
        <v>47</v>
      </c>
      <c r="H31" s="39" t="s">
        <v>47</v>
      </c>
    </row>
    <row r="32" spans="1:10" ht="16.5" customHeight="1">
      <c r="A32" s="47" t="s">
        <v>25</v>
      </c>
      <c r="B32" s="60">
        <v>169249</v>
      </c>
      <c r="C32" s="64">
        <v>7097</v>
      </c>
      <c r="D32" s="71">
        <v>43968</v>
      </c>
      <c r="E32" s="78">
        <v>10252</v>
      </c>
      <c r="F32" s="85">
        <v>32873</v>
      </c>
      <c r="G32" s="39" t="s">
        <v>47</v>
      </c>
      <c r="H32" s="39" t="s">
        <v>47</v>
      </c>
    </row>
    <row r="33" spans="1:9" ht="16.5" customHeight="1">
      <c r="A33" s="47" t="s">
        <v>27</v>
      </c>
      <c r="B33" s="60">
        <v>170692</v>
      </c>
      <c r="C33" s="64">
        <v>7544</v>
      </c>
      <c r="D33" s="71">
        <v>59790</v>
      </c>
      <c r="E33" s="78">
        <v>10425</v>
      </c>
      <c r="F33" s="85">
        <v>32959</v>
      </c>
      <c r="G33" s="39" t="s">
        <v>47</v>
      </c>
      <c r="H33" s="39" t="s">
        <v>47</v>
      </c>
    </row>
    <row r="34" spans="1:9" ht="16.5" customHeight="1">
      <c r="A34" s="47" t="s">
        <v>29</v>
      </c>
      <c r="B34" s="60">
        <v>198760</v>
      </c>
      <c r="C34" s="64">
        <v>9604</v>
      </c>
      <c r="D34" s="71">
        <v>58019</v>
      </c>
      <c r="E34" s="78">
        <v>12288</v>
      </c>
      <c r="F34" s="85">
        <v>42751</v>
      </c>
      <c r="G34" s="39" t="s">
        <v>47</v>
      </c>
      <c r="H34" s="39" t="s">
        <v>47</v>
      </c>
    </row>
    <row r="35" spans="1:9" ht="16.5" customHeight="1">
      <c r="A35" s="47" t="s">
        <v>31</v>
      </c>
      <c r="B35" s="60">
        <v>170422</v>
      </c>
      <c r="C35" s="64">
        <v>8344</v>
      </c>
      <c r="D35" s="71">
        <v>42360</v>
      </c>
      <c r="E35" s="78">
        <v>9629</v>
      </c>
      <c r="F35" s="85">
        <v>31334</v>
      </c>
      <c r="G35" s="39" t="s">
        <v>47</v>
      </c>
      <c r="H35" s="39" t="s">
        <v>47</v>
      </c>
    </row>
    <row r="36" spans="1:9" ht="16.5" customHeight="1">
      <c r="A36" s="47" t="s">
        <v>39</v>
      </c>
      <c r="B36" s="60">
        <v>172522</v>
      </c>
      <c r="C36" s="64">
        <v>7482</v>
      </c>
      <c r="D36" s="71">
        <v>42296</v>
      </c>
      <c r="E36" s="78">
        <v>9571</v>
      </c>
      <c r="F36" s="85">
        <v>33932</v>
      </c>
      <c r="G36" s="39" t="s">
        <v>47</v>
      </c>
      <c r="H36" s="39" t="s">
        <v>47</v>
      </c>
    </row>
    <row r="37" spans="1:9" ht="16.5" customHeight="1">
      <c r="A37" s="47" t="s">
        <v>40</v>
      </c>
      <c r="B37" s="60">
        <v>166300</v>
      </c>
      <c r="C37" s="64">
        <v>9424</v>
      </c>
      <c r="D37" s="71">
        <v>44796</v>
      </c>
      <c r="E37" s="78">
        <v>9450</v>
      </c>
      <c r="F37" s="85">
        <v>31987</v>
      </c>
      <c r="G37" s="39" t="s">
        <v>47</v>
      </c>
      <c r="H37" s="39" t="s">
        <v>47</v>
      </c>
    </row>
    <row r="38" spans="1:9" ht="16.5" customHeight="1" thickBot="1">
      <c r="A38" s="49" t="s">
        <v>41</v>
      </c>
      <c r="B38" s="61">
        <v>199861</v>
      </c>
      <c r="C38" s="68">
        <v>9190</v>
      </c>
      <c r="D38" s="75">
        <v>59755</v>
      </c>
      <c r="E38" s="82">
        <v>14112</v>
      </c>
      <c r="F38" s="89">
        <v>40754</v>
      </c>
      <c r="G38" s="40" t="s">
        <v>47</v>
      </c>
      <c r="H38" s="40" t="s">
        <v>47</v>
      </c>
    </row>
    <row r="39" spans="1:9" ht="18" customHeight="1" thickTop="1">
      <c r="A39" s="98" t="s">
        <v>50</v>
      </c>
      <c r="B39" s="97"/>
      <c r="C39" s="97"/>
      <c r="D39" s="97"/>
      <c r="E39" s="97"/>
      <c r="F39" s="97"/>
      <c r="G39" s="97"/>
      <c r="H39" s="97"/>
      <c r="I39" s="97"/>
    </row>
    <row r="40" spans="1:9" ht="8.25" customHeight="1"/>
    <row r="41" spans="1:9" ht="18.75" customHeight="1" thickBot="1">
      <c r="A41" s="102" t="s">
        <v>52</v>
      </c>
      <c r="B41" s="101"/>
      <c r="C41" s="101"/>
      <c r="D41" s="101"/>
      <c r="E41" s="101"/>
      <c r="F41" s="120"/>
      <c r="G41" t="s">
        <v>60</v>
      </c>
    </row>
    <row r="42" spans="1:9" ht="25.5" customHeight="1" thickTop="1">
      <c r="A42" s="122" t="s">
        <v>0</v>
      </c>
      <c r="B42" s="104" t="s">
        <v>2</v>
      </c>
      <c r="C42" s="104" t="s">
        <v>55</v>
      </c>
      <c r="D42" s="104" t="s">
        <v>56</v>
      </c>
      <c r="E42" s="104" t="s">
        <v>57</v>
      </c>
      <c r="F42" s="104" t="s">
        <v>58</v>
      </c>
      <c r="G42" s="104" t="s">
        <v>59</v>
      </c>
    </row>
    <row r="43" spans="1:9" ht="15.75" customHeight="1">
      <c r="A43" s="123" t="s">
        <v>53</v>
      </c>
      <c r="B43" s="106">
        <v>11</v>
      </c>
      <c r="C43" s="110">
        <v>10</v>
      </c>
      <c r="D43" s="113">
        <v>90.909090909090907</v>
      </c>
      <c r="E43" s="115">
        <v>4865</v>
      </c>
      <c r="F43" s="119">
        <v>486.5</v>
      </c>
      <c r="G43" s="124">
        <v>-9.1</v>
      </c>
    </row>
    <row r="44" spans="1:9" ht="15.75" customHeight="1">
      <c r="A44" s="121" t="s">
        <v>12</v>
      </c>
      <c r="B44" s="105">
        <v>11</v>
      </c>
      <c r="C44" s="108">
        <v>10</v>
      </c>
      <c r="D44" s="111">
        <v>90.909090909090907</v>
      </c>
      <c r="E44" s="114">
        <v>4865</v>
      </c>
      <c r="F44" s="117">
        <v>486.5</v>
      </c>
      <c r="G44" s="125">
        <v>0</v>
      </c>
    </row>
    <row r="45" spans="1:9" ht="15.75" customHeight="1" thickBot="1">
      <c r="A45" s="103" t="s">
        <v>54</v>
      </c>
      <c r="B45" s="107">
        <v>11</v>
      </c>
      <c r="C45" s="109">
        <v>10</v>
      </c>
      <c r="D45" s="112">
        <v>90.909090909090907</v>
      </c>
      <c r="E45" s="116">
        <v>4865</v>
      </c>
      <c r="F45" s="118">
        <v>486.5</v>
      </c>
      <c r="G45" s="126">
        <v>0</v>
      </c>
    </row>
    <row r="46" spans="1:9" ht="18" customHeight="1" thickTop="1">
      <c r="A46" s="128" t="s">
        <v>61</v>
      </c>
      <c r="B46" s="127"/>
      <c r="C46" s="127"/>
      <c r="D46" s="127"/>
      <c r="E46" s="127"/>
      <c r="F46" s="127"/>
      <c r="G46" s="127"/>
      <c r="H46" s="127"/>
      <c r="I46" s="127"/>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35"/>
  <sheetViews>
    <sheetView zoomScale="110" zoomScaleNormal="110" workbookViewId="0"/>
  </sheetViews>
  <sheetFormatPr defaultRowHeight="12"/>
  <cols>
    <col min="1" max="1" width="2.125" style="138" customWidth="1"/>
    <col min="2" max="2" width="12.125" style="138" customWidth="1"/>
    <col min="3" max="3" width="1" style="138" customWidth="1"/>
    <col min="4" max="4" width="11.625" style="138" customWidth="1"/>
    <col min="5" max="5" width="9.625" style="138" customWidth="1"/>
    <col min="6" max="9" width="9.5" style="138" customWidth="1"/>
    <col min="10" max="10" width="9.75" style="138" customWidth="1"/>
    <col min="11" max="256" width="9" style="138"/>
    <col min="257" max="257" width="2.125" style="138" customWidth="1"/>
    <col min="258" max="258" width="12.125" style="138" customWidth="1"/>
    <col min="259" max="259" width="1" style="138" customWidth="1"/>
    <col min="260" max="260" width="10.125" style="138" customWidth="1"/>
    <col min="261" max="261" width="9.625" style="138" customWidth="1"/>
    <col min="262" max="263" width="9.5" style="138" customWidth="1"/>
    <col min="264" max="264" width="6.125" style="138" customWidth="1"/>
    <col min="265" max="265" width="9.5" style="138" customWidth="1"/>
    <col min="266" max="266" width="9.75" style="138" customWidth="1"/>
    <col min="267" max="512" width="9" style="138"/>
    <col min="513" max="513" width="2.125" style="138" customWidth="1"/>
    <col min="514" max="514" width="12.125" style="138" customWidth="1"/>
    <col min="515" max="515" width="1" style="138" customWidth="1"/>
    <col min="516" max="516" width="10.125" style="138" customWidth="1"/>
    <col min="517" max="517" width="9.625" style="138" customWidth="1"/>
    <col min="518" max="519" width="9.5" style="138" customWidth="1"/>
    <col min="520" max="520" width="6.125" style="138" customWidth="1"/>
    <col min="521" max="521" width="9.5" style="138" customWidth="1"/>
    <col min="522" max="522" width="9.75" style="138" customWidth="1"/>
    <col min="523" max="768" width="9" style="138"/>
    <col min="769" max="769" width="2.125" style="138" customWidth="1"/>
    <col min="770" max="770" width="12.125" style="138" customWidth="1"/>
    <col min="771" max="771" width="1" style="138" customWidth="1"/>
    <col min="772" max="772" width="10.125" style="138" customWidth="1"/>
    <col min="773" max="773" width="9.625" style="138" customWidth="1"/>
    <col min="774" max="775" width="9.5" style="138" customWidth="1"/>
    <col min="776" max="776" width="6.125" style="138" customWidth="1"/>
    <col min="777" max="777" width="9.5" style="138" customWidth="1"/>
    <col min="778" max="778" width="9.75" style="138" customWidth="1"/>
    <col min="779" max="1024" width="9" style="138"/>
    <col min="1025" max="1025" width="2.125" style="138" customWidth="1"/>
    <col min="1026" max="1026" width="12.125" style="138" customWidth="1"/>
    <col min="1027" max="1027" width="1" style="138" customWidth="1"/>
    <col min="1028" max="1028" width="10.125" style="138" customWidth="1"/>
    <col min="1029" max="1029" width="9.625" style="138" customWidth="1"/>
    <col min="1030" max="1031" width="9.5" style="138" customWidth="1"/>
    <col min="1032" max="1032" width="6.125" style="138" customWidth="1"/>
    <col min="1033" max="1033" width="9.5" style="138" customWidth="1"/>
    <col min="1034" max="1034" width="9.75" style="138" customWidth="1"/>
    <col min="1035" max="1280" width="9" style="138"/>
    <col min="1281" max="1281" width="2.125" style="138" customWidth="1"/>
    <col min="1282" max="1282" width="12.125" style="138" customWidth="1"/>
    <col min="1283" max="1283" width="1" style="138" customWidth="1"/>
    <col min="1284" max="1284" width="10.125" style="138" customWidth="1"/>
    <col min="1285" max="1285" width="9.625" style="138" customWidth="1"/>
    <col min="1286" max="1287" width="9.5" style="138" customWidth="1"/>
    <col min="1288" max="1288" width="6.125" style="138" customWidth="1"/>
    <col min="1289" max="1289" width="9.5" style="138" customWidth="1"/>
    <col min="1290" max="1290" width="9.75" style="138" customWidth="1"/>
    <col min="1291" max="1536" width="9" style="138"/>
    <col min="1537" max="1537" width="2.125" style="138" customWidth="1"/>
    <col min="1538" max="1538" width="12.125" style="138" customWidth="1"/>
    <col min="1539" max="1539" width="1" style="138" customWidth="1"/>
    <col min="1540" max="1540" width="10.125" style="138" customWidth="1"/>
    <col min="1541" max="1541" width="9.625" style="138" customWidth="1"/>
    <col min="1542" max="1543" width="9.5" style="138" customWidth="1"/>
    <col min="1544" max="1544" width="6.125" style="138" customWidth="1"/>
    <col min="1545" max="1545" width="9.5" style="138" customWidth="1"/>
    <col min="1546" max="1546" width="9.75" style="138" customWidth="1"/>
    <col min="1547" max="1792" width="9" style="138"/>
    <col min="1793" max="1793" width="2.125" style="138" customWidth="1"/>
    <col min="1794" max="1794" width="12.125" style="138" customWidth="1"/>
    <col min="1795" max="1795" width="1" style="138" customWidth="1"/>
    <col min="1796" max="1796" width="10.125" style="138" customWidth="1"/>
    <col min="1797" max="1797" width="9.625" style="138" customWidth="1"/>
    <col min="1798" max="1799" width="9.5" style="138" customWidth="1"/>
    <col min="1800" max="1800" width="6.125" style="138" customWidth="1"/>
    <col min="1801" max="1801" width="9.5" style="138" customWidth="1"/>
    <col min="1802" max="1802" width="9.75" style="138" customWidth="1"/>
    <col min="1803" max="2048" width="9" style="138"/>
    <col min="2049" max="2049" width="2.125" style="138" customWidth="1"/>
    <col min="2050" max="2050" width="12.125" style="138" customWidth="1"/>
    <col min="2051" max="2051" width="1" style="138" customWidth="1"/>
    <col min="2052" max="2052" width="10.125" style="138" customWidth="1"/>
    <col min="2053" max="2053" width="9.625" style="138" customWidth="1"/>
    <col min="2054" max="2055" width="9.5" style="138" customWidth="1"/>
    <col min="2056" max="2056" width="6.125" style="138" customWidth="1"/>
    <col min="2057" max="2057" width="9.5" style="138" customWidth="1"/>
    <col min="2058" max="2058" width="9.75" style="138" customWidth="1"/>
    <col min="2059" max="2304" width="9" style="138"/>
    <col min="2305" max="2305" width="2.125" style="138" customWidth="1"/>
    <col min="2306" max="2306" width="12.125" style="138" customWidth="1"/>
    <col min="2307" max="2307" width="1" style="138" customWidth="1"/>
    <col min="2308" max="2308" width="10.125" style="138" customWidth="1"/>
    <col min="2309" max="2309" width="9.625" style="138" customWidth="1"/>
    <col min="2310" max="2311" width="9.5" style="138" customWidth="1"/>
    <col min="2312" max="2312" width="6.125" style="138" customWidth="1"/>
    <col min="2313" max="2313" width="9.5" style="138" customWidth="1"/>
    <col min="2314" max="2314" width="9.75" style="138" customWidth="1"/>
    <col min="2315" max="2560" width="9" style="138"/>
    <col min="2561" max="2561" width="2.125" style="138" customWidth="1"/>
    <col min="2562" max="2562" width="12.125" style="138" customWidth="1"/>
    <col min="2563" max="2563" width="1" style="138" customWidth="1"/>
    <col min="2564" max="2564" width="10.125" style="138" customWidth="1"/>
    <col min="2565" max="2565" width="9.625" style="138" customWidth="1"/>
    <col min="2566" max="2567" width="9.5" style="138" customWidth="1"/>
    <col min="2568" max="2568" width="6.125" style="138" customWidth="1"/>
    <col min="2569" max="2569" width="9.5" style="138" customWidth="1"/>
    <col min="2570" max="2570" width="9.75" style="138" customWidth="1"/>
    <col min="2571" max="2816" width="9" style="138"/>
    <col min="2817" max="2817" width="2.125" style="138" customWidth="1"/>
    <col min="2818" max="2818" width="12.125" style="138" customWidth="1"/>
    <col min="2819" max="2819" width="1" style="138" customWidth="1"/>
    <col min="2820" max="2820" width="10.125" style="138" customWidth="1"/>
    <col min="2821" max="2821" width="9.625" style="138" customWidth="1"/>
    <col min="2822" max="2823" width="9.5" style="138" customWidth="1"/>
    <col min="2824" max="2824" width="6.125" style="138" customWidth="1"/>
    <col min="2825" max="2825" width="9.5" style="138" customWidth="1"/>
    <col min="2826" max="2826" width="9.75" style="138" customWidth="1"/>
    <col min="2827" max="3072" width="9" style="138"/>
    <col min="3073" max="3073" width="2.125" style="138" customWidth="1"/>
    <col min="3074" max="3074" width="12.125" style="138" customWidth="1"/>
    <col min="3075" max="3075" width="1" style="138" customWidth="1"/>
    <col min="3076" max="3076" width="10.125" style="138" customWidth="1"/>
    <col min="3077" max="3077" width="9.625" style="138" customWidth="1"/>
    <col min="3078" max="3079" width="9.5" style="138" customWidth="1"/>
    <col min="3080" max="3080" width="6.125" style="138" customWidth="1"/>
    <col min="3081" max="3081" width="9.5" style="138" customWidth="1"/>
    <col min="3082" max="3082" width="9.75" style="138" customWidth="1"/>
    <col min="3083" max="3328" width="9" style="138"/>
    <col min="3329" max="3329" width="2.125" style="138" customWidth="1"/>
    <col min="3330" max="3330" width="12.125" style="138" customWidth="1"/>
    <col min="3331" max="3331" width="1" style="138" customWidth="1"/>
    <col min="3332" max="3332" width="10.125" style="138" customWidth="1"/>
    <col min="3333" max="3333" width="9.625" style="138" customWidth="1"/>
    <col min="3334" max="3335" width="9.5" style="138" customWidth="1"/>
    <col min="3336" max="3336" width="6.125" style="138" customWidth="1"/>
    <col min="3337" max="3337" width="9.5" style="138" customWidth="1"/>
    <col min="3338" max="3338" width="9.75" style="138" customWidth="1"/>
    <col min="3339" max="3584" width="9" style="138"/>
    <col min="3585" max="3585" width="2.125" style="138" customWidth="1"/>
    <col min="3586" max="3586" width="12.125" style="138" customWidth="1"/>
    <col min="3587" max="3587" width="1" style="138" customWidth="1"/>
    <col min="3588" max="3588" width="10.125" style="138" customWidth="1"/>
    <col min="3589" max="3589" width="9.625" style="138" customWidth="1"/>
    <col min="3590" max="3591" width="9.5" style="138" customWidth="1"/>
    <col min="3592" max="3592" width="6.125" style="138" customWidth="1"/>
    <col min="3593" max="3593" width="9.5" style="138" customWidth="1"/>
    <col min="3594" max="3594" width="9.75" style="138" customWidth="1"/>
    <col min="3595" max="3840" width="9" style="138"/>
    <col min="3841" max="3841" width="2.125" style="138" customWidth="1"/>
    <col min="3842" max="3842" width="12.125" style="138" customWidth="1"/>
    <col min="3843" max="3843" width="1" style="138" customWidth="1"/>
    <col min="3844" max="3844" width="10.125" style="138" customWidth="1"/>
    <col min="3845" max="3845" width="9.625" style="138" customWidth="1"/>
    <col min="3846" max="3847" width="9.5" style="138" customWidth="1"/>
    <col min="3848" max="3848" width="6.125" style="138" customWidth="1"/>
    <col min="3849" max="3849" width="9.5" style="138" customWidth="1"/>
    <col min="3850" max="3850" width="9.75" style="138" customWidth="1"/>
    <col min="3851" max="4096" width="9" style="138"/>
    <col min="4097" max="4097" width="2.125" style="138" customWidth="1"/>
    <col min="4098" max="4098" width="12.125" style="138" customWidth="1"/>
    <col min="4099" max="4099" width="1" style="138" customWidth="1"/>
    <col min="4100" max="4100" width="10.125" style="138" customWidth="1"/>
    <col min="4101" max="4101" width="9.625" style="138" customWidth="1"/>
    <col min="4102" max="4103" width="9.5" style="138" customWidth="1"/>
    <col min="4104" max="4104" width="6.125" style="138" customWidth="1"/>
    <col min="4105" max="4105" width="9.5" style="138" customWidth="1"/>
    <col min="4106" max="4106" width="9.75" style="138" customWidth="1"/>
    <col min="4107" max="4352" width="9" style="138"/>
    <col min="4353" max="4353" width="2.125" style="138" customWidth="1"/>
    <col min="4354" max="4354" width="12.125" style="138" customWidth="1"/>
    <col min="4355" max="4355" width="1" style="138" customWidth="1"/>
    <col min="4356" max="4356" width="10.125" style="138" customWidth="1"/>
    <col min="4357" max="4357" width="9.625" style="138" customWidth="1"/>
    <col min="4358" max="4359" width="9.5" style="138" customWidth="1"/>
    <col min="4360" max="4360" width="6.125" style="138" customWidth="1"/>
    <col min="4361" max="4361" width="9.5" style="138" customWidth="1"/>
    <col min="4362" max="4362" width="9.75" style="138" customWidth="1"/>
    <col min="4363" max="4608" width="9" style="138"/>
    <col min="4609" max="4609" width="2.125" style="138" customWidth="1"/>
    <col min="4610" max="4610" width="12.125" style="138" customWidth="1"/>
    <col min="4611" max="4611" width="1" style="138" customWidth="1"/>
    <col min="4612" max="4612" width="10.125" style="138" customWidth="1"/>
    <col min="4613" max="4613" width="9.625" style="138" customWidth="1"/>
    <col min="4614" max="4615" width="9.5" style="138" customWidth="1"/>
    <col min="4616" max="4616" width="6.125" style="138" customWidth="1"/>
    <col min="4617" max="4617" width="9.5" style="138" customWidth="1"/>
    <col min="4618" max="4618" width="9.75" style="138" customWidth="1"/>
    <col min="4619" max="4864" width="9" style="138"/>
    <col min="4865" max="4865" width="2.125" style="138" customWidth="1"/>
    <col min="4866" max="4866" width="12.125" style="138" customWidth="1"/>
    <col min="4867" max="4867" width="1" style="138" customWidth="1"/>
    <col min="4868" max="4868" width="10.125" style="138" customWidth="1"/>
    <col min="4869" max="4869" width="9.625" style="138" customWidth="1"/>
    <col min="4870" max="4871" width="9.5" style="138" customWidth="1"/>
    <col min="4872" max="4872" width="6.125" style="138" customWidth="1"/>
    <col min="4873" max="4873" width="9.5" style="138" customWidth="1"/>
    <col min="4874" max="4874" width="9.75" style="138" customWidth="1"/>
    <col min="4875" max="5120" width="9" style="138"/>
    <col min="5121" max="5121" width="2.125" style="138" customWidth="1"/>
    <col min="5122" max="5122" width="12.125" style="138" customWidth="1"/>
    <col min="5123" max="5123" width="1" style="138" customWidth="1"/>
    <col min="5124" max="5124" width="10.125" style="138" customWidth="1"/>
    <col min="5125" max="5125" width="9.625" style="138" customWidth="1"/>
    <col min="5126" max="5127" width="9.5" style="138" customWidth="1"/>
    <col min="5128" max="5128" width="6.125" style="138" customWidth="1"/>
    <col min="5129" max="5129" width="9.5" style="138" customWidth="1"/>
    <col min="5130" max="5130" width="9.75" style="138" customWidth="1"/>
    <col min="5131" max="5376" width="9" style="138"/>
    <col min="5377" max="5377" width="2.125" style="138" customWidth="1"/>
    <col min="5378" max="5378" width="12.125" style="138" customWidth="1"/>
    <col min="5379" max="5379" width="1" style="138" customWidth="1"/>
    <col min="5380" max="5380" width="10.125" style="138" customWidth="1"/>
    <col min="5381" max="5381" width="9.625" style="138" customWidth="1"/>
    <col min="5382" max="5383" width="9.5" style="138" customWidth="1"/>
    <col min="5384" max="5384" width="6.125" style="138" customWidth="1"/>
    <col min="5385" max="5385" width="9.5" style="138" customWidth="1"/>
    <col min="5386" max="5386" width="9.75" style="138" customWidth="1"/>
    <col min="5387" max="5632" width="9" style="138"/>
    <col min="5633" max="5633" width="2.125" style="138" customWidth="1"/>
    <col min="5634" max="5634" width="12.125" style="138" customWidth="1"/>
    <col min="5635" max="5635" width="1" style="138" customWidth="1"/>
    <col min="5636" max="5636" width="10.125" style="138" customWidth="1"/>
    <col min="5637" max="5637" width="9.625" style="138" customWidth="1"/>
    <col min="5638" max="5639" width="9.5" style="138" customWidth="1"/>
    <col min="5640" max="5640" width="6.125" style="138" customWidth="1"/>
    <col min="5641" max="5641" width="9.5" style="138" customWidth="1"/>
    <col min="5642" max="5642" width="9.75" style="138" customWidth="1"/>
    <col min="5643" max="5888" width="9" style="138"/>
    <col min="5889" max="5889" width="2.125" style="138" customWidth="1"/>
    <col min="5890" max="5890" width="12.125" style="138" customWidth="1"/>
    <col min="5891" max="5891" width="1" style="138" customWidth="1"/>
    <col min="5892" max="5892" width="10.125" style="138" customWidth="1"/>
    <col min="5893" max="5893" width="9.625" style="138" customWidth="1"/>
    <col min="5894" max="5895" width="9.5" style="138" customWidth="1"/>
    <col min="5896" max="5896" width="6.125" style="138" customWidth="1"/>
    <col min="5897" max="5897" width="9.5" style="138" customWidth="1"/>
    <col min="5898" max="5898" width="9.75" style="138" customWidth="1"/>
    <col min="5899" max="6144" width="9" style="138"/>
    <col min="6145" max="6145" width="2.125" style="138" customWidth="1"/>
    <col min="6146" max="6146" width="12.125" style="138" customWidth="1"/>
    <col min="6147" max="6147" width="1" style="138" customWidth="1"/>
    <col min="6148" max="6148" width="10.125" style="138" customWidth="1"/>
    <col min="6149" max="6149" width="9.625" style="138" customWidth="1"/>
    <col min="6150" max="6151" width="9.5" style="138" customWidth="1"/>
    <col min="6152" max="6152" width="6.125" style="138" customWidth="1"/>
    <col min="6153" max="6153" width="9.5" style="138" customWidth="1"/>
    <col min="6154" max="6154" width="9.75" style="138" customWidth="1"/>
    <col min="6155" max="6400" width="9" style="138"/>
    <col min="6401" max="6401" width="2.125" style="138" customWidth="1"/>
    <col min="6402" max="6402" width="12.125" style="138" customWidth="1"/>
    <col min="6403" max="6403" width="1" style="138" customWidth="1"/>
    <col min="6404" max="6404" width="10.125" style="138" customWidth="1"/>
    <col min="6405" max="6405" width="9.625" style="138" customWidth="1"/>
    <col min="6406" max="6407" width="9.5" style="138" customWidth="1"/>
    <col min="6408" max="6408" width="6.125" style="138" customWidth="1"/>
    <col min="6409" max="6409" width="9.5" style="138" customWidth="1"/>
    <col min="6410" max="6410" width="9.75" style="138" customWidth="1"/>
    <col min="6411" max="6656" width="9" style="138"/>
    <col min="6657" max="6657" width="2.125" style="138" customWidth="1"/>
    <col min="6658" max="6658" width="12.125" style="138" customWidth="1"/>
    <col min="6659" max="6659" width="1" style="138" customWidth="1"/>
    <col min="6660" max="6660" width="10.125" style="138" customWidth="1"/>
    <col min="6661" max="6661" width="9.625" style="138" customWidth="1"/>
    <col min="6662" max="6663" width="9.5" style="138" customWidth="1"/>
    <col min="6664" max="6664" width="6.125" style="138" customWidth="1"/>
    <col min="6665" max="6665" width="9.5" style="138" customWidth="1"/>
    <col min="6666" max="6666" width="9.75" style="138" customWidth="1"/>
    <col min="6667" max="6912" width="9" style="138"/>
    <col min="6913" max="6913" width="2.125" style="138" customWidth="1"/>
    <col min="6914" max="6914" width="12.125" style="138" customWidth="1"/>
    <col min="6915" max="6915" width="1" style="138" customWidth="1"/>
    <col min="6916" max="6916" width="10.125" style="138" customWidth="1"/>
    <col min="6917" max="6917" width="9.625" style="138" customWidth="1"/>
    <col min="6918" max="6919" width="9.5" style="138" customWidth="1"/>
    <col min="6920" max="6920" width="6.125" style="138" customWidth="1"/>
    <col min="6921" max="6921" width="9.5" style="138" customWidth="1"/>
    <col min="6922" max="6922" width="9.75" style="138" customWidth="1"/>
    <col min="6923" max="7168" width="9" style="138"/>
    <col min="7169" max="7169" width="2.125" style="138" customWidth="1"/>
    <col min="7170" max="7170" width="12.125" style="138" customWidth="1"/>
    <col min="7171" max="7171" width="1" style="138" customWidth="1"/>
    <col min="7172" max="7172" width="10.125" style="138" customWidth="1"/>
    <col min="7173" max="7173" width="9.625" style="138" customWidth="1"/>
    <col min="7174" max="7175" width="9.5" style="138" customWidth="1"/>
    <col min="7176" max="7176" width="6.125" style="138" customWidth="1"/>
    <col min="7177" max="7177" width="9.5" style="138" customWidth="1"/>
    <col min="7178" max="7178" width="9.75" style="138" customWidth="1"/>
    <col min="7179" max="7424" width="9" style="138"/>
    <col min="7425" max="7425" width="2.125" style="138" customWidth="1"/>
    <col min="7426" max="7426" width="12.125" style="138" customWidth="1"/>
    <col min="7427" max="7427" width="1" style="138" customWidth="1"/>
    <col min="7428" max="7428" width="10.125" style="138" customWidth="1"/>
    <col min="7429" max="7429" width="9.625" style="138" customWidth="1"/>
    <col min="7430" max="7431" width="9.5" style="138" customWidth="1"/>
    <col min="7432" max="7432" width="6.125" style="138" customWidth="1"/>
    <col min="7433" max="7433" width="9.5" style="138" customWidth="1"/>
    <col min="7434" max="7434" width="9.75" style="138" customWidth="1"/>
    <col min="7435" max="7680" width="9" style="138"/>
    <col min="7681" max="7681" width="2.125" style="138" customWidth="1"/>
    <col min="7682" max="7682" width="12.125" style="138" customWidth="1"/>
    <col min="7683" max="7683" width="1" style="138" customWidth="1"/>
    <col min="7684" max="7684" width="10.125" style="138" customWidth="1"/>
    <col min="7685" max="7685" width="9.625" style="138" customWidth="1"/>
    <col min="7686" max="7687" width="9.5" style="138" customWidth="1"/>
    <col min="7688" max="7688" width="6.125" style="138" customWidth="1"/>
    <col min="7689" max="7689" width="9.5" style="138" customWidth="1"/>
    <col min="7690" max="7690" width="9.75" style="138" customWidth="1"/>
    <col min="7691" max="7936" width="9" style="138"/>
    <col min="7937" max="7937" width="2.125" style="138" customWidth="1"/>
    <col min="7938" max="7938" width="12.125" style="138" customWidth="1"/>
    <col min="7939" max="7939" width="1" style="138" customWidth="1"/>
    <col min="7940" max="7940" width="10.125" style="138" customWidth="1"/>
    <col min="7941" max="7941" width="9.625" style="138" customWidth="1"/>
    <col min="7942" max="7943" width="9.5" style="138" customWidth="1"/>
    <col min="7944" max="7944" width="6.125" style="138" customWidth="1"/>
    <col min="7945" max="7945" width="9.5" style="138" customWidth="1"/>
    <col min="7946" max="7946" width="9.75" style="138" customWidth="1"/>
    <col min="7947" max="8192" width="9" style="138"/>
    <col min="8193" max="8193" width="2.125" style="138" customWidth="1"/>
    <col min="8194" max="8194" width="12.125" style="138" customWidth="1"/>
    <col min="8195" max="8195" width="1" style="138" customWidth="1"/>
    <col min="8196" max="8196" width="10.125" style="138" customWidth="1"/>
    <col min="8197" max="8197" width="9.625" style="138" customWidth="1"/>
    <col min="8198" max="8199" width="9.5" style="138" customWidth="1"/>
    <col min="8200" max="8200" width="6.125" style="138" customWidth="1"/>
    <col min="8201" max="8201" width="9.5" style="138" customWidth="1"/>
    <col min="8202" max="8202" width="9.75" style="138" customWidth="1"/>
    <col min="8203" max="8448" width="9" style="138"/>
    <col min="8449" max="8449" width="2.125" style="138" customWidth="1"/>
    <col min="8450" max="8450" width="12.125" style="138" customWidth="1"/>
    <col min="8451" max="8451" width="1" style="138" customWidth="1"/>
    <col min="8452" max="8452" width="10.125" style="138" customWidth="1"/>
    <col min="8453" max="8453" width="9.625" style="138" customWidth="1"/>
    <col min="8454" max="8455" width="9.5" style="138" customWidth="1"/>
    <col min="8456" max="8456" width="6.125" style="138" customWidth="1"/>
    <col min="8457" max="8457" width="9.5" style="138" customWidth="1"/>
    <col min="8458" max="8458" width="9.75" style="138" customWidth="1"/>
    <col min="8459" max="8704" width="9" style="138"/>
    <col min="8705" max="8705" width="2.125" style="138" customWidth="1"/>
    <col min="8706" max="8706" width="12.125" style="138" customWidth="1"/>
    <col min="8707" max="8707" width="1" style="138" customWidth="1"/>
    <col min="8708" max="8708" width="10.125" style="138" customWidth="1"/>
    <col min="8709" max="8709" width="9.625" style="138" customWidth="1"/>
    <col min="8710" max="8711" width="9.5" style="138" customWidth="1"/>
    <col min="8712" max="8712" width="6.125" style="138" customWidth="1"/>
    <col min="8713" max="8713" width="9.5" style="138" customWidth="1"/>
    <col min="8714" max="8714" width="9.75" style="138" customWidth="1"/>
    <col min="8715" max="8960" width="9" style="138"/>
    <col min="8961" max="8961" width="2.125" style="138" customWidth="1"/>
    <col min="8962" max="8962" width="12.125" style="138" customWidth="1"/>
    <col min="8963" max="8963" width="1" style="138" customWidth="1"/>
    <col min="8964" max="8964" width="10.125" style="138" customWidth="1"/>
    <col min="8965" max="8965" width="9.625" style="138" customWidth="1"/>
    <col min="8966" max="8967" width="9.5" style="138" customWidth="1"/>
    <col min="8968" max="8968" width="6.125" style="138" customWidth="1"/>
    <col min="8969" max="8969" width="9.5" style="138" customWidth="1"/>
    <col min="8970" max="8970" width="9.75" style="138" customWidth="1"/>
    <col min="8971" max="9216" width="9" style="138"/>
    <col min="9217" max="9217" width="2.125" style="138" customWidth="1"/>
    <col min="9218" max="9218" width="12.125" style="138" customWidth="1"/>
    <col min="9219" max="9219" width="1" style="138" customWidth="1"/>
    <col min="9220" max="9220" width="10.125" style="138" customWidth="1"/>
    <col min="9221" max="9221" width="9.625" style="138" customWidth="1"/>
    <col min="9222" max="9223" width="9.5" style="138" customWidth="1"/>
    <col min="9224" max="9224" width="6.125" style="138" customWidth="1"/>
    <col min="9225" max="9225" width="9.5" style="138" customWidth="1"/>
    <col min="9226" max="9226" width="9.75" style="138" customWidth="1"/>
    <col min="9227" max="9472" width="9" style="138"/>
    <col min="9473" max="9473" width="2.125" style="138" customWidth="1"/>
    <col min="9474" max="9474" width="12.125" style="138" customWidth="1"/>
    <col min="9475" max="9475" width="1" style="138" customWidth="1"/>
    <col min="9476" max="9476" width="10.125" style="138" customWidth="1"/>
    <col min="9477" max="9477" width="9.625" style="138" customWidth="1"/>
    <col min="9478" max="9479" width="9.5" style="138" customWidth="1"/>
    <col min="9480" max="9480" width="6.125" style="138" customWidth="1"/>
    <col min="9481" max="9481" width="9.5" style="138" customWidth="1"/>
    <col min="9482" max="9482" width="9.75" style="138" customWidth="1"/>
    <col min="9483" max="9728" width="9" style="138"/>
    <col min="9729" max="9729" width="2.125" style="138" customWidth="1"/>
    <col min="9730" max="9730" width="12.125" style="138" customWidth="1"/>
    <col min="9731" max="9731" width="1" style="138" customWidth="1"/>
    <col min="9732" max="9732" width="10.125" style="138" customWidth="1"/>
    <col min="9733" max="9733" width="9.625" style="138" customWidth="1"/>
    <col min="9734" max="9735" width="9.5" style="138" customWidth="1"/>
    <col min="9736" max="9736" width="6.125" style="138" customWidth="1"/>
    <col min="9737" max="9737" width="9.5" style="138" customWidth="1"/>
    <col min="9738" max="9738" width="9.75" style="138" customWidth="1"/>
    <col min="9739" max="9984" width="9" style="138"/>
    <col min="9985" max="9985" width="2.125" style="138" customWidth="1"/>
    <col min="9986" max="9986" width="12.125" style="138" customWidth="1"/>
    <col min="9987" max="9987" width="1" style="138" customWidth="1"/>
    <col min="9988" max="9988" width="10.125" style="138" customWidth="1"/>
    <col min="9989" max="9989" width="9.625" style="138" customWidth="1"/>
    <col min="9990" max="9991" width="9.5" style="138" customWidth="1"/>
    <col min="9992" max="9992" width="6.125" style="138" customWidth="1"/>
    <col min="9993" max="9993" width="9.5" style="138" customWidth="1"/>
    <col min="9994" max="9994" width="9.75" style="138" customWidth="1"/>
    <col min="9995" max="10240" width="9" style="138"/>
    <col min="10241" max="10241" width="2.125" style="138" customWidth="1"/>
    <col min="10242" max="10242" width="12.125" style="138" customWidth="1"/>
    <col min="10243" max="10243" width="1" style="138" customWidth="1"/>
    <col min="10244" max="10244" width="10.125" style="138" customWidth="1"/>
    <col min="10245" max="10245" width="9.625" style="138" customWidth="1"/>
    <col min="10246" max="10247" width="9.5" style="138" customWidth="1"/>
    <col min="10248" max="10248" width="6.125" style="138" customWidth="1"/>
    <col min="10249" max="10249" width="9.5" style="138" customWidth="1"/>
    <col min="10250" max="10250" width="9.75" style="138" customWidth="1"/>
    <col min="10251" max="10496" width="9" style="138"/>
    <col min="10497" max="10497" width="2.125" style="138" customWidth="1"/>
    <col min="10498" max="10498" width="12.125" style="138" customWidth="1"/>
    <col min="10499" max="10499" width="1" style="138" customWidth="1"/>
    <col min="10500" max="10500" width="10.125" style="138" customWidth="1"/>
    <col min="10501" max="10501" width="9.625" style="138" customWidth="1"/>
    <col min="10502" max="10503" width="9.5" style="138" customWidth="1"/>
    <col min="10504" max="10504" width="6.125" style="138" customWidth="1"/>
    <col min="10505" max="10505" width="9.5" style="138" customWidth="1"/>
    <col min="10506" max="10506" width="9.75" style="138" customWidth="1"/>
    <col min="10507" max="10752" width="9" style="138"/>
    <col min="10753" max="10753" width="2.125" style="138" customWidth="1"/>
    <col min="10754" max="10754" width="12.125" style="138" customWidth="1"/>
    <col min="10755" max="10755" width="1" style="138" customWidth="1"/>
    <col min="10756" max="10756" width="10.125" style="138" customWidth="1"/>
    <col min="10757" max="10757" width="9.625" style="138" customWidth="1"/>
    <col min="10758" max="10759" width="9.5" style="138" customWidth="1"/>
    <col min="10760" max="10760" width="6.125" style="138" customWidth="1"/>
    <col min="10761" max="10761" width="9.5" style="138" customWidth="1"/>
    <col min="10762" max="10762" width="9.75" style="138" customWidth="1"/>
    <col min="10763" max="11008" width="9" style="138"/>
    <col min="11009" max="11009" width="2.125" style="138" customWidth="1"/>
    <col min="11010" max="11010" width="12.125" style="138" customWidth="1"/>
    <col min="11011" max="11011" width="1" style="138" customWidth="1"/>
    <col min="11012" max="11012" width="10.125" style="138" customWidth="1"/>
    <col min="11013" max="11013" width="9.625" style="138" customWidth="1"/>
    <col min="11014" max="11015" width="9.5" style="138" customWidth="1"/>
    <col min="11016" max="11016" width="6.125" style="138" customWidth="1"/>
    <col min="11017" max="11017" width="9.5" style="138" customWidth="1"/>
    <col min="11018" max="11018" width="9.75" style="138" customWidth="1"/>
    <col min="11019" max="11264" width="9" style="138"/>
    <col min="11265" max="11265" width="2.125" style="138" customWidth="1"/>
    <col min="11266" max="11266" width="12.125" style="138" customWidth="1"/>
    <col min="11267" max="11267" width="1" style="138" customWidth="1"/>
    <col min="11268" max="11268" width="10.125" style="138" customWidth="1"/>
    <col min="11269" max="11269" width="9.625" style="138" customWidth="1"/>
    <col min="11270" max="11271" width="9.5" style="138" customWidth="1"/>
    <col min="11272" max="11272" width="6.125" style="138" customWidth="1"/>
    <col min="11273" max="11273" width="9.5" style="138" customWidth="1"/>
    <col min="11274" max="11274" width="9.75" style="138" customWidth="1"/>
    <col min="11275" max="11520" width="9" style="138"/>
    <col min="11521" max="11521" width="2.125" style="138" customWidth="1"/>
    <col min="11522" max="11522" width="12.125" style="138" customWidth="1"/>
    <col min="11523" max="11523" width="1" style="138" customWidth="1"/>
    <col min="11524" max="11524" width="10.125" style="138" customWidth="1"/>
    <col min="11525" max="11525" width="9.625" style="138" customWidth="1"/>
    <col min="11526" max="11527" width="9.5" style="138" customWidth="1"/>
    <col min="11528" max="11528" width="6.125" style="138" customWidth="1"/>
    <col min="11529" max="11529" width="9.5" style="138" customWidth="1"/>
    <col min="11530" max="11530" width="9.75" style="138" customWidth="1"/>
    <col min="11531" max="11776" width="9" style="138"/>
    <col min="11777" max="11777" width="2.125" style="138" customWidth="1"/>
    <col min="11778" max="11778" width="12.125" style="138" customWidth="1"/>
    <col min="11779" max="11779" width="1" style="138" customWidth="1"/>
    <col min="11780" max="11780" width="10.125" style="138" customWidth="1"/>
    <col min="11781" max="11781" width="9.625" style="138" customWidth="1"/>
    <col min="11782" max="11783" width="9.5" style="138" customWidth="1"/>
    <col min="11784" max="11784" width="6.125" style="138" customWidth="1"/>
    <col min="11785" max="11785" width="9.5" style="138" customWidth="1"/>
    <col min="11786" max="11786" width="9.75" style="138" customWidth="1"/>
    <col min="11787" max="12032" width="9" style="138"/>
    <col min="12033" max="12033" width="2.125" style="138" customWidth="1"/>
    <col min="12034" max="12034" width="12.125" style="138" customWidth="1"/>
    <col min="12035" max="12035" width="1" style="138" customWidth="1"/>
    <col min="12036" max="12036" width="10.125" style="138" customWidth="1"/>
    <col min="12037" max="12037" width="9.625" style="138" customWidth="1"/>
    <col min="12038" max="12039" width="9.5" style="138" customWidth="1"/>
    <col min="12040" max="12040" width="6.125" style="138" customWidth="1"/>
    <col min="12041" max="12041" width="9.5" style="138" customWidth="1"/>
    <col min="12042" max="12042" width="9.75" style="138" customWidth="1"/>
    <col min="12043" max="12288" width="9" style="138"/>
    <col min="12289" max="12289" width="2.125" style="138" customWidth="1"/>
    <col min="12290" max="12290" width="12.125" style="138" customWidth="1"/>
    <col min="12291" max="12291" width="1" style="138" customWidth="1"/>
    <col min="12292" max="12292" width="10.125" style="138" customWidth="1"/>
    <col min="12293" max="12293" width="9.625" style="138" customWidth="1"/>
    <col min="12294" max="12295" width="9.5" style="138" customWidth="1"/>
    <col min="12296" max="12296" width="6.125" style="138" customWidth="1"/>
    <col min="12297" max="12297" width="9.5" style="138" customWidth="1"/>
    <col min="12298" max="12298" width="9.75" style="138" customWidth="1"/>
    <col min="12299" max="12544" width="9" style="138"/>
    <col min="12545" max="12545" width="2.125" style="138" customWidth="1"/>
    <col min="12546" max="12546" width="12.125" style="138" customWidth="1"/>
    <col min="12547" max="12547" width="1" style="138" customWidth="1"/>
    <col min="12548" max="12548" width="10.125" style="138" customWidth="1"/>
    <col min="12549" max="12549" width="9.625" style="138" customWidth="1"/>
    <col min="12550" max="12551" width="9.5" style="138" customWidth="1"/>
    <col min="12552" max="12552" width="6.125" style="138" customWidth="1"/>
    <col min="12553" max="12553" width="9.5" style="138" customWidth="1"/>
    <col min="12554" max="12554" width="9.75" style="138" customWidth="1"/>
    <col min="12555" max="12800" width="9" style="138"/>
    <col min="12801" max="12801" width="2.125" style="138" customWidth="1"/>
    <col min="12802" max="12802" width="12.125" style="138" customWidth="1"/>
    <col min="12803" max="12803" width="1" style="138" customWidth="1"/>
    <col min="12804" max="12804" width="10.125" style="138" customWidth="1"/>
    <col min="12805" max="12805" width="9.625" style="138" customWidth="1"/>
    <col min="12806" max="12807" width="9.5" style="138" customWidth="1"/>
    <col min="12808" max="12808" width="6.125" style="138" customWidth="1"/>
    <col min="12809" max="12809" width="9.5" style="138" customWidth="1"/>
    <col min="12810" max="12810" width="9.75" style="138" customWidth="1"/>
    <col min="12811" max="13056" width="9" style="138"/>
    <col min="13057" max="13057" width="2.125" style="138" customWidth="1"/>
    <col min="13058" max="13058" width="12.125" style="138" customWidth="1"/>
    <col min="13059" max="13059" width="1" style="138" customWidth="1"/>
    <col min="13060" max="13060" width="10.125" style="138" customWidth="1"/>
    <col min="13061" max="13061" width="9.625" style="138" customWidth="1"/>
    <col min="13062" max="13063" width="9.5" style="138" customWidth="1"/>
    <col min="13064" max="13064" width="6.125" style="138" customWidth="1"/>
    <col min="13065" max="13065" width="9.5" style="138" customWidth="1"/>
    <col min="13066" max="13066" width="9.75" style="138" customWidth="1"/>
    <col min="13067" max="13312" width="9" style="138"/>
    <col min="13313" max="13313" width="2.125" style="138" customWidth="1"/>
    <col min="13314" max="13314" width="12.125" style="138" customWidth="1"/>
    <col min="13315" max="13315" width="1" style="138" customWidth="1"/>
    <col min="13316" max="13316" width="10.125" style="138" customWidth="1"/>
    <col min="13317" max="13317" width="9.625" style="138" customWidth="1"/>
    <col min="13318" max="13319" width="9.5" style="138" customWidth="1"/>
    <col min="13320" max="13320" width="6.125" style="138" customWidth="1"/>
    <col min="13321" max="13321" width="9.5" style="138" customWidth="1"/>
    <col min="13322" max="13322" width="9.75" style="138" customWidth="1"/>
    <col min="13323" max="13568" width="9" style="138"/>
    <col min="13569" max="13569" width="2.125" style="138" customWidth="1"/>
    <col min="13570" max="13570" width="12.125" style="138" customWidth="1"/>
    <col min="13571" max="13571" width="1" style="138" customWidth="1"/>
    <col min="13572" max="13572" width="10.125" style="138" customWidth="1"/>
    <col min="13573" max="13573" width="9.625" style="138" customWidth="1"/>
    <col min="13574" max="13575" width="9.5" style="138" customWidth="1"/>
    <col min="13576" max="13576" width="6.125" style="138" customWidth="1"/>
    <col min="13577" max="13577" width="9.5" style="138" customWidth="1"/>
    <col min="13578" max="13578" width="9.75" style="138" customWidth="1"/>
    <col min="13579" max="13824" width="9" style="138"/>
    <col min="13825" max="13825" width="2.125" style="138" customWidth="1"/>
    <col min="13826" max="13826" width="12.125" style="138" customWidth="1"/>
    <col min="13827" max="13827" width="1" style="138" customWidth="1"/>
    <col min="13828" max="13828" width="10.125" style="138" customWidth="1"/>
    <col min="13829" max="13829" width="9.625" style="138" customWidth="1"/>
    <col min="13830" max="13831" width="9.5" style="138" customWidth="1"/>
    <col min="13832" max="13832" width="6.125" style="138" customWidth="1"/>
    <col min="13833" max="13833" width="9.5" style="138" customWidth="1"/>
    <col min="13834" max="13834" width="9.75" style="138" customWidth="1"/>
    <col min="13835" max="14080" width="9" style="138"/>
    <col min="14081" max="14081" width="2.125" style="138" customWidth="1"/>
    <col min="14082" max="14082" width="12.125" style="138" customWidth="1"/>
    <col min="14083" max="14083" width="1" style="138" customWidth="1"/>
    <col min="14084" max="14084" width="10.125" style="138" customWidth="1"/>
    <col min="14085" max="14085" width="9.625" style="138" customWidth="1"/>
    <col min="14086" max="14087" width="9.5" style="138" customWidth="1"/>
    <col min="14088" max="14088" width="6.125" style="138" customWidth="1"/>
    <col min="14089" max="14089" width="9.5" style="138" customWidth="1"/>
    <col min="14090" max="14090" width="9.75" style="138" customWidth="1"/>
    <col min="14091" max="14336" width="9" style="138"/>
    <col min="14337" max="14337" width="2.125" style="138" customWidth="1"/>
    <col min="14338" max="14338" width="12.125" style="138" customWidth="1"/>
    <col min="14339" max="14339" width="1" style="138" customWidth="1"/>
    <col min="14340" max="14340" width="10.125" style="138" customWidth="1"/>
    <col min="14341" max="14341" width="9.625" style="138" customWidth="1"/>
    <col min="14342" max="14343" width="9.5" style="138" customWidth="1"/>
    <col min="14344" max="14344" width="6.125" style="138" customWidth="1"/>
    <col min="14345" max="14345" width="9.5" style="138" customWidth="1"/>
    <col min="14346" max="14346" width="9.75" style="138" customWidth="1"/>
    <col min="14347" max="14592" width="9" style="138"/>
    <col min="14593" max="14593" width="2.125" style="138" customWidth="1"/>
    <col min="14594" max="14594" width="12.125" style="138" customWidth="1"/>
    <col min="14595" max="14595" width="1" style="138" customWidth="1"/>
    <col min="14596" max="14596" width="10.125" style="138" customWidth="1"/>
    <col min="14597" max="14597" width="9.625" style="138" customWidth="1"/>
    <col min="14598" max="14599" width="9.5" style="138" customWidth="1"/>
    <col min="14600" max="14600" width="6.125" style="138" customWidth="1"/>
    <col min="14601" max="14601" width="9.5" style="138" customWidth="1"/>
    <col min="14602" max="14602" width="9.75" style="138" customWidth="1"/>
    <col min="14603" max="14848" width="9" style="138"/>
    <col min="14849" max="14849" width="2.125" style="138" customWidth="1"/>
    <col min="14850" max="14850" width="12.125" style="138" customWidth="1"/>
    <col min="14851" max="14851" width="1" style="138" customWidth="1"/>
    <col min="14852" max="14852" width="10.125" style="138" customWidth="1"/>
    <col min="14853" max="14853" width="9.625" style="138" customWidth="1"/>
    <col min="14854" max="14855" width="9.5" style="138" customWidth="1"/>
    <col min="14856" max="14856" width="6.125" style="138" customWidth="1"/>
    <col min="14857" max="14857" width="9.5" style="138" customWidth="1"/>
    <col min="14858" max="14858" width="9.75" style="138" customWidth="1"/>
    <col min="14859" max="15104" width="9" style="138"/>
    <col min="15105" max="15105" width="2.125" style="138" customWidth="1"/>
    <col min="15106" max="15106" width="12.125" style="138" customWidth="1"/>
    <col min="15107" max="15107" width="1" style="138" customWidth="1"/>
    <col min="15108" max="15108" width="10.125" style="138" customWidth="1"/>
    <col min="15109" max="15109" width="9.625" style="138" customWidth="1"/>
    <col min="15110" max="15111" width="9.5" style="138" customWidth="1"/>
    <col min="15112" max="15112" width="6.125" style="138" customWidth="1"/>
    <col min="15113" max="15113" width="9.5" style="138" customWidth="1"/>
    <col min="15114" max="15114" width="9.75" style="138" customWidth="1"/>
    <col min="15115" max="15360" width="9" style="138"/>
    <col min="15361" max="15361" width="2.125" style="138" customWidth="1"/>
    <col min="15362" max="15362" width="12.125" style="138" customWidth="1"/>
    <col min="15363" max="15363" width="1" style="138" customWidth="1"/>
    <col min="15364" max="15364" width="10.125" style="138" customWidth="1"/>
    <col min="15365" max="15365" width="9.625" style="138" customWidth="1"/>
    <col min="15366" max="15367" width="9.5" style="138" customWidth="1"/>
    <col min="15368" max="15368" width="6.125" style="138" customWidth="1"/>
    <col min="15369" max="15369" width="9.5" style="138" customWidth="1"/>
    <col min="15370" max="15370" width="9.75" style="138" customWidth="1"/>
    <col min="15371" max="15616" width="9" style="138"/>
    <col min="15617" max="15617" width="2.125" style="138" customWidth="1"/>
    <col min="15618" max="15618" width="12.125" style="138" customWidth="1"/>
    <col min="15619" max="15619" width="1" style="138" customWidth="1"/>
    <col min="15620" max="15620" width="10.125" style="138" customWidth="1"/>
    <col min="15621" max="15621" width="9.625" style="138" customWidth="1"/>
    <col min="15622" max="15623" width="9.5" style="138" customWidth="1"/>
    <col min="15624" max="15624" width="6.125" style="138" customWidth="1"/>
    <col min="15625" max="15625" width="9.5" style="138" customWidth="1"/>
    <col min="15626" max="15626" width="9.75" style="138" customWidth="1"/>
    <col min="15627" max="15872" width="9" style="138"/>
    <col min="15873" max="15873" width="2.125" style="138" customWidth="1"/>
    <col min="15874" max="15874" width="12.125" style="138" customWidth="1"/>
    <col min="15875" max="15875" width="1" style="138" customWidth="1"/>
    <col min="15876" max="15876" width="10.125" style="138" customWidth="1"/>
    <col min="15877" max="15877" width="9.625" style="138" customWidth="1"/>
    <col min="15878" max="15879" width="9.5" style="138" customWidth="1"/>
    <col min="15880" max="15880" width="6.125" style="138" customWidth="1"/>
    <col min="15881" max="15881" width="9.5" style="138" customWidth="1"/>
    <col min="15882" max="15882" width="9.75" style="138" customWidth="1"/>
    <col min="15883" max="16128" width="9" style="138"/>
    <col min="16129" max="16129" width="2.125" style="138" customWidth="1"/>
    <col min="16130" max="16130" width="12.125" style="138" customWidth="1"/>
    <col min="16131" max="16131" width="1" style="138" customWidth="1"/>
    <col min="16132" max="16132" width="10.125" style="138" customWidth="1"/>
    <col min="16133" max="16133" width="9.625" style="138" customWidth="1"/>
    <col min="16134" max="16135" width="9.5" style="138" customWidth="1"/>
    <col min="16136" max="16136" width="6.125" style="138" customWidth="1"/>
    <col min="16137" max="16137" width="9.5" style="138" customWidth="1"/>
    <col min="16138" max="16138" width="9.75" style="138" customWidth="1"/>
    <col min="16139" max="16384" width="9" style="138"/>
  </cols>
  <sheetData>
    <row r="1" spans="1:22" ht="26.25" customHeight="1">
      <c r="A1" s="102" t="s">
        <v>62</v>
      </c>
    </row>
    <row r="2" spans="1:22" ht="15" customHeight="1" thickBot="1">
      <c r="I2" s="127"/>
    </row>
    <row r="3" spans="1:22" ht="17.25" customHeight="1" thickTop="1">
      <c r="A3" s="251"/>
      <c r="B3" s="255" t="s">
        <v>0</v>
      </c>
      <c r="C3" s="252"/>
      <c r="D3" s="258" t="s">
        <v>124</v>
      </c>
      <c r="E3" s="258" t="s">
        <v>64</v>
      </c>
      <c r="F3" s="262" t="s">
        <v>126</v>
      </c>
      <c r="G3" s="263"/>
      <c r="H3" s="263"/>
      <c r="I3" s="264"/>
      <c r="J3" s="257" t="s">
        <v>65</v>
      </c>
    </row>
    <row r="4" spans="1:22" ht="9.75" customHeight="1">
      <c r="A4" s="108"/>
      <c r="B4" s="108"/>
      <c r="C4" s="253"/>
      <c r="D4" s="256"/>
      <c r="E4" s="260"/>
      <c r="F4" s="265"/>
      <c r="G4" s="106"/>
      <c r="H4" s="139"/>
      <c r="I4" s="140"/>
      <c r="J4" s="260"/>
    </row>
    <row r="5" spans="1:22" ht="17.25" customHeight="1">
      <c r="A5" s="254"/>
      <c r="B5" s="254"/>
      <c r="C5" s="53"/>
      <c r="D5" s="259" t="s">
        <v>125</v>
      </c>
      <c r="E5" s="261"/>
      <c r="F5" s="266" t="s">
        <v>66</v>
      </c>
      <c r="G5" s="266" t="s">
        <v>67</v>
      </c>
      <c r="H5" s="141" t="s">
        <v>68</v>
      </c>
      <c r="I5" s="141" t="s">
        <v>69</v>
      </c>
      <c r="J5" s="261"/>
    </row>
    <row r="6" spans="1:22" ht="21.75" customHeight="1">
      <c r="A6" s="179"/>
      <c r="B6" s="184" t="s">
        <v>70</v>
      </c>
      <c r="C6" s="142"/>
      <c r="D6" s="143">
        <v>9129317</v>
      </c>
      <c r="E6" s="144">
        <v>696</v>
      </c>
      <c r="F6" s="144">
        <v>13383</v>
      </c>
      <c r="G6" s="144">
        <v>13117</v>
      </c>
      <c r="H6" s="145">
        <v>-266</v>
      </c>
      <c r="I6" s="146">
        <v>-2</v>
      </c>
      <c r="J6" s="144">
        <v>3045366</v>
      </c>
      <c r="K6" s="127"/>
      <c r="L6" s="127"/>
      <c r="M6" s="127"/>
      <c r="N6" s="127"/>
      <c r="O6" s="127"/>
      <c r="P6" s="127"/>
      <c r="Q6" s="127"/>
      <c r="R6" s="127"/>
      <c r="S6" s="127"/>
      <c r="T6" s="127"/>
      <c r="U6" s="127"/>
      <c r="V6" s="127"/>
    </row>
    <row r="7" spans="1:22" ht="21.75" customHeight="1">
      <c r="A7" s="147"/>
      <c r="B7" s="185"/>
      <c r="C7" s="148"/>
      <c r="D7" s="149"/>
      <c r="E7" s="150"/>
      <c r="F7" s="150"/>
      <c r="G7" s="150"/>
      <c r="H7" s="151"/>
      <c r="I7" s="152"/>
      <c r="J7" s="153"/>
    </row>
    <row r="8" spans="1:22" ht="21.75" customHeight="1">
      <c r="A8" s="180"/>
      <c r="B8" s="185" t="s">
        <v>71</v>
      </c>
      <c r="C8" s="142"/>
      <c r="D8" s="143">
        <v>3726365</v>
      </c>
      <c r="E8" s="154">
        <v>262</v>
      </c>
      <c r="F8" s="144">
        <v>14612</v>
      </c>
      <c r="G8" s="144">
        <v>14223</v>
      </c>
      <c r="H8" s="145">
        <v>-389</v>
      </c>
      <c r="I8" s="146">
        <v>-2.7</v>
      </c>
      <c r="J8" s="144">
        <v>1301014</v>
      </c>
    </row>
    <row r="9" spans="1:22" ht="21.75" customHeight="1">
      <c r="A9" s="180"/>
      <c r="B9" s="185" t="s">
        <v>72</v>
      </c>
      <c r="C9" s="155"/>
      <c r="D9" s="143">
        <v>1481270</v>
      </c>
      <c r="E9" s="154">
        <v>103</v>
      </c>
      <c r="F9" s="144">
        <v>14767</v>
      </c>
      <c r="G9" s="144">
        <v>14381</v>
      </c>
      <c r="H9" s="145">
        <v>-386</v>
      </c>
      <c r="I9" s="146">
        <v>-2.6</v>
      </c>
      <c r="J9" s="144">
        <v>370618</v>
      </c>
    </row>
    <row r="10" spans="1:22" ht="21.75" customHeight="1">
      <c r="A10" s="180"/>
      <c r="B10" s="185" t="s">
        <v>73</v>
      </c>
      <c r="C10" s="142"/>
      <c r="D10" s="143">
        <v>721212</v>
      </c>
      <c r="E10" s="154">
        <v>61</v>
      </c>
      <c r="F10" s="144">
        <v>11852</v>
      </c>
      <c r="G10" s="144">
        <v>11823</v>
      </c>
      <c r="H10" s="145">
        <v>-29</v>
      </c>
      <c r="I10" s="146">
        <v>-0.2</v>
      </c>
      <c r="J10" s="144">
        <v>269363</v>
      </c>
    </row>
    <row r="11" spans="1:22" ht="21.75" customHeight="1">
      <c r="A11" s="147"/>
      <c r="B11" s="185"/>
      <c r="C11" s="155"/>
      <c r="D11" s="156"/>
      <c r="E11" s="157"/>
      <c r="F11" s="157"/>
      <c r="G11" s="157"/>
      <c r="H11" s="151"/>
      <c r="I11" s="152"/>
      <c r="J11" s="158"/>
    </row>
    <row r="12" spans="1:22" ht="21.75" customHeight="1">
      <c r="A12" s="180"/>
      <c r="B12" s="185" t="s">
        <v>74</v>
      </c>
      <c r="C12" s="142"/>
      <c r="D12" s="143">
        <v>403657</v>
      </c>
      <c r="E12" s="154">
        <v>34</v>
      </c>
      <c r="F12" s="144">
        <v>14027</v>
      </c>
      <c r="G12" s="144">
        <v>11872</v>
      </c>
      <c r="H12" s="145">
        <v>-2155</v>
      </c>
      <c r="I12" s="146">
        <v>-15.4</v>
      </c>
      <c r="J12" s="144">
        <v>163096</v>
      </c>
    </row>
    <row r="13" spans="1:22" ht="21.75" customHeight="1">
      <c r="A13" s="180"/>
      <c r="B13" s="185" t="s">
        <v>75</v>
      </c>
      <c r="C13" s="142"/>
      <c r="D13" s="143">
        <v>257999</v>
      </c>
      <c r="E13" s="154">
        <v>22</v>
      </c>
      <c r="F13" s="144">
        <v>11680</v>
      </c>
      <c r="G13" s="144">
        <v>11727</v>
      </c>
      <c r="H13" s="145">
        <v>47</v>
      </c>
      <c r="I13" s="146">
        <v>0.4</v>
      </c>
      <c r="J13" s="144">
        <v>71986</v>
      </c>
    </row>
    <row r="14" spans="1:22" ht="21.75" customHeight="1">
      <c r="A14" s="180"/>
      <c r="B14" s="185" t="s">
        <v>76</v>
      </c>
      <c r="C14" s="142"/>
      <c r="D14" s="143">
        <v>172638</v>
      </c>
      <c r="E14" s="154">
        <v>10</v>
      </c>
      <c r="F14" s="144">
        <v>19247</v>
      </c>
      <c r="G14" s="144">
        <v>17264</v>
      </c>
      <c r="H14" s="145">
        <v>-1983</v>
      </c>
      <c r="I14" s="146">
        <v>-10.3</v>
      </c>
      <c r="J14" s="144">
        <v>38030</v>
      </c>
    </row>
    <row r="15" spans="1:22" ht="21.75" customHeight="1">
      <c r="A15" s="180"/>
      <c r="B15" s="185" t="s">
        <v>77</v>
      </c>
      <c r="C15" s="142"/>
      <c r="D15" s="143">
        <v>425314</v>
      </c>
      <c r="E15" s="154">
        <v>40</v>
      </c>
      <c r="F15" s="144">
        <v>10778</v>
      </c>
      <c r="G15" s="144">
        <v>10633</v>
      </c>
      <c r="H15" s="145">
        <v>-145</v>
      </c>
      <c r="I15" s="146">
        <v>-1.3</v>
      </c>
      <c r="J15" s="144">
        <v>161531</v>
      </c>
    </row>
    <row r="16" spans="1:22" ht="21.75" customHeight="1">
      <c r="A16" s="147"/>
      <c r="B16" s="185"/>
      <c r="C16" s="142"/>
      <c r="D16" s="156"/>
      <c r="E16" s="158"/>
      <c r="F16" s="157"/>
      <c r="G16" s="157"/>
      <c r="H16" s="151"/>
      <c r="I16" s="159"/>
      <c r="J16" s="158"/>
    </row>
    <row r="17" spans="1:22" ht="21.75" customHeight="1">
      <c r="A17" s="180"/>
      <c r="B17" s="185" t="s">
        <v>78</v>
      </c>
      <c r="C17" s="142"/>
      <c r="D17" s="143">
        <v>193580</v>
      </c>
      <c r="E17" s="154">
        <v>18</v>
      </c>
      <c r="F17" s="144">
        <v>8855</v>
      </c>
      <c r="G17" s="144">
        <v>10754</v>
      </c>
      <c r="H17" s="145">
        <v>1899</v>
      </c>
      <c r="I17" s="146">
        <v>21.4</v>
      </c>
      <c r="J17" s="144">
        <v>78509</v>
      </c>
    </row>
    <row r="18" spans="1:22" ht="21.75" customHeight="1">
      <c r="A18" s="181"/>
      <c r="B18" s="186" t="s">
        <v>79</v>
      </c>
      <c r="C18" s="160"/>
      <c r="D18" s="161">
        <v>239552</v>
      </c>
      <c r="E18" s="162">
        <v>11</v>
      </c>
      <c r="F18" s="163">
        <v>21635</v>
      </c>
      <c r="G18" s="163">
        <v>21777</v>
      </c>
      <c r="H18" s="164">
        <v>142</v>
      </c>
      <c r="I18" s="165">
        <v>0.7</v>
      </c>
      <c r="J18" s="163">
        <v>75143</v>
      </c>
      <c r="K18" s="166"/>
      <c r="L18" s="166"/>
    </row>
    <row r="19" spans="1:22" ht="21.75" customHeight="1">
      <c r="A19" s="182"/>
      <c r="B19" s="187" t="s">
        <v>80</v>
      </c>
      <c r="C19" s="167"/>
      <c r="D19" s="143">
        <v>56549</v>
      </c>
      <c r="E19" s="154">
        <v>2</v>
      </c>
      <c r="F19" s="144">
        <v>19226</v>
      </c>
      <c r="G19" s="144">
        <v>28275</v>
      </c>
      <c r="H19" s="145">
        <v>9049</v>
      </c>
      <c r="I19" s="146">
        <v>47.1</v>
      </c>
      <c r="J19" s="168" t="s">
        <v>81</v>
      </c>
    </row>
    <row r="20" spans="1:22" ht="21.75" customHeight="1">
      <c r="A20" s="180"/>
      <c r="B20" s="185" t="s">
        <v>82</v>
      </c>
      <c r="C20" s="142"/>
      <c r="D20" s="143">
        <v>44971</v>
      </c>
      <c r="E20" s="154">
        <v>2</v>
      </c>
      <c r="F20" s="144">
        <v>22779</v>
      </c>
      <c r="G20" s="144">
        <v>22486</v>
      </c>
      <c r="H20" s="145">
        <v>-293</v>
      </c>
      <c r="I20" s="146">
        <v>-1.3</v>
      </c>
      <c r="J20" s="168" t="s">
        <v>81</v>
      </c>
    </row>
    <row r="21" spans="1:22" ht="21.75" customHeight="1">
      <c r="A21" s="180"/>
      <c r="B21" s="185" t="s">
        <v>83</v>
      </c>
      <c r="C21" s="142"/>
      <c r="D21" s="143">
        <v>166801</v>
      </c>
      <c r="E21" s="154">
        <v>15</v>
      </c>
      <c r="F21" s="144">
        <v>11249</v>
      </c>
      <c r="G21" s="144">
        <v>11120</v>
      </c>
      <c r="H21" s="145">
        <v>-129</v>
      </c>
      <c r="I21" s="146">
        <v>-1.1000000000000001</v>
      </c>
      <c r="J21" s="144">
        <v>51859</v>
      </c>
    </row>
    <row r="22" spans="1:22" ht="21.75" customHeight="1">
      <c r="A22" s="180"/>
      <c r="B22" s="185" t="s">
        <v>84</v>
      </c>
      <c r="C22" s="142"/>
      <c r="D22" s="143">
        <v>225073</v>
      </c>
      <c r="E22" s="154">
        <v>27</v>
      </c>
      <c r="F22" s="144">
        <v>8659</v>
      </c>
      <c r="G22" s="144">
        <v>8336</v>
      </c>
      <c r="H22" s="145">
        <v>-323</v>
      </c>
      <c r="I22" s="146">
        <v>-3.7</v>
      </c>
      <c r="J22" s="144">
        <v>90127</v>
      </c>
    </row>
    <row r="23" spans="1:22" ht="21.75" customHeight="1">
      <c r="A23" s="180"/>
      <c r="B23" s="185" t="s">
        <v>85</v>
      </c>
      <c r="C23" s="142"/>
      <c r="D23" s="143">
        <v>233575</v>
      </c>
      <c r="E23" s="154">
        <v>18</v>
      </c>
      <c r="F23" s="144">
        <v>12253</v>
      </c>
      <c r="G23" s="144">
        <v>12976</v>
      </c>
      <c r="H23" s="145">
        <v>723</v>
      </c>
      <c r="I23" s="146">
        <v>5.9</v>
      </c>
      <c r="J23" s="144">
        <v>122581</v>
      </c>
    </row>
    <row r="24" spans="1:22" ht="21.75" customHeight="1">
      <c r="A24" s="147"/>
      <c r="B24" s="185"/>
      <c r="C24" s="142"/>
      <c r="D24" s="156"/>
      <c r="E24" s="158"/>
      <c r="F24" s="157"/>
      <c r="G24" s="157"/>
      <c r="H24" s="169"/>
      <c r="I24" s="152"/>
      <c r="J24" s="158"/>
      <c r="K24" s="127"/>
      <c r="L24" s="127"/>
      <c r="M24" s="127"/>
      <c r="N24" s="127"/>
      <c r="O24" s="127"/>
      <c r="P24" s="127"/>
      <c r="Q24" s="127"/>
      <c r="R24" s="127"/>
      <c r="S24" s="127"/>
      <c r="T24" s="127"/>
      <c r="U24" s="127"/>
      <c r="V24" s="127"/>
    </row>
    <row r="25" spans="1:22" ht="21.75" customHeight="1">
      <c r="A25" s="180"/>
      <c r="B25" s="185" t="s">
        <v>86</v>
      </c>
      <c r="C25" s="142"/>
      <c r="D25" s="143">
        <v>101696</v>
      </c>
      <c r="E25" s="154">
        <v>10</v>
      </c>
      <c r="F25" s="144">
        <v>11227</v>
      </c>
      <c r="G25" s="144">
        <v>10170</v>
      </c>
      <c r="H25" s="145">
        <v>-1057</v>
      </c>
      <c r="I25" s="146">
        <v>-9.4</v>
      </c>
      <c r="J25" s="144">
        <v>42569</v>
      </c>
    </row>
    <row r="26" spans="1:22" ht="21.75" customHeight="1">
      <c r="A26" s="180"/>
      <c r="B26" s="185" t="s">
        <v>87</v>
      </c>
      <c r="C26" s="142"/>
      <c r="D26" s="143">
        <v>130537</v>
      </c>
      <c r="E26" s="154">
        <v>15</v>
      </c>
      <c r="F26" s="144">
        <v>9957</v>
      </c>
      <c r="G26" s="144">
        <v>8702</v>
      </c>
      <c r="H26" s="145">
        <v>-1255</v>
      </c>
      <c r="I26" s="146">
        <v>-12.6</v>
      </c>
      <c r="J26" s="144">
        <v>84507</v>
      </c>
    </row>
    <row r="27" spans="1:22" ht="21.75" customHeight="1">
      <c r="A27" s="180"/>
      <c r="B27" s="185" t="s">
        <v>88</v>
      </c>
      <c r="C27" s="142"/>
      <c r="D27" s="143">
        <v>128575</v>
      </c>
      <c r="E27" s="154">
        <v>14</v>
      </c>
      <c r="F27" s="144">
        <v>9213</v>
      </c>
      <c r="G27" s="144">
        <v>9184</v>
      </c>
      <c r="H27" s="145">
        <v>-29</v>
      </c>
      <c r="I27" s="146">
        <v>-0.3</v>
      </c>
      <c r="J27" s="144">
        <v>38746</v>
      </c>
    </row>
    <row r="28" spans="1:22" ht="21.75" customHeight="1">
      <c r="A28" s="180"/>
      <c r="B28" s="185" t="s">
        <v>89</v>
      </c>
      <c r="C28" s="142"/>
      <c r="D28" s="143">
        <v>43074</v>
      </c>
      <c r="E28" s="154">
        <v>5</v>
      </c>
      <c r="F28" s="144">
        <v>8673</v>
      </c>
      <c r="G28" s="144">
        <v>8615</v>
      </c>
      <c r="H28" s="145">
        <v>-58</v>
      </c>
      <c r="I28" s="146">
        <v>-0.7</v>
      </c>
      <c r="J28" s="144">
        <v>15055</v>
      </c>
    </row>
    <row r="29" spans="1:22" ht="21.75" customHeight="1">
      <c r="A29" s="180"/>
      <c r="B29" s="185" t="s">
        <v>90</v>
      </c>
      <c r="C29" s="142"/>
      <c r="D29" s="143">
        <v>84543</v>
      </c>
      <c r="E29" s="154">
        <v>7</v>
      </c>
      <c r="F29" s="144">
        <v>10498</v>
      </c>
      <c r="G29" s="144">
        <v>12078</v>
      </c>
      <c r="H29" s="145">
        <v>1580</v>
      </c>
      <c r="I29" s="146">
        <v>15.1</v>
      </c>
      <c r="J29" s="144">
        <v>20892</v>
      </c>
    </row>
    <row r="30" spans="1:22" ht="21.75" customHeight="1">
      <c r="A30" s="170"/>
      <c r="B30" s="185"/>
      <c r="C30" s="142"/>
      <c r="D30" s="156"/>
      <c r="E30" s="158"/>
      <c r="F30" s="157"/>
      <c r="G30" s="157"/>
      <c r="H30" s="169"/>
      <c r="I30" s="152"/>
      <c r="J30" s="158"/>
    </row>
    <row r="31" spans="1:22" ht="21.75" customHeight="1" thickBot="1">
      <c r="A31" s="183"/>
      <c r="B31" s="188" t="s">
        <v>91</v>
      </c>
      <c r="C31" s="171"/>
      <c r="D31" s="172">
        <v>292336</v>
      </c>
      <c r="E31" s="173">
        <v>20</v>
      </c>
      <c r="F31" s="174">
        <v>14860</v>
      </c>
      <c r="G31" s="174">
        <v>14617</v>
      </c>
      <c r="H31" s="175">
        <v>-243</v>
      </c>
      <c r="I31" s="176">
        <v>-1.6</v>
      </c>
      <c r="J31" s="174">
        <v>42014</v>
      </c>
    </row>
    <row r="32" spans="1:22" ht="18" customHeight="1" thickTop="1">
      <c r="A32" s="128" t="s">
        <v>61</v>
      </c>
    </row>
    <row r="33" spans="1:8" s="178" customFormat="1" ht="17.25" customHeight="1">
      <c r="A33" s="177" t="s">
        <v>92</v>
      </c>
    </row>
    <row r="34" spans="1:8" s="178" customFormat="1" ht="17.25" customHeight="1">
      <c r="A34" s="177" t="s">
        <v>93</v>
      </c>
    </row>
    <row r="35" spans="1:8" ht="16.5" customHeight="1">
      <c r="A35" s="380" t="s">
        <v>94</v>
      </c>
      <c r="B35" s="380"/>
      <c r="C35" s="380"/>
      <c r="D35" s="380"/>
      <c r="E35" s="380"/>
      <c r="F35" s="380"/>
      <c r="G35" s="380"/>
      <c r="H35" s="380"/>
    </row>
  </sheetData>
  <mergeCells count="1">
    <mergeCell ref="A35:H35"/>
  </mergeCells>
  <phoneticPr fontId="1"/>
  <pageMargins left="0.51181102362204722" right="0.55118110236220474" top="0.86614173228346458" bottom="0.70866141732283472" header="0.43307086614173229"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32"/>
  <sheetViews>
    <sheetView zoomScaleNormal="100" workbookViewId="0"/>
  </sheetViews>
  <sheetFormatPr defaultRowHeight="12"/>
  <cols>
    <col min="1" max="4" width="8.25" style="189" customWidth="1"/>
    <col min="5" max="5" width="15.25" style="189" customWidth="1"/>
    <col min="6" max="7" width="6.625" style="189" customWidth="1"/>
    <col min="8" max="8" width="6.125" style="189" customWidth="1"/>
    <col min="9" max="9" width="6.625" style="189" customWidth="1"/>
    <col min="10" max="10" width="12.25" style="189" customWidth="1"/>
    <col min="11" max="256" width="9" style="189"/>
    <col min="257" max="260" width="8.25" style="189" customWidth="1"/>
    <col min="261" max="261" width="13.5" style="189" customWidth="1"/>
    <col min="262" max="263" width="6.625" style="189" customWidth="1"/>
    <col min="264" max="264" width="6.125" style="189" customWidth="1"/>
    <col min="265" max="265" width="6.625" style="189" customWidth="1"/>
    <col min="266" max="266" width="12.25" style="189" customWidth="1"/>
    <col min="267" max="512" width="9" style="189"/>
    <col min="513" max="516" width="8.25" style="189" customWidth="1"/>
    <col min="517" max="517" width="13.5" style="189" customWidth="1"/>
    <col min="518" max="519" width="6.625" style="189" customWidth="1"/>
    <col min="520" max="520" width="6.125" style="189" customWidth="1"/>
    <col min="521" max="521" width="6.625" style="189" customWidth="1"/>
    <col min="522" max="522" width="12.25" style="189" customWidth="1"/>
    <col min="523" max="768" width="9" style="189"/>
    <col min="769" max="772" width="8.25" style="189" customWidth="1"/>
    <col min="773" max="773" width="13.5" style="189" customWidth="1"/>
    <col min="774" max="775" width="6.625" style="189" customWidth="1"/>
    <col min="776" max="776" width="6.125" style="189" customWidth="1"/>
    <col min="777" max="777" width="6.625" style="189" customWidth="1"/>
    <col min="778" max="778" width="12.25" style="189" customWidth="1"/>
    <col min="779" max="1024" width="9" style="189"/>
    <col min="1025" max="1028" width="8.25" style="189" customWidth="1"/>
    <col min="1029" max="1029" width="13.5" style="189" customWidth="1"/>
    <col min="1030" max="1031" width="6.625" style="189" customWidth="1"/>
    <col min="1032" max="1032" width="6.125" style="189" customWidth="1"/>
    <col min="1033" max="1033" width="6.625" style="189" customWidth="1"/>
    <col min="1034" max="1034" width="12.25" style="189" customWidth="1"/>
    <col min="1035" max="1280" width="9" style="189"/>
    <col min="1281" max="1284" width="8.25" style="189" customWidth="1"/>
    <col min="1285" max="1285" width="13.5" style="189" customWidth="1"/>
    <col min="1286" max="1287" width="6.625" style="189" customWidth="1"/>
    <col min="1288" max="1288" width="6.125" style="189" customWidth="1"/>
    <col min="1289" max="1289" width="6.625" style="189" customWidth="1"/>
    <col min="1290" max="1290" width="12.25" style="189" customWidth="1"/>
    <col min="1291" max="1536" width="9" style="189"/>
    <col min="1537" max="1540" width="8.25" style="189" customWidth="1"/>
    <col min="1541" max="1541" width="13.5" style="189" customWidth="1"/>
    <col min="1542" max="1543" width="6.625" style="189" customWidth="1"/>
    <col min="1544" max="1544" width="6.125" style="189" customWidth="1"/>
    <col min="1545" max="1545" width="6.625" style="189" customWidth="1"/>
    <col min="1546" max="1546" width="12.25" style="189" customWidth="1"/>
    <col min="1547" max="1792" width="9" style="189"/>
    <col min="1793" max="1796" width="8.25" style="189" customWidth="1"/>
    <col min="1797" max="1797" width="13.5" style="189" customWidth="1"/>
    <col min="1798" max="1799" width="6.625" style="189" customWidth="1"/>
    <col min="1800" max="1800" width="6.125" style="189" customWidth="1"/>
    <col min="1801" max="1801" width="6.625" style="189" customWidth="1"/>
    <col min="1802" max="1802" width="12.25" style="189" customWidth="1"/>
    <col min="1803" max="2048" width="9" style="189"/>
    <col min="2049" max="2052" width="8.25" style="189" customWidth="1"/>
    <col min="2053" max="2053" width="13.5" style="189" customWidth="1"/>
    <col min="2054" max="2055" width="6.625" style="189" customWidth="1"/>
    <col min="2056" max="2056" width="6.125" style="189" customWidth="1"/>
    <col min="2057" max="2057" width="6.625" style="189" customWidth="1"/>
    <col min="2058" max="2058" width="12.25" style="189" customWidth="1"/>
    <col min="2059" max="2304" width="9" style="189"/>
    <col min="2305" max="2308" width="8.25" style="189" customWidth="1"/>
    <col min="2309" max="2309" width="13.5" style="189" customWidth="1"/>
    <col min="2310" max="2311" width="6.625" style="189" customWidth="1"/>
    <col min="2312" max="2312" width="6.125" style="189" customWidth="1"/>
    <col min="2313" max="2313" width="6.625" style="189" customWidth="1"/>
    <col min="2314" max="2314" width="12.25" style="189" customWidth="1"/>
    <col min="2315" max="2560" width="9" style="189"/>
    <col min="2561" max="2564" width="8.25" style="189" customWidth="1"/>
    <col min="2565" max="2565" width="13.5" style="189" customWidth="1"/>
    <col min="2566" max="2567" width="6.625" style="189" customWidth="1"/>
    <col min="2568" max="2568" width="6.125" style="189" customWidth="1"/>
    <col min="2569" max="2569" width="6.625" style="189" customWidth="1"/>
    <col min="2570" max="2570" width="12.25" style="189" customWidth="1"/>
    <col min="2571" max="2816" width="9" style="189"/>
    <col min="2817" max="2820" width="8.25" style="189" customWidth="1"/>
    <col min="2821" max="2821" width="13.5" style="189" customWidth="1"/>
    <col min="2822" max="2823" width="6.625" style="189" customWidth="1"/>
    <col min="2824" max="2824" width="6.125" style="189" customWidth="1"/>
    <col min="2825" max="2825" width="6.625" style="189" customWidth="1"/>
    <col min="2826" max="2826" width="12.25" style="189" customWidth="1"/>
    <col min="2827" max="3072" width="9" style="189"/>
    <col min="3073" max="3076" width="8.25" style="189" customWidth="1"/>
    <col min="3077" max="3077" width="13.5" style="189" customWidth="1"/>
    <col min="3078" max="3079" width="6.625" style="189" customWidth="1"/>
    <col min="3080" max="3080" width="6.125" style="189" customWidth="1"/>
    <col min="3081" max="3081" width="6.625" style="189" customWidth="1"/>
    <col min="3082" max="3082" width="12.25" style="189" customWidth="1"/>
    <col min="3083" max="3328" width="9" style="189"/>
    <col min="3329" max="3332" width="8.25" style="189" customWidth="1"/>
    <col min="3333" max="3333" width="13.5" style="189" customWidth="1"/>
    <col min="3334" max="3335" width="6.625" style="189" customWidth="1"/>
    <col min="3336" max="3336" width="6.125" style="189" customWidth="1"/>
    <col min="3337" max="3337" width="6.625" style="189" customWidth="1"/>
    <col min="3338" max="3338" width="12.25" style="189" customWidth="1"/>
    <col min="3339" max="3584" width="9" style="189"/>
    <col min="3585" max="3588" width="8.25" style="189" customWidth="1"/>
    <col min="3589" max="3589" width="13.5" style="189" customWidth="1"/>
    <col min="3590" max="3591" width="6.625" style="189" customWidth="1"/>
    <col min="3592" max="3592" width="6.125" style="189" customWidth="1"/>
    <col min="3593" max="3593" width="6.625" style="189" customWidth="1"/>
    <col min="3594" max="3594" width="12.25" style="189" customWidth="1"/>
    <col min="3595" max="3840" width="9" style="189"/>
    <col min="3841" max="3844" width="8.25" style="189" customWidth="1"/>
    <col min="3845" max="3845" width="13.5" style="189" customWidth="1"/>
    <col min="3846" max="3847" width="6.625" style="189" customWidth="1"/>
    <col min="3848" max="3848" width="6.125" style="189" customWidth="1"/>
    <col min="3849" max="3849" width="6.625" style="189" customWidth="1"/>
    <col min="3850" max="3850" width="12.25" style="189" customWidth="1"/>
    <col min="3851" max="4096" width="9" style="189"/>
    <col min="4097" max="4100" width="8.25" style="189" customWidth="1"/>
    <col min="4101" max="4101" width="13.5" style="189" customWidth="1"/>
    <col min="4102" max="4103" width="6.625" style="189" customWidth="1"/>
    <col min="4104" max="4104" width="6.125" style="189" customWidth="1"/>
    <col min="4105" max="4105" width="6.625" style="189" customWidth="1"/>
    <col min="4106" max="4106" width="12.25" style="189" customWidth="1"/>
    <col min="4107" max="4352" width="9" style="189"/>
    <col min="4353" max="4356" width="8.25" style="189" customWidth="1"/>
    <col min="4357" max="4357" width="13.5" style="189" customWidth="1"/>
    <col min="4358" max="4359" width="6.625" style="189" customWidth="1"/>
    <col min="4360" max="4360" width="6.125" style="189" customWidth="1"/>
    <col min="4361" max="4361" width="6.625" style="189" customWidth="1"/>
    <col min="4362" max="4362" width="12.25" style="189" customWidth="1"/>
    <col min="4363" max="4608" width="9" style="189"/>
    <col min="4609" max="4612" width="8.25" style="189" customWidth="1"/>
    <col min="4613" max="4613" width="13.5" style="189" customWidth="1"/>
    <col min="4614" max="4615" width="6.625" style="189" customWidth="1"/>
    <col min="4616" max="4616" width="6.125" style="189" customWidth="1"/>
    <col min="4617" max="4617" width="6.625" style="189" customWidth="1"/>
    <col min="4618" max="4618" width="12.25" style="189" customWidth="1"/>
    <col min="4619" max="4864" width="9" style="189"/>
    <col min="4865" max="4868" width="8.25" style="189" customWidth="1"/>
    <col min="4869" max="4869" width="13.5" style="189" customWidth="1"/>
    <col min="4870" max="4871" width="6.625" style="189" customWidth="1"/>
    <col min="4872" max="4872" width="6.125" style="189" customWidth="1"/>
    <col min="4873" max="4873" width="6.625" style="189" customWidth="1"/>
    <col min="4874" max="4874" width="12.25" style="189" customWidth="1"/>
    <col min="4875" max="5120" width="9" style="189"/>
    <col min="5121" max="5124" width="8.25" style="189" customWidth="1"/>
    <col min="5125" max="5125" width="13.5" style="189" customWidth="1"/>
    <col min="5126" max="5127" width="6.625" style="189" customWidth="1"/>
    <col min="5128" max="5128" width="6.125" style="189" customWidth="1"/>
    <col min="5129" max="5129" width="6.625" style="189" customWidth="1"/>
    <col min="5130" max="5130" width="12.25" style="189" customWidth="1"/>
    <col min="5131" max="5376" width="9" style="189"/>
    <col min="5377" max="5380" width="8.25" style="189" customWidth="1"/>
    <col min="5381" max="5381" width="13.5" style="189" customWidth="1"/>
    <col min="5382" max="5383" width="6.625" style="189" customWidth="1"/>
    <col min="5384" max="5384" width="6.125" style="189" customWidth="1"/>
    <col min="5385" max="5385" width="6.625" style="189" customWidth="1"/>
    <col min="5386" max="5386" width="12.25" style="189" customWidth="1"/>
    <col min="5387" max="5632" width="9" style="189"/>
    <col min="5633" max="5636" width="8.25" style="189" customWidth="1"/>
    <col min="5637" max="5637" width="13.5" style="189" customWidth="1"/>
    <col min="5638" max="5639" width="6.625" style="189" customWidth="1"/>
    <col min="5640" max="5640" width="6.125" style="189" customWidth="1"/>
    <col min="5641" max="5641" width="6.625" style="189" customWidth="1"/>
    <col min="5642" max="5642" width="12.25" style="189" customWidth="1"/>
    <col min="5643" max="5888" width="9" style="189"/>
    <col min="5889" max="5892" width="8.25" style="189" customWidth="1"/>
    <col min="5893" max="5893" width="13.5" style="189" customWidth="1"/>
    <col min="5894" max="5895" width="6.625" style="189" customWidth="1"/>
    <col min="5896" max="5896" width="6.125" style="189" customWidth="1"/>
    <col min="5897" max="5897" width="6.625" style="189" customWidth="1"/>
    <col min="5898" max="5898" width="12.25" style="189" customWidth="1"/>
    <col min="5899" max="6144" width="9" style="189"/>
    <col min="6145" max="6148" width="8.25" style="189" customWidth="1"/>
    <col min="6149" max="6149" width="13.5" style="189" customWidth="1"/>
    <col min="6150" max="6151" width="6.625" style="189" customWidth="1"/>
    <col min="6152" max="6152" width="6.125" style="189" customWidth="1"/>
    <col min="6153" max="6153" width="6.625" style="189" customWidth="1"/>
    <col min="6154" max="6154" width="12.25" style="189" customWidth="1"/>
    <col min="6155" max="6400" width="9" style="189"/>
    <col min="6401" max="6404" width="8.25" style="189" customWidth="1"/>
    <col min="6405" max="6405" width="13.5" style="189" customWidth="1"/>
    <col min="6406" max="6407" width="6.625" style="189" customWidth="1"/>
    <col min="6408" max="6408" width="6.125" style="189" customWidth="1"/>
    <col min="6409" max="6409" width="6.625" style="189" customWidth="1"/>
    <col min="6410" max="6410" width="12.25" style="189" customWidth="1"/>
    <col min="6411" max="6656" width="9" style="189"/>
    <col min="6657" max="6660" width="8.25" style="189" customWidth="1"/>
    <col min="6661" max="6661" width="13.5" style="189" customWidth="1"/>
    <col min="6662" max="6663" width="6.625" style="189" customWidth="1"/>
    <col min="6664" max="6664" width="6.125" style="189" customWidth="1"/>
    <col min="6665" max="6665" width="6.625" style="189" customWidth="1"/>
    <col min="6666" max="6666" width="12.25" style="189" customWidth="1"/>
    <col min="6667" max="6912" width="9" style="189"/>
    <col min="6913" max="6916" width="8.25" style="189" customWidth="1"/>
    <col min="6917" max="6917" width="13.5" style="189" customWidth="1"/>
    <col min="6918" max="6919" width="6.625" style="189" customWidth="1"/>
    <col min="6920" max="6920" width="6.125" style="189" customWidth="1"/>
    <col min="6921" max="6921" width="6.625" style="189" customWidth="1"/>
    <col min="6922" max="6922" width="12.25" style="189" customWidth="1"/>
    <col min="6923" max="7168" width="9" style="189"/>
    <col min="7169" max="7172" width="8.25" style="189" customWidth="1"/>
    <col min="7173" max="7173" width="13.5" style="189" customWidth="1"/>
    <col min="7174" max="7175" width="6.625" style="189" customWidth="1"/>
    <col min="7176" max="7176" width="6.125" style="189" customWidth="1"/>
    <col min="7177" max="7177" width="6.625" style="189" customWidth="1"/>
    <col min="7178" max="7178" width="12.25" style="189" customWidth="1"/>
    <col min="7179" max="7424" width="9" style="189"/>
    <col min="7425" max="7428" width="8.25" style="189" customWidth="1"/>
    <col min="7429" max="7429" width="13.5" style="189" customWidth="1"/>
    <col min="7430" max="7431" width="6.625" style="189" customWidth="1"/>
    <col min="7432" max="7432" width="6.125" style="189" customWidth="1"/>
    <col min="7433" max="7433" width="6.625" style="189" customWidth="1"/>
    <col min="7434" max="7434" width="12.25" style="189" customWidth="1"/>
    <col min="7435" max="7680" width="9" style="189"/>
    <col min="7681" max="7684" width="8.25" style="189" customWidth="1"/>
    <col min="7685" max="7685" width="13.5" style="189" customWidth="1"/>
    <col min="7686" max="7687" width="6.625" style="189" customWidth="1"/>
    <col min="7688" max="7688" width="6.125" style="189" customWidth="1"/>
    <col min="7689" max="7689" width="6.625" style="189" customWidth="1"/>
    <col min="7690" max="7690" width="12.25" style="189" customWidth="1"/>
    <col min="7691" max="7936" width="9" style="189"/>
    <col min="7937" max="7940" width="8.25" style="189" customWidth="1"/>
    <col min="7941" max="7941" width="13.5" style="189" customWidth="1"/>
    <col min="7942" max="7943" width="6.625" style="189" customWidth="1"/>
    <col min="7944" max="7944" width="6.125" style="189" customWidth="1"/>
    <col min="7945" max="7945" width="6.625" style="189" customWidth="1"/>
    <col min="7946" max="7946" width="12.25" style="189" customWidth="1"/>
    <col min="7947" max="8192" width="9" style="189"/>
    <col min="8193" max="8196" width="8.25" style="189" customWidth="1"/>
    <col min="8197" max="8197" width="13.5" style="189" customWidth="1"/>
    <col min="8198" max="8199" width="6.625" style="189" customWidth="1"/>
    <col min="8200" max="8200" width="6.125" style="189" customWidth="1"/>
    <col min="8201" max="8201" width="6.625" style="189" customWidth="1"/>
    <col min="8202" max="8202" width="12.25" style="189" customWidth="1"/>
    <col min="8203" max="8448" width="9" style="189"/>
    <col min="8449" max="8452" width="8.25" style="189" customWidth="1"/>
    <col min="8453" max="8453" width="13.5" style="189" customWidth="1"/>
    <col min="8454" max="8455" width="6.625" style="189" customWidth="1"/>
    <col min="8456" max="8456" width="6.125" style="189" customWidth="1"/>
    <col min="8457" max="8457" width="6.625" style="189" customWidth="1"/>
    <col min="8458" max="8458" width="12.25" style="189" customWidth="1"/>
    <col min="8459" max="8704" width="9" style="189"/>
    <col min="8705" max="8708" width="8.25" style="189" customWidth="1"/>
    <col min="8709" max="8709" width="13.5" style="189" customWidth="1"/>
    <col min="8710" max="8711" width="6.625" style="189" customWidth="1"/>
    <col min="8712" max="8712" width="6.125" style="189" customWidth="1"/>
    <col min="8713" max="8713" width="6.625" style="189" customWidth="1"/>
    <col min="8714" max="8714" width="12.25" style="189" customWidth="1"/>
    <col min="8715" max="8960" width="9" style="189"/>
    <col min="8961" max="8964" width="8.25" style="189" customWidth="1"/>
    <col min="8965" max="8965" width="13.5" style="189" customWidth="1"/>
    <col min="8966" max="8967" width="6.625" style="189" customWidth="1"/>
    <col min="8968" max="8968" width="6.125" style="189" customWidth="1"/>
    <col min="8969" max="8969" width="6.625" style="189" customWidth="1"/>
    <col min="8970" max="8970" width="12.25" style="189" customWidth="1"/>
    <col min="8971" max="9216" width="9" style="189"/>
    <col min="9217" max="9220" width="8.25" style="189" customWidth="1"/>
    <col min="9221" max="9221" width="13.5" style="189" customWidth="1"/>
    <col min="9222" max="9223" width="6.625" style="189" customWidth="1"/>
    <col min="9224" max="9224" width="6.125" style="189" customWidth="1"/>
    <col min="9225" max="9225" width="6.625" style="189" customWidth="1"/>
    <col min="9226" max="9226" width="12.25" style="189" customWidth="1"/>
    <col min="9227" max="9472" width="9" style="189"/>
    <col min="9473" max="9476" width="8.25" style="189" customWidth="1"/>
    <col min="9477" max="9477" width="13.5" style="189" customWidth="1"/>
    <col min="9478" max="9479" width="6.625" style="189" customWidth="1"/>
    <col min="9480" max="9480" width="6.125" style="189" customWidth="1"/>
    <col min="9481" max="9481" width="6.625" style="189" customWidth="1"/>
    <col min="9482" max="9482" width="12.25" style="189" customWidth="1"/>
    <col min="9483" max="9728" width="9" style="189"/>
    <col min="9729" max="9732" width="8.25" style="189" customWidth="1"/>
    <col min="9733" max="9733" width="13.5" style="189" customWidth="1"/>
    <col min="9734" max="9735" width="6.625" style="189" customWidth="1"/>
    <col min="9736" max="9736" width="6.125" style="189" customWidth="1"/>
    <col min="9737" max="9737" width="6.625" style="189" customWidth="1"/>
    <col min="9738" max="9738" width="12.25" style="189" customWidth="1"/>
    <col min="9739" max="9984" width="9" style="189"/>
    <col min="9985" max="9988" width="8.25" style="189" customWidth="1"/>
    <col min="9989" max="9989" width="13.5" style="189" customWidth="1"/>
    <col min="9990" max="9991" width="6.625" style="189" customWidth="1"/>
    <col min="9992" max="9992" width="6.125" style="189" customWidth="1"/>
    <col min="9993" max="9993" width="6.625" style="189" customWidth="1"/>
    <col min="9994" max="9994" width="12.25" style="189" customWidth="1"/>
    <col min="9995" max="10240" width="9" style="189"/>
    <col min="10241" max="10244" width="8.25" style="189" customWidth="1"/>
    <col min="10245" max="10245" width="13.5" style="189" customWidth="1"/>
    <col min="10246" max="10247" width="6.625" style="189" customWidth="1"/>
    <col min="10248" max="10248" width="6.125" style="189" customWidth="1"/>
    <col min="10249" max="10249" width="6.625" style="189" customWidth="1"/>
    <col min="10250" max="10250" width="12.25" style="189" customWidth="1"/>
    <col min="10251" max="10496" width="9" style="189"/>
    <col min="10497" max="10500" width="8.25" style="189" customWidth="1"/>
    <col min="10501" max="10501" width="13.5" style="189" customWidth="1"/>
    <col min="10502" max="10503" width="6.625" style="189" customWidth="1"/>
    <col min="10504" max="10504" width="6.125" style="189" customWidth="1"/>
    <col min="10505" max="10505" width="6.625" style="189" customWidth="1"/>
    <col min="10506" max="10506" width="12.25" style="189" customWidth="1"/>
    <col min="10507" max="10752" width="9" style="189"/>
    <col min="10753" max="10756" width="8.25" style="189" customWidth="1"/>
    <col min="10757" max="10757" width="13.5" style="189" customWidth="1"/>
    <col min="10758" max="10759" width="6.625" style="189" customWidth="1"/>
    <col min="10760" max="10760" width="6.125" style="189" customWidth="1"/>
    <col min="10761" max="10761" width="6.625" style="189" customWidth="1"/>
    <col min="10762" max="10762" width="12.25" style="189" customWidth="1"/>
    <col min="10763" max="11008" width="9" style="189"/>
    <col min="11009" max="11012" width="8.25" style="189" customWidth="1"/>
    <col min="11013" max="11013" width="13.5" style="189" customWidth="1"/>
    <col min="11014" max="11015" width="6.625" style="189" customWidth="1"/>
    <col min="11016" max="11016" width="6.125" style="189" customWidth="1"/>
    <col min="11017" max="11017" width="6.625" style="189" customWidth="1"/>
    <col min="11018" max="11018" width="12.25" style="189" customWidth="1"/>
    <col min="11019" max="11264" width="9" style="189"/>
    <col min="11265" max="11268" width="8.25" style="189" customWidth="1"/>
    <col min="11269" max="11269" width="13.5" style="189" customWidth="1"/>
    <col min="11270" max="11271" width="6.625" style="189" customWidth="1"/>
    <col min="11272" max="11272" width="6.125" style="189" customWidth="1"/>
    <col min="11273" max="11273" width="6.625" style="189" customWidth="1"/>
    <col min="11274" max="11274" width="12.25" style="189" customWidth="1"/>
    <col min="11275" max="11520" width="9" style="189"/>
    <col min="11521" max="11524" width="8.25" style="189" customWidth="1"/>
    <col min="11525" max="11525" width="13.5" style="189" customWidth="1"/>
    <col min="11526" max="11527" width="6.625" style="189" customWidth="1"/>
    <col min="11528" max="11528" width="6.125" style="189" customWidth="1"/>
    <col min="11529" max="11529" width="6.625" style="189" customWidth="1"/>
    <col min="11530" max="11530" width="12.25" style="189" customWidth="1"/>
    <col min="11531" max="11776" width="9" style="189"/>
    <col min="11777" max="11780" width="8.25" style="189" customWidth="1"/>
    <col min="11781" max="11781" width="13.5" style="189" customWidth="1"/>
    <col min="11782" max="11783" width="6.625" style="189" customWidth="1"/>
    <col min="11784" max="11784" width="6.125" style="189" customWidth="1"/>
    <col min="11785" max="11785" width="6.625" style="189" customWidth="1"/>
    <col min="11786" max="11786" width="12.25" style="189" customWidth="1"/>
    <col min="11787" max="12032" width="9" style="189"/>
    <col min="12033" max="12036" width="8.25" style="189" customWidth="1"/>
    <col min="12037" max="12037" width="13.5" style="189" customWidth="1"/>
    <col min="12038" max="12039" width="6.625" style="189" customWidth="1"/>
    <col min="12040" max="12040" width="6.125" style="189" customWidth="1"/>
    <col min="12041" max="12041" width="6.625" style="189" customWidth="1"/>
    <col min="12042" max="12042" width="12.25" style="189" customWidth="1"/>
    <col min="12043" max="12288" width="9" style="189"/>
    <col min="12289" max="12292" width="8.25" style="189" customWidth="1"/>
    <col min="12293" max="12293" width="13.5" style="189" customWidth="1"/>
    <col min="12294" max="12295" width="6.625" style="189" customWidth="1"/>
    <col min="12296" max="12296" width="6.125" style="189" customWidth="1"/>
    <col min="12297" max="12297" width="6.625" style="189" customWidth="1"/>
    <col min="12298" max="12298" width="12.25" style="189" customWidth="1"/>
    <col min="12299" max="12544" width="9" style="189"/>
    <col min="12545" max="12548" width="8.25" style="189" customWidth="1"/>
    <col min="12549" max="12549" width="13.5" style="189" customWidth="1"/>
    <col min="12550" max="12551" width="6.625" style="189" customWidth="1"/>
    <col min="12552" max="12552" width="6.125" style="189" customWidth="1"/>
    <col min="12553" max="12553" width="6.625" style="189" customWidth="1"/>
    <col min="12554" max="12554" width="12.25" style="189" customWidth="1"/>
    <col min="12555" max="12800" width="9" style="189"/>
    <col min="12801" max="12804" width="8.25" style="189" customWidth="1"/>
    <col min="12805" max="12805" width="13.5" style="189" customWidth="1"/>
    <col min="12806" max="12807" width="6.625" style="189" customWidth="1"/>
    <col min="12808" max="12808" width="6.125" style="189" customWidth="1"/>
    <col min="12809" max="12809" width="6.625" style="189" customWidth="1"/>
    <col min="12810" max="12810" width="12.25" style="189" customWidth="1"/>
    <col min="12811" max="13056" width="9" style="189"/>
    <col min="13057" max="13060" width="8.25" style="189" customWidth="1"/>
    <col min="13061" max="13061" width="13.5" style="189" customWidth="1"/>
    <col min="13062" max="13063" width="6.625" style="189" customWidth="1"/>
    <col min="13064" max="13064" width="6.125" style="189" customWidth="1"/>
    <col min="13065" max="13065" width="6.625" style="189" customWidth="1"/>
    <col min="13066" max="13066" width="12.25" style="189" customWidth="1"/>
    <col min="13067" max="13312" width="9" style="189"/>
    <col min="13313" max="13316" width="8.25" style="189" customWidth="1"/>
    <col min="13317" max="13317" width="13.5" style="189" customWidth="1"/>
    <col min="13318" max="13319" width="6.625" style="189" customWidth="1"/>
    <col min="13320" max="13320" width="6.125" style="189" customWidth="1"/>
    <col min="13321" max="13321" width="6.625" style="189" customWidth="1"/>
    <col min="13322" max="13322" width="12.25" style="189" customWidth="1"/>
    <col min="13323" max="13568" width="9" style="189"/>
    <col min="13569" max="13572" width="8.25" style="189" customWidth="1"/>
    <col min="13573" max="13573" width="13.5" style="189" customWidth="1"/>
    <col min="13574" max="13575" width="6.625" style="189" customWidth="1"/>
    <col min="13576" max="13576" width="6.125" style="189" customWidth="1"/>
    <col min="13577" max="13577" width="6.625" style="189" customWidth="1"/>
    <col min="13578" max="13578" width="12.25" style="189" customWidth="1"/>
    <col min="13579" max="13824" width="9" style="189"/>
    <col min="13825" max="13828" width="8.25" style="189" customWidth="1"/>
    <col min="13829" max="13829" width="13.5" style="189" customWidth="1"/>
    <col min="13830" max="13831" width="6.625" style="189" customWidth="1"/>
    <col min="13832" max="13832" width="6.125" style="189" customWidth="1"/>
    <col min="13833" max="13833" width="6.625" style="189" customWidth="1"/>
    <col min="13834" max="13834" width="12.25" style="189" customWidth="1"/>
    <col min="13835" max="14080" width="9" style="189"/>
    <col min="14081" max="14084" width="8.25" style="189" customWidth="1"/>
    <col min="14085" max="14085" width="13.5" style="189" customWidth="1"/>
    <col min="14086" max="14087" width="6.625" style="189" customWidth="1"/>
    <col min="14088" max="14088" width="6.125" style="189" customWidth="1"/>
    <col min="14089" max="14089" width="6.625" style="189" customWidth="1"/>
    <col min="14090" max="14090" width="12.25" style="189" customWidth="1"/>
    <col min="14091" max="14336" width="9" style="189"/>
    <col min="14337" max="14340" width="8.25" style="189" customWidth="1"/>
    <col min="14341" max="14341" width="13.5" style="189" customWidth="1"/>
    <col min="14342" max="14343" width="6.625" style="189" customWidth="1"/>
    <col min="14344" max="14344" width="6.125" style="189" customWidth="1"/>
    <col min="14345" max="14345" width="6.625" style="189" customWidth="1"/>
    <col min="14346" max="14346" width="12.25" style="189" customWidth="1"/>
    <col min="14347" max="14592" width="9" style="189"/>
    <col min="14593" max="14596" width="8.25" style="189" customWidth="1"/>
    <col min="14597" max="14597" width="13.5" style="189" customWidth="1"/>
    <col min="14598" max="14599" width="6.625" style="189" customWidth="1"/>
    <col min="14600" max="14600" width="6.125" style="189" customWidth="1"/>
    <col min="14601" max="14601" width="6.625" style="189" customWidth="1"/>
    <col min="14602" max="14602" width="12.25" style="189" customWidth="1"/>
    <col min="14603" max="14848" width="9" style="189"/>
    <col min="14849" max="14852" width="8.25" style="189" customWidth="1"/>
    <col min="14853" max="14853" width="13.5" style="189" customWidth="1"/>
    <col min="14854" max="14855" width="6.625" style="189" customWidth="1"/>
    <col min="14856" max="14856" width="6.125" style="189" customWidth="1"/>
    <col min="14857" max="14857" width="6.625" style="189" customWidth="1"/>
    <col min="14858" max="14858" width="12.25" style="189" customWidth="1"/>
    <col min="14859" max="15104" width="9" style="189"/>
    <col min="15105" max="15108" width="8.25" style="189" customWidth="1"/>
    <col min="15109" max="15109" width="13.5" style="189" customWidth="1"/>
    <col min="15110" max="15111" width="6.625" style="189" customWidth="1"/>
    <col min="15112" max="15112" width="6.125" style="189" customWidth="1"/>
    <col min="15113" max="15113" width="6.625" style="189" customWidth="1"/>
    <col min="15114" max="15114" width="12.25" style="189" customWidth="1"/>
    <col min="15115" max="15360" width="9" style="189"/>
    <col min="15361" max="15364" width="8.25" style="189" customWidth="1"/>
    <col min="15365" max="15365" width="13.5" style="189" customWidth="1"/>
    <col min="15366" max="15367" width="6.625" style="189" customWidth="1"/>
    <col min="15368" max="15368" width="6.125" style="189" customWidth="1"/>
    <col min="15369" max="15369" width="6.625" style="189" customWidth="1"/>
    <col min="15370" max="15370" width="12.25" style="189" customWidth="1"/>
    <col min="15371" max="15616" width="9" style="189"/>
    <col min="15617" max="15620" width="8.25" style="189" customWidth="1"/>
    <col min="15621" max="15621" width="13.5" style="189" customWidth="1"/>
    <col min="15622" max="15623" width="6.625" style="189" customWidth="1"/>
    <col min="15624" max="15624" width="6.125" style="189" customWidth="1"/>
    <col min="15625" max="15625" width="6.625" style="189" customWidth="1"/>
    <col min="15626" max="15626" width="12.25" style="189" customWidth="1"/>
    <col min="15627" max="15872" width="9" style="189"/>
    <col min="15873" max="15876" width="8.25" style="189" customWidth="1"/>
    <col min="15877" max="15877" width="13.5" style="189" customWidth="1"/>
    <col min="15878" max="15879" width="6.625" style="189" customWidth="1"/>
    <col min="15880" max="15880" width="6.125" style="189" customWidth="1"/>
    <col min="15881" max="15881" width="6.625" style="189" customWidth="1"/>
    <col min="15882" max="15882" width="12.25" style="189" customWidth="1"/>
    <col min="15883" max="16128" width="9" style="189"/>
    <col min="16129" max="16132" width="8.25" style="189" customWidth="1"/>
    <col min="16133" max="16133" width="13.5" style="189" customWidth="1"/>
    <col min="16134" max="16135" width="6.625" style="189" customWidth="1"/>
    <col min="16136" max="16136" width="6.125" style="189" customWidth="1"/>
    <col min="16137" max="16137" width="6.625" style="189" customWidth="1"/>
    <col min="16138" max="16138" width="12.25" style="189" customWidth="1"/>
    <col min="16139" max="16384" width="9" style="189"/>
  </cols>
  <sheetData>
    <row r="1" spans="1:22" ht="22.5" customHeight="1"/>
    <row r="2" spans="1:22" ht="19.5" customHeight="1" thickBot="1">
      <c r="G2" s="381" t="s">
        <v>95</v>
      </c>
      <c r="H2" s="381"/>
      <c r="I2" s="381"/>
      <c r="J2" s="381"/>
    </row>
    <row r="3" spans="1:22" ht="17.25" customHeight="1" thickTop="1">
      <c r="A3" s="239"/>
      <c r="B3" s="240" t="s">
        <v>123</v>
      </c>
      <c r="C3" s="240"/>
      <c r="D3" s="241"/>
      <c r="E3" s="242" t="s">
        <v>121</v>
      </c>
      <c r="F3" s="236" t="s">
        <v>196</v>
      </c>
      <c r="G3" s="237"/>
      <c r="H3" s="237"/>
      <c r="I3" s="238"/>
      <c r="J3" s="247" t="s">
        <v>0</v>
      </c>
    </row>
    <row r="4" spans="1:22" ht="9.75" customHeight="1">
      <c r="A4" s="248"/>
      <c r="B4" s="248"/>
      <c r="C4" s="190"/>
      <c r="D4" s="191"/>
      <c r="E4" s="243"/>
      <c r="F4" s="248"/>
      <c r="G4" s="248"/>
      <c r="H4" s="190"/>
      <c r="I4" s="192"/>
      <c r="J4" s="245"/>
    </row>
    <row r="5" spans="1:22" ht="17.25" customHeight="1">
      <c r="A5" s="250" t="s">
        <v>96</v>
      </c>
      <c r="B5" s="250" t="s">
        <v>97</v>
      </c>
      <c r="C5" s="249" t="s">
        <v>68</v>
      </c>
      <c r="D5" s="193" t="s">
        <v>69</v>
      </c>
      <c r="E5" s="244" t="s">
        <v>122</v>
      </c>
      <c r="F5" s="250" t="s">
        <v>96</v>
      </c>
      <c r="G5" s="250" t="s">
        <v>97</v>
      </c>
      <c r="H5" s="249" t="s">
        <v>68</v>
      </c>
      <c r="I5" s="194" t="s">
        <v>69</v>
      </c>
      <c r="J5" s="246"/>
    </row>
    <row r="6" spans="1:22" ht="21.75" customHeight="1">
      <c r="A6" s="195">
        <v>3</v>
      </c>
      <c r="B6" s="196">
        <v>3</v>
      </c>
      <c r="C6" s="197">
        <v>0</v>
      </c>
      <c r="D6" s="197">
        <v>0</v>
      </c>
      <c r="E6" s="198">
        <v>229725188</v>
      </c>
      <c r="F6" s="197">
        <v>25.4</v>
      </c>
      <c r="G6" s="197">
        <v>25.2</v>
      </c>
      <c r="H6" s="197">
        <v>-0.2</v>
      </c>
      <c r="I6" s="199">
        <v>-0.8</v>
      </c>
      <c r="J6" s="200" t="s">
        <v>98</v>
      </c>
      <c r="K6" s="201"/>
      <c r="L6" s="201"/>
      <c r="M6" s="201"/>
      <c r="N6" s="201"/>
      <c r="O6" s="201"/>
      <c r="P6" s="201"/>
      <c r="Q6" s="201"/>
      <c r="R6" s="201"/>
      <c r="S6" s="201"/>
      <c r="T6" s="201"/>
      <c r="U6" s="201"/>
      <c r="V6" s="201"/>
    </row>
    <row r="7" spans="1:22" ht="21.75" customHeight="1">
      <c r="A7" s="202"/>
      <c r="B7" s="202"/>
      <c r="C7" s="203"/>
      <c r="D7" s="204"/>
      <c r="E7" s="205"/>
      <c r="F7" s="202"/>
      <c r="G7" s="202"/>
      <c r="H7" s="203"/>
      <c r="I7" s="206"/>
      <c r="J7" s="207"/>
      <c r="M7" s="208"/>
    </row>
    <row r="8" spans="1:22" ht="21.75" customHeight="1">
      <c r="A8" s="195">
        <v>2.9</v>
      </c>
      <c r="B8" s="209">
        <v>2.9</v>
      </c>
      <c r="C8" s="210">
        <v>0</v>
      </c>
      <c r="D8" s="146">
        <v>0</v>
      </c>
      <c r="E8" s="211">
        <v>118256592</v>
      </c>
      <c r="F8" s="210">
        <v>32.200000000000003</v>
      </c>
      <c r="G8" s="210">
        <v>31.7</v>
      </c>
      <c r="H8" s="210">
        <v>-0.5</v>
      </c>
      <c r="I8" s="212">
        <v>-1.6</v>
      </c>
      <c r="J8" s="207" t="s">
        <v>99</v>
      </c>
    </row>
    <row r="9" spans="1:22" ht="21.75" customHeight="1">
      <c r="A9" s="195">
        <v>3.8</v>
      </c>
      <c r="B9" s="209">
        <v>4</v>
      </c>
      <c r="C9" s="210">
        <v>0.2</v>
      </c>
      <c r="D9" s="146">
        <v>5.3</v>
      </c>
      <c r="E9" s="211">
        <v>29959481</v>
      </c>
      <c r="F9" s="210">
        <v>20.3</v>
      </c>
      <c r="G9" s="210">
        <v>20.2</v>
      </c>
      <c r="H9" s="146">
        <v>-0.1</v>
      </c>
      <c r="I9" s="212">
        <v>-0.5</v>
      </c>
      <c r="J9" s="207" t="s">
        <v>100</v>
      </c>
    </row>
    <row r="10" spans="1:22" ht="21.75" customHeight="1">
      <c r="A10" s="195">
        <v>2.7</v>
      </c>
      <c r="B10" s="213">
        <v>2.7</v>
      </c>
      <c r="C10" s="214">
        <v>0</v>
      </c>
      <c r="D10" s="215">
        <v>0</v>
      </c>
      <c r="E10" s="216">
        <v>16676250</v>
      </c>
      <c r="F10" s="217">
        <v>23.1</v>
      </c>
      <c r="G10" s="213">
        <v>23.1</v>
      </c>
      <c r="H10" s="215">
        <v>0</v>
      </c>
      <c r="I10" s="218">
        <v>0</v>
      </c>
      <c r="J10" s="207" t="s">
        <v>101</v>
      </c>
    </row>
    <row r="11" spans="1:22" ht="21.75" customHeight="1">
      <c r="A11" s="202"/>
      <c r="B11" s="202"/>
      <c r="C11" s="203"/>
      <c r="D11" s="204"/>
      <c r="E11" s="205"/>
      <c r="F11" s="202"/>
      <c r="G11" s="202"/>
      <c r="H11" s="203"/>
      <c r="I11" s="206"/>
      <c r="J11" s="207"/>
    </row>
    <row r="12" spans="1:22" ht="21.75" customHeight="1">
      <c r="A12" s="195">
        <v>2.7</v>
      </c>
      <c r="B12" s="209">
        <v>2.5</v>
      </c>
      <c r="C12" s="210">
        <v>-0.2</v>
      </c>
      <c r="D12" s="146">
        <v>-7.4</v>
      </c>
      <c r="E12" s="211">
        <v>10118966</v>
      </c>
      <c r="F12" s="210">
        <v>25.2</v>
      </c>
      <c r="G12" s="210">
        <v>25.1</v>
      </c>
      <c r="H12" s="210">
        <v>-0.1</v>
      </c>
      <c r="I12" s="212">
        <v>-0.4</v>
      </c>
      <c r="J12" s="207" t="s">
        <v>102</v>
      </c>
    </row>
    <row r="13" spans="1:22" ht="21.75" customHeight="1">
      <c r="A13" s="195">
        <v>3.6</v>
      </c>
      <c r="B13" s="209">
        <v>3.6</v>
      </c>
      <c r="C13" s="210">
        <v>0</v>
      </c>
      <c r="D13" s="146">
        <v>0</v>
      </c>
      <c r="E13" s="211">
        <v>4741628</v>
      </c>
      <c r="F13" s="210">
        <v>18.7</v>
      </c>
      <c r="G13" s="210">
        <v>18.399999999999999</v>
      </c>
      <c r="H13" s="210">
        <v>-0.3</v>
      </c>
      <c r="I13" s="212">
        <v>-1.6</v>
      </c>
      <c r="J13" s="207" t="s">
        <v>103</v>
      </c>
    </row>
    <row r="14" spans="1:22" ht="21.75" customHeight="1">
      <c r="A14" s="195">
        <v>4.8</v>
      </c>
      <c r="B14" s="209">
        <v>4.5</v>
      </c>
      <c r="C14" s="210">
        <v>-0.3</v>
      </c>
      <c r="D14" s="146">
        <v>-6.3</v>
      </c>
      <c r="E14" s="211">
        <v>3096772</v>
      </c>
      <c r="F14" s="210">
        <v>17.2</v>
      </c>
      <c r="G14" s="210">
        <v>17.899999999999999</v>
      </c>
      <c r="H14" s="210">
        <v>0.7</v>
      </c>
      <c r="I14" s="212">
        <v>4.0999999999999996</v>
      </c>
      <c r="J14" s="207" t="s">
        <v>104</v>
      </c>
    </row>
    <row r="15" spans="1:22" ht="21.75" customHeight="1">
      <c r="A15" s="195">
        <v>2.6</v>
      </c>
      <c r="B15" s="209">
        <v>2.6</v>
      </c>
      <c r="C15" s="210">
        <v>0</v>
      </c>
      <c r="D15" s="146">
        <v>0</v>
      </c>
      <c r="E15" s="211">
        <v>11407660</v>
      </c>
      <c r="F15" s="210">
        <v>27.3</v>
      </c>
      <c r="G15" s="210">
        <v>26.8</v>
      </c>
      <c r="H15" s="210">
        <v>-0.5</v>
      </c>
      <c r="I15" s="212">
        <v>-1.8</v>
      </c>
      <c r="J15" s="207" t="s">
        <v>105</v>
      </c>
    </row>
    <row r="16" spans="1:22" ht="21.75" customHeight="1">
      <c r="A16" s="202"/>
      <c r="B16" s="202"/>
      <c r="C16" s="203"/>
      <c r="D16" s="204"/>
      <c r="E16" s="205"/>
      <c r="F16" s="202"/>
      <c r="G16" s="202"/>
      <c r="H16" s="203"/>
      <c r="I16" s="206"/>
      <c r="J16" s="207"/>
    </row>
    <row r="17" spans="1:22" ht="21.75" customHeight="1">
      <c r="A17" s="195">
        <v>2.2000000000000002</v>
      </c>
      <c r="B17" s="209">
        <v>2.5</v>
      </c>
      <c r="C17" s="210">
        <v>0.3</v>
      </c>
      <c r="D17" s="146">
        <v>13.6</v>
      </c>
      <c r="E17" s="211">
        <v>4719498</v>
      </c>
      <c r="F17" s="210">
        <v>25.4</v>
      </c>
      <c r="G17" s="210">
        <v>24.4</v>
      </c>
      <c r="H17" s="210">
        <v>-1</v>
      </c>
      <c r="I17" s="212">
        <v>-3.9</v>
      </c>
      <c r="J17" s="207" t="s">
        <v>106</v>
      </c>
    </row>
    <row r="18" spans="1:22" ht="21.75" customHeight="1">
      <c r="A18" s="219">
        <v>3.2</v>
      </c>
      <c r="B18" s="220">
        <v>3.2</v>
      </c>
      <c r="C18" s="221">
        <v>0</v>
      </c>
      <c r="D18" s="221">
        <v>0</v>
      </c>
      <c r="E18" s="222">
        <v>3616323</v>
      </c>
      <c r="F18" s="221">
        <v>14.8</v>
      </c>
      <c r="G18" s="221">
        <v>15.1</v>
      </c>
      <c r="H18" s="221">
        <v>0.3</v>
      </c>
      <c r="I18" s="223">
        <v>2</v>
      </c>
      <c r="J18" s="224" t="s">
        <v>107</v>
      </c>
    </row>
    <row r="19" spans="1:22" ht="21.75" customHeight="1">
      <c r="A19" s="225" t="s">
        <v>108</v>
      </c>
      <c r="B19" s="225" t="s">
        <v>109</v>
      </c>
      <c r="C19" s="226" t="s">
        <v>108</v>
      </c>
      <c r="D19" s="227" t="s">
        <v>108</v>
      </c>
      <c r="E19" s="225" t="s">
        <v>108</v>
      </c>
      <c r="F19" s="226" t="s">
        <v>108</v>
      </c>
      <c r="G19" s="226" t="s">
        <v>108</v>
      </c>
      <c r="H19" s="226" t="s">
        <v>108</v>
      </c>
      <c r="I19" s="228" t="s">
        <v>108</v>
      </c>
      <c r="J19" s="229" t="s">
        <v>110</v>
      </c>
    </row>
    <row r="20" spans="1:22" ht="21.75" customHeight="1">
      <c r="A20" s="225" t="s">
        <v>108</v>
      </c>
      <c r="B20" s="225" t="s">
        <v>109</v>
      </c>
      <c r="C20" s="226" t="s">
        <v>108</v>
      </c>
      <c r="D20" s="227" t="s">
        <v>108</v>
      </c>
      <c r="E20" s="225" t="s">
        <v>108</v>
      </c>
      <c r="F20" s="226" t="s">
        <v>108</v>
      </c>
      <c r="G20" s="226" t="s">
        <v>108</v>
      </c>
      <c r="H20" s="226" t="s">
        <v>108</v>
      </c>
      <c r="I20" s="228" t="s">
        <v>108</v>
      </c>
      <c r="J20" s="207" t="s">
        <v>111</v>
      </c>
    </row>
    <row r="21" spans="1:22" ht="21.75" customHeight="1">
      <c r="A21" s="195">
        <v>3.2</v>
      </c>
      <c r="B21" s="209">
        <v>3.2</v>
      </c>
      <c r="C21" s="210">
        <v>0</v>
      </c>
      <c r="D21" s="146">
        <v>0</v>
      </c>
      <c r="E21" s="211">
        <v>3234270</v>
      </c>
      <c r="F21" s="210">
        <v>19.100000000000001</v>
      </c>
      <c r="G21" s="210">
        <v>19.399999999999999</v>
      </c>
      <c r="H21" s="210">
        <v>0.3</v>
      </c>
      <c r="I21" s="212">
        <v>1.6</v>
      </c>
      <c r="J21" s="207" t="s">
        <v>112</v>
      </c>
    </row>
    <row r="22" spans="1:22" ht="21.75" customHeight="1">
      <c r="A22" s="230">
        <v>2.6</v>
      </c>
      <c r="B22" s="209">
        <v>2.5</v>
      </c>
      <c r="C22" s="210">
        <v>-0.1</v>
      </c>
      <c r="D22" s="146">
        <v>-3.8</v>
      </c>
      <c r="E22" s="211">
        <v>4633324</v>
      </c>
      <c r="F22" s="210">
        <v>20.8</v>
      </c>
      <c r="G22" s="210">
        <v>20.6</v>
      </c>
      <c r="H22" s="210">
        <v>-0.2</v>
      </c>
      <c r="I22" s="212">
        <v>-1</v>
      </c>
      <c r="J22" s="207" t="s">
        <v>113</v>
      </c>
    </row>
    <row r="23" spans="1:22" ht="21.75" customHeight="1">
      <c r="A23" s="195">
        <v>1.9</v>
      </c>
      <c r="B23" s="209">
        <v>1.9</v>
      </c>
      <c r="C23" s="210">
        <v>0</v>
      </c>
      <c r="D23" s="146">
        <v>0</v>
      </c>
      <c r="E23" s="211">
        <v>6136926</v>
      </c>
      <c r="F23" s="210">
        <v>26.5</v>
      </c>
      <c r="G23" s="210">
        <v>26.3</v>
      </c>
      <c r="H23" s="210">
        <v>-0.2</v>
      </c>
      <c r="I23" s="212">
        <v>-0.8</v>
      </c>
      <c r="J23" s="207" t="s">
        <v>114</v>
      </c>
    </row>
    <row r="24" spans="1:22" ht="21.75" customHeight="1">
      <c r="A24" s="202"/>
      <c r="B24" s="202"/>
      <c r="C24" s="203"/>
      <c r="D24" s="204"/>
      <c r="E24" s="205"/>
      <c r="F24" s="202"/>
      <c r="G24" s="202"/>
      <c r="H24" s="203"/>
      <c r="I24" s="206"/>
      <c r="J24" s="207"/>
      <c r="K24" s="201"/>
      <c r="L24" s="201"/>
      <c r="M24" s="201"/>
      <c r="N24" s="201"/>
      <c r="O24" s="201"/>
      <c r="P24" s="201"/>
      <c r="Q24" s="201"/>
      <c r="R24" s="201"/>
      <c r="S24" s="201"/>
      <c r="T24" s="201"/>
      <c r="U24" s="201"/>
      <c r="V24" s="201"/>
    </row>
    <row r="25" spans="1:22" ht="21.75" customHeight="1">
      <c r="A25" s="195">
        <v>2.5</v>
      </c>
      <c r="B25" s="209">
        <v>2.4</v>
      </c>
      <c r="C25" s="210">
        <v>-0.1</v>
      </c>
      <c r="D25" s="146">
        <v>-4</v>
      </c>
      <c r="E25" s="211">
        <v>1584160</v>
      </c>
      <c r="F25" s="210">
        <v>16</v>
      </c>
      <c r="G25" s="210">
        <v>15.6</v>
      </c>
      <c r="H25" s="210">
        <v>-0.4</v>
      </c>
      <c r="I25" s="212">
        <v>-2.5</v>
      </c>
      <c r="J25" s="207" t="s">
        <v>115</v>
      </c>
    </row>
    <row r="26" spans="1:22" ht="21.75" customHeight="1">
      <c r="A26" s="195">
        <v>1.6</v>
      </c>
      <c r="B26" s="209">
        <v>1.5</v>
      </c>
      <c r="C26" s="210">
        <v>-0.1</v>
      </c>
      <c r="D26" s="146">
        <v>-6.3</v>
      </c>
      <c r="E26" s="211">
        <v>3916735</v>
      </c>
      <c r="F26" s="210">
        <v>30.8</v>
      </c>
      <c r="G26" s="210">
        <v>30</v>
      </c>
      <c r="H26" s="210">
        <v>-0.8</v>
      </c>
      <c r="I26" s="212">
        <v>-2.6</v>
      </c>
      <c r="J26" s="207" t="s">
        <v>116</v>
      </c>
    </row>
    <row r="27" spans="1:22" ht="21.75" customHeight="1">
      <c r="A27" s="195">
        <v>3.3</v>
      </c>
      <c r="B27" s="209">
        <v>3.3</v>
      </c>
      <c r="C27" s="210">
        <v>0</v>
      </c>
      <c r="D27" s="146">
        <v>0</v>
      </c>
      <c r="E27" s="211">
        <v>1904573</v>
      </c>
      <c r="F27" s="210">
        <v>15.2</v>
      </c>
      <c r="G27" s="210">
        <v>14.8</v>
      </c>
      <c r="H27" s="210">
        <v>-0.4</v>
      </c>
      <c r="I27" s="212">
        <v>-2.6</v>
      </c>
      <c r="J27" s="207" t="s">
        <v>117</v>
      </c>
    </row>
    <row r="28" spans="1:22" ht="21.75" customHeight="1">
      <c r="A28" s="195">
        <v>2.8</v>
      </c>
      <c r="B28" s="209">
        <v>2.9</v>
      </c>
      <c r="C28" s="210">
        <v>0.1</v>
      </c>
      <c r="D28" s="146">
        <v>3.6</v>
      </c>
      <c r="E28" s="211">
        <v>616400</v>
      </c>
      <c r="F28" s="210">
        <v>14.5</v>
      </c>
      <c r="G28" s="210">
        <v>14.3</v>
      </c>
      <c r="H28" s="210">
        <v>-0.2</v>
      </c>
      <c r="I28" s="212">
        <v>-1.4</v>
      </c>
      <c r="J28" s="207" t="s">
        <v>118</v>
      </c>
    </row>
    <row r="29" spans="1:22" ht="21.75" customHeight="1">
      <c r="A29" s="195">
        <v>3</v>
      </c>
      <c r="B29" s="209">
        <v>4</v>
      </c>
      <c r="C29" s="210">
        <v>1</v>
      </c>
      <c r="D29" s="146">
        <v>33.299999999999997</v>
      </c>
      <c r="E29" s="211">
        <v>1265833</v>
      </c>
      <c r="F29" s="210">
        <v>16</v>
      </c>
      <c r="G29" s="210">
        <v>15</v>
      </c>
      <c r="H29" s="210">
        <v>-1</v>
      </c>
      <c r="I29" s="212">
        <v>-6.3</v>
      </c>
      <c r="J29" s="207" t="s">
        <v>119</v>
      </c>
    </row>
    <row r="30" spans="1:22" ht="21.75" customHeight="1">
      <c r="A30" s="202"/>
      <c r="B30" s="202"/>
      <c r="C30" s="203"/>
      <c r="D30" s="204"/>
      <c r="E30" s="205"/>
      <c r="F30" s="202"/>
      <c r="G30" s="202"/>
      <c r="H30" s="203"/>
      <c r="I30" s="206"/>
      <c r="J30" s="207"/>
    </row>
    <row r="31" spans="1:22" ht="21.75" customHeight="1" thickBot="1">
      <c r="A31" s="231">
        <v>7</v>
      </c>
      <c r="B31" s="232">
        <v>7</v>
      </c>
      <c r="C31" s="176">
        <v>0</v>
      </c>
      <c r="D31" s="176">
        <v>0</v>
      </c>
      <c r="E31" s="233">
        <v>2609013</v>
      </c>
      <c r="F31" s="176">
        <v>9</v>
      </c>
      <c r="G31" s="176">
        <v>8.9</v>
      </c>
      <c r="H31" s="176">
        <v>-0.1</v>
      </c>
      <c r="I31" s="234">
        <v>-1.1000000000000001</v>
      </c>
      <c r="J31" s="235" t="s">
        <v>120</v>
      </c>
    </row>
    <row r="32" spans="1:22" ht="12.75" thickTop="1"/>
  </sheetData>
  <mergeCells count="1">
    <mergeCell ref="G2:J2"/>
  </mergeCells>
  <phoneticPr fontId="1"/>
  <pageMargins left="0.51181102362204722" right="0.55118110236220474" top="0.86614173228346458" bottom="0.70866141732283472" header="0.43307086614173229"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41"/>
  <sheetViews>
    <sheetView zoomScaleNormal="100" workbookViewId="0"/>
  </sheetViews>
  <sheetFormatPr defaultRowHeight="12"/>
  <cols>
    <col min="1" max="1" width="7.875" style="138" customWidth="1"/>
    <col min="2" max="2" width="7.625" style="138" customWidth="1"/>
    <col min="3" max="5" width="11.25" style="138" customWidth="1"/>
    <col min="6" max="6" width="11.375" style="138" customWidth="1"/>
    <col min="7" max="13" width="11.25" style="138" customWidth="1"/>
    <col min="14" max="15" width="5.875" style="138" customWidth="1"/>
    <col min="16" max="18" width="6.25" style="138" customWidth="1"/>
    <col min="19" max="256" width="9" style="138"/>
    <col min="257" max="257" width="7.875" style="138" customWidth="1"/>
    <col min="258" max="258" width="5.25" style="138" customWidth="1"/>
    <col min="259" max="259" width="7.625" style="138" customWidth="1"/>
    <col min="260" max="263" width="5.875" style="138" customWidth="1"/>
    <col min="264" max="264" width="6.125" style="138" customWidth="1"/>
    <col min="265" max="265" width="7" style="138" customWidth="1"/>
    <col min="266" max="266" width="5.875" style="138" customWidth="1"/>
    <col min="267" max="267" width="7" style="138" customWidth="1"/>
    <col min="268" max="268" width="7.75" style="138" customWidth="1"/>
    <col min="269" max="271" width="5.875" style="138" customWidth="1"/>
    <col min="272" max="274" width="6.25" style="138" customWidth="1"/>
    <col min="275" max="512" width="9" style="138"/>
    <col min="513" max="513" width="7.875" style="138" customWidth="1"/>
    <col min="514" max="514" width="5.25" style="138" customWidth="1"/>
    <col min="515" max="515" width="7.625" style="138" customWidth="1"/>
    <col min="516" max="519" width="5.875" style="138" customWidth="1"/>
    <col min="520" max="520" width="6.125" style="138" customWidth="1"/>
    <col min="521" max="521" width="7" style="138" customWidth="1"/>
    <col min="522" max="522" width="5.875" style="138" customWidth="1"/>
    <col min="523" max="523" width="7" style="138" customWidth="1"/>
    <col min="524" max="524" width="7.75" style="138" customWidth="1"/>
    <col min="525" max="527" width="5.875" style="138" customWidth="1"/>
    <col min="528" max="530" width="6.25" style="138" customWidth="1"/>
    <col min="531" max="768" width="9" style="138"/>
    <col min="769" max="769" width="7.875" style="138" customWidth="1"/>
    <col min="770" max="770" width="5.25" style="138" customWidth="1"/>
    <col min="771" max="771" width="7.625" style="138" customWidth="1"/>
    <col min="772" max="775" width="5.875" style="138" customWidth="1"/>
    <col min="776" max="776" width="6.125" style="138" customWidth="1"/>
    <col min="777" max="777" width="7" style="138" customWidth="1"/>
    <col min="778" max="778" width="5.875" style="138" customWidth="1"/>
    <col min="779" max="779" width="7" style="138" customWidth="1"/>
    <col min="780" max="780" width="7.75" style="138" customWidth="1"/>
    <col min="781" max="783" width="5.875" style="138" customWidth="1"/>
    <col min="784" max="786" width="6.25" style="138" customWidth="1"/>
    <col min="787" max="1024" width="9" style="138"/>
    <col min="1025" max="1025" width="7.875" style="138" customWidth="1"/>
    <col min="1026" max="1026" width="5.25" style="138" customWidth="1"/>
    <col min="1027" max="1027" width="7.625" style="138" customWidth="1"/>
    <col min="1028" max="1031" width="5.875" style="138" customWidth="1"/>
    <col min="1032" max="1032" width="6.125" style="138" customWidth="1"/>
    <col min="1033" max="1033" width="7" style="138" customWidth="1"/>
    <col min="1034" max="1034" width="5.875" style="138" customWidth="1"/>
    <col min="1035" max="1035" width="7" style="138" customWidth="1"/>
    <col min="1036" max="1036" width="7.75" style="138" customWidth="1"/>
    <col min="1037" max="1039" width="5.875" style="138" customWidth="1"/>
    <col min="1040" max="1042" width="6.25" style="138" customWidth="1"/>
    <col min="1043" max="1280" width="9" style="138"/>
    <col min="1281" max="1281" width="7.875" style="138" customWidth="1"/>
    <col min="1282" max="1282" width="5.25" style="138" customWidth="1"/>
    <col min="1283" max="1283" width="7.625" style="138" customWidth="1"/>
    <col min="1284" max="1287" width="5.875" style="138" customWidth="1"/>
    <col min="1288" max="1288" width="6.125" style="138" customWidth="1"/>
    <col min="1289" max="1289" width="7" style="138" customWidth="1"/>
    <col min="1290" max="1290" width="5.875" style="138" customWidth="1"/>
    <col min="1291" max="1291" width="7" style="138" customWidth="1"/>
    <col min="1292" max="1292" width="7.75" style="138" customWidth="1"/>
    <col min="1293" max="1295" width="5.875" style="138" customWidth="1"/>
    <col min="1296" max="1298" width="6.25" style="138" customWidth="1"/>
    <col min="1299" max="1536" width="9" style="138"/>
    <col min="1537" max="1537" width="7.875" style="138" customWidth="1"/>
    <col min="1538" max="1538" width="5.25" style="138" customWidth="1"/>
    <col min="1539" max="1539" width="7.625" style="138" customWidth="1"/>
    <col min="1540" max="1543" width="5.875" style="138" customWidth="1"/>
    <col min="1544" max="1544" width="6.125" style="138" customWidth="1"/>
    <col min="1545" max="1545" width="7" style="138" customWidth="1"/>
    <col min="1546" max="1546" width="5.875" style="138" customWidth="1"/>
    <col min="1547" max="1547" width="7" style="138" customWidth="1"/>
    <col min="1548" max="1548" width="7.75" style="138" customWidth="1"/>
    <col min="1549" max="1551" width="5.875" style="138" customWidth="1"/>
    <col min="1552" max="1554" width="6.25" style="138" customWidth="1"/>
    <col min="1555" max="1792" width="9" style="138"/>
    <col min="1793" max="1793" width="7.875" style="138" customWidth="1"/>
    <col min="1794" max="1794" width="5.25" style="138" customWidth="1"/>
    <col min="1795" max="1795" width="7.625" style="138" customWidth="1"/>
    <col min="1796" max="1799" width="5.875" style="138" customWidth="1"/>
    <col min="1800" max="1800" width="6.125" style="138" customWidth="1"/>
    <col min="1801" max="1801" width="7" style="138" customWidth="1"/>
    <col min="1802" max="1802" width="5.875" style="138" customWidth="1"/>
    <col min="1803" max="1803" width="7" style="138" customWidth="1"/>
    <col min="1804" max="1804" width="7.75" style="138" customWidth="1"/>
    <col min="1805" max="1807" width="5.875" style="138" customWidth="1"/>
    <col min="1808" max="1810" width="6.25" style="138" customWidth="1"/>
    <col min="1811" max="2048" width="9" style="138"/>
    <col min="2049" max="2049" width="7.875" style="138" customWidth="1"/>
    <col min="2050" max="2050" width="5.25" style="138" customWidth="1"/>
    <col min="2051" max="2051" width="7.625" style="138" customWidth="1"/>
    <col min="2052" max="2055" width="5.875" style="138" customWidth="1"/>
    <col min="2056" max="2056" width="6.125" style="138" customWidth="1"/>
    <col min="2057" max="2057" width="7" style="138" customWidth="1"/>
    <col min="2058" max="2058" width="5.875" style="138" customWidth="1"/>
    <col min="2059" max="2059" width="7" style="138" customWidth="1"/>
    <col min="2060" max="2060" width="7.75" style="138" customWidth="1"/>
    <col min="2061" max="2063" width="5.875" style="138" customWidth="1"/>
    <col min="2064" max="2066" width="6.25" style="138" customWidth="1"/>
    <col min="2067" max="2304" width="9" style="138"/>
    <col min="2305" max="2305" width="7.875" style="138" customWidth="1"/>
    <col min="2306" max="2306" width="5.25" style="138" customWidth="1"/>
    <col min="2307" max="2307" width="7.625" style="138" customWidth="1"/>
    <col min="2308" max="2311" width="5.875" style="138" customWidth="1"/>
    <col min="2312" max="2312" width="6.125" style="138" customWidth="1"/>
    <col min="2313" max="2313" width="7" style="138" customWidth="1"/>
    <col min="2314" max="2314" width="5.875" style="138" customWidth="1"/>
    <col min="2315" max="2315" width="7" style="138" customWidth="1"/>
    <col min="2316" max="2316" width="7.75" style="138" customWidth="1"/>
    <col min="2317" max="2319" width="5.875" style="138" customWidth="1"/>
    <col min="2320" max="2322" width="6.25" style="138" customWidth="1"/>
    <col min="2323" max="2560" width="9" style="138"/>
    <col min="2561" max="2561" width="7.875" style="138" customWidth="1"/>
    <col min="2562" max="2562" width="5.25" style="138" customWidth="1"/>
    <col min="2563" max="2563" width="7.625" style="138" customWidth="1"/>
    <col min="2564" max="2567" width="5.875" style="138" customWidth="1"/>
    <col min="2568" max="2568" width="6.125" style="138" customWidth="1"/>
    <col min="2569" max="2569" width="7" style="138" customWidth="1"/>
    <col min="2570" max="2570" width="5.875" style="138" customWidth="1"/>
    <col min="2571" max="2571" width="7" style="138" customWidth="1"/>
    <col min="2572" max="2572" width="7.75" style="138" customWidth="1"/>
    <col min="2573" max="2575" width="5.875" style="138" customWidth="1"/>
    <col min="2576" max="2578" width="6.25" style="138" customWidth="1"/>
    <col min="2579" max="2816" width="9" style="138"/>
    <col min="2817" max="2817" width="7.875" style="138" customWidth="1"/>
    <col min="2818" max="2818" width="5.25" style="138" customWidth="1"/>
    <col min="2819" max="2819" width="7.625" style="138" customWidth="1"/>
    <col min="2820" max="2823" width="5.875" style="138" customWidth="1"/>
    <col min="2824" max="2824" width="6.125" style="138" customWidth="1"/>
    <col min="2825" max="2825" width="7" style="138" customWidth="1"/>
    <col min="2826" max="2826" width="5.875" style="138" customWidth="1"/>
    <col min="2827" max="2827" width="7" style="138" customWidth="1"/>
    <col min="2828" max="2828" width="7.75" style="138" customWidth="1"/>
    <col min="2829" max="2831" width="5.875" style="138" customWidth="1"/>
    <col min="2832" max="2834" width="6.25" style="138" customWidth="1"/>
    <col min="2835" max="3072" width="9" style="138"/>
    <col min="3073" max="3073" width="7.875" style="138" customWidth="1"/>
    <col min="3074" max="3074" width="5.25" style="138" customWidth="1"/>
    <col min="3075" max="3075" width="7.625" style="138" customWidth="1"/>
    <col min="3076" max="3079" width="5.875" style="138" customWidth="1"/>
    <col min="3080" max="3080" width="6.125" style="138" customWidth="1"/>
    <col min="3081" max="3081" width="7" style="138" customWidth="1"/>
    <col min="3082" max="3082" width="5.875" style="138" customWidth="1"/>
    <col min="3083" max="3083" width="7" style="138" customWidth="1"/>
    <col min="3084" max="3084" width="7.75" style="138" customWidth="1"/>
    <col min="3085" max="3087" width="5.875" style="138" customWidth="1"/>
    <col min="3088" max="3090" width="6.25" style="138" customWidth="1"/>
    <col min="3091" max="3328" width="9" style="138"/>
    <col min="3329" max="3329" width="7.875" style="138" customWidth="1"/>
    <col min="3330" max="3330" width="5.25" style="138" customWidth="1"/>
    <col min="3331" max="3331" width="7.625" style="138" customWidth="1"/>
    <col min="3332" max="3335" width="5.875" style="138" customWidth="1"/>
    <col min="3336" max="3336" width="6.125" style="138" customWidth="1"/>
    <col min="3337" max="3337" width="7" style="138" customWidth="1"/>
    <col min="3338" max="3338" width="5.875" style="138" customWidth="1"/>
    <col min="3339" max="3339" width="7" style="138" customWidth="1"/>
    <col min="3340" max="3340" width="7.75" style="138" customWidth="1"/>
    <col min="3341" max="3343" width="5.875" style="138" customWidth="1"/>
    <col min="3344" max="3346" width="6.25" style="138" customWidth="1"/>
    <col min="3347" max="3584" width="9" style="138"/>
    <col min="3585" max="3585" width="7.875" style="138" customWidth="1"/>
    <col min="3586" max="3586" width="5.25" style="138" customWidth="1"/>
    <col min="3587" max="3587" width="7.625" style="138" customWidth="1"/>
    <col min="3588" max="3591" width="5.875" style="138" customWidth="1"/>
    <col min="3592" max="3592" width="6.125" style="138" customWidth="1"/>
    <col min="3593" max="3593" width="7" style="138" customWidth="1"/>
    <col min="3594" max="3594" width="5.875" style="138" customWidth="1"/>
    <col min="3595" max="3595" width="7" style="138" customWidth="1"/>
    <col min="3596" max="3596" width="7.75" style="138" customWidth="1"/>
    <col min="3597" max="3599" width="5.875" style="138" customWidth="1"/>
    <col min="3600" max="3602" width="6.25" style="138" customWidth="1"/>
    <col min="3603" max="3840" width="9" style="138"/>
    <col min="3841" max="3841" width="7.875" style="138" customWidth="1"/>
    <col min="3842" max="3842" width="5.25" style="138" customWidth="1"/>
    <col min="3843" max="3843" width="7.625" style="138" customWidth="1"/>
    <col min="3844" max="3847" width="5.875" style="138" customWidth="1"/>
    <col min="3848" max="3848" width="6.125" style="138" customWidth="1"/>
    <col min="3849" max="3849" width="7" style="138" customWidth="1"/>
    <col min="3850" max="3850" width="5.875" style="138" customWidth="1"/>
    <col min="3851" max="3851" width="7" style="138" customWidth="1"/>
    <col min="3852" max="3852" width="7.75" style="138" customWidth="1"/>
    <col min="3853" max="3855" width="5.875" style="138" customWidth="1"/>
    <col min="3856" max="3858" width="6.25" style="138" customWidth="1"/>
    <col min="3859" max="4096" width="9" style="138"/>
    <col min="4097" max="4097" width="7.875" style="138" customWidth="1"/>
    <col min="4098" max="4098" width="5.25" style="138" customWidth="1"/>
    <col min="4099" max="4099" width="7.625" style="138" customWidth="1"/>
    <col min="4100" max="4103" width="5.875" style="138" customWidth="1"/>
    <col min="4104" max="4104" width="6.125" style="138" customWidth="1"/>
    <col min="4105" max="4105" width="7" style="138" customWidth="1"/>
    <col min="4106" max="4106" width="5.875" style="138" customWidth="1"/>
    <col min="4107" max="4107" width="7" style="138" customWidth="1"/>
    <col min="4108" max="4108" width="7.75" style="138" customWidth="1"/>
    <col min="4109" max="4111" width="5.875" style="138" customWidth="1"/>
    <col min="4112" max="4114" width="6.25" style="138" customWidth="1"/>
    <col min="4115" max="4352" width="9" style="138"/>
    <col min="4353" max="4353" width="7.875" style="138" customWidth="1"/>
    <col min="4354" max="4354" width="5.25" style="138" customWidth="1"/>
    <col min="4355" max="4355" width="7.625" style="138" customWidth="1"/>
    <col min="4356" max="4359" width="5.875" style="138" customWidth="1"/>
    <col min="4360" max="4360" width="6.125" style="138" customWidth="1"/>
    <col min="4361" max="4361" width="7" style="138" customWidth="1"/>
    <col min="4362" max="4362" width="5.875" style="138" customWidth="1"/>
    <col min="4363" max="4363" width="7" style="138" customWidth="1"/>
    <col min="4364" max="4364" width="7.75" style="138" customWidth="1"/>
    <col min="4365" max="4367" width="5.875" style="138" customWidth="1"/>
    <col min="4368" max="4370" width="6.25" style="138" customWidth="1"/>
    <col min="4371" max="4608" width="9" style="138"/>
    <col min="4609" max="4609" width="7.875" style="138" customWidth="1"/>
    <col min="4610" max="4610" width="5.25" style="138" customWidth="1"/>
    <col min="4611" max="4611" width="7.625" style="138" customWidth="1"/>
    <col min="4612" max="4615" width="5.875" style="138" customWidth="1"/>
    <col min="4616" max="4616" width="6.125" style="138" customWidth="1"/>
    <col min="4617" max="4617" width="7" style="138" customWidth="1"/>
    <col min="4618" max="4618" width="5.875" style="138" customWidth="1"/>
    <col min="4619" max="4619" width="7" style="138" customWidth="1"/>
    <col min="4620" max="4620" width="7.75" style="138" customWidth="1"/>
    <col min="4621" max="4623" width="5.875" style="138" customWidth="1"/>
    <col min="4624" max="4626" width="6.25" style="138" customWidth="1"/>
    <col min="4627" max="4864" width="9" style="138"/>
    <col min="4865" max="4865" width="7.875" style="138" customWidth="1"/>
    <col min="4866" max="4866" width="5.25" style="138" customWidth="1"/>
    <col min="4867" max="4867" width="7.625" style="138" customWidth="1"/>
    <col min="4868" max="4871" width="5.875" style="138" customWidth="1"/>
    <col min="4872" max="4872" width="6.125" style="138" customWidth="1"/>
    <col min="4873" max="4873" width="7" style="138" customWidth="1"/>
    <col min="4874" max="4874" width="5.875" style="138" customWidth="1"/>
    <col min="4875" max="4875" width="7" style="138" customWidth="1"/>
    <col min="4876" max="4876" width="7.75" style="138" customWidth="1"/>
    <col min="4877" max="4879" width="5.875" style="138" customWidth="1"/>
    <col min="4880" max="4882" width="6.25" style="138" customWidth="1"/>
    <col min="4883" max="5120" width="9" style="138"/>
    <col min="5121" max="5121" width="7.875" style="138" customWidth="1"/>
    <col min="5122" max="5122" width="5.25" style="138" customWidth="1"/>
    <col min="5123" max="5123" width="7.625" style="138" customWidth="1"/>
    <col min="5124" max="5127" width="5.875" style="138" customWidth="1"/>
    <col min="5128" max="5128" width="6.125" style="138" customWidth="1"/>
    <col min="5129" max="5129" width="7" style="138" customWidth="1"/>
    <col min="5130" max="5130" width="5.875" style="138" customWidth="1"/>
    <col min="5131" max="5131" width="7" style="138" customWidth="1"/>
    <col min="5132" max="5132" width="7.75" style="138" customWidth="1"/>
    <col min="5133" max="5135" width="5.875" style="138" customWidth="1"/>
    <col min="5136" max="5138" width="6.25" style="138" customWidth="1"/>
    <col min="5139" max="5376" width="9" style="138"/>
    <col min="5377" max="5377" width="7.875" style="138" customWidth="1"/>
    <col min="5378" max="5378" width="5.25" style="138" customWidth="1"/>
    <col min="5379" max="5379" width="7.625" style="138" customWidth="1"/>
    <col min="5380" max="5383" width="5.875" style="138" customWidth="1"/>
    <col min="5384" max="5384" width="6.125" style="138" customWidth="1"/>
    <col min="5385" max="5385" width="7" style="138" customWidth="1"/>
    <col min="5386" max="5386" width="5.875" style="138" customWidth="1"/>
    <col min="5387" max="5387" width="7" style="138" customWidth="1"/>
    <col min="5388" max="5388" width="7.75" style="138" customWidth="1"/>
    <col min="5389" max="5391" width="5.875" style="138" customWidth="1"/>
    <col min="5392" max="5394" width="6.25" style="138" customWidth="1"/>
    <col min="5395" max="5632" width="9" style="138"/>
    <col min="5633" max="5633" width="7.875" style="138" customWidth="1"/>
    <col min="5634" max="5634" width="5.25" style="138" customWidth="1"/>
    <col min="5635" max="5635" width="7.625" style="138" customWidth="1"/>
    <col min="5636" max="5639" width="5.875" style="138" customWidth="1"/>
    <col min="5640" max="5640" width="6.125" style="138" customWidth="1"/>
    <col min="5641" max="5641" width="7" style="138" customWidth="1"/>
    <col min="5642" max="5642" width="5.875" style="138" customWidth="1"/>
    <col min="5643" max="5643" width="7" style="138" customWidth="1"/>
    <col min="5644" max="5644" width="7.75" style="138" customWidth="1"/>
    <col min="5645" max="5647" width="5.875" style="138" customWidth="1"/>
    <col min="5648" max="5650" width="6.25" style="138" customWidth="1"/>
    <col min="5651" max="5888" width="9" style="138"/>
    <col min="5889" max="5889" width="7.875" style="138" customWidth="1"/>
    <col min="5890" max="5890" width="5.25" style="138" customWidth="1"/>
    <col min="5891" max="5891" width="7.625" style="138" customWidth="1"/>
    <col min="5892" max="5895" width="5.875" style="138" customWidth="1"/>
    <col min="5896" max="5896" width="6.125" style="138" customWidth="1"/>
    <col min="5897" max="5897" width="7" style="138" customWidth="1"/>
    <col min="5898" max="5898" width="5.875" style="138" customWidth="1"/>
    <col min="5899" max="5899" width="7" style="138" customWidth="1"/>
    <col min="5900" max="5900" width="7.75" style="138" customWidth="1"/>
    <col min="5901" max="5903" width="5.875" style="138" customWidth="1"/>
    <col min="5904" max="5906" width="6.25" style="138" customWidth="1"/>
    <col min="5907" max="6144" width="9" style="138"/>
    <col min="6145" max="6145" width="7.875" style="138" customWidth="1"/>
    <col min="6146" max="6146" width="5.25" style="138" customWidth="1"/>
    <col min="6147" max="6147" width="7.625" style="138" customWidth="1"/>
    <col min="6148" max="6151" width="5.875" style="138" customWidth="1"/>
    <col min="6152" max="6152" width="6.125" style="138" customWidth="1"/>
    <col min="6153" max="6153" width="7" style="138" customWidth="1"/>
    <col min="6154" max="6154" width="5.875" style="138" customWidth="1"/>
    <col min="6155" max="6155" width="7" style="138" customWidth="1"/>
    <col min="6156" max="6156" width="7.75" style="138" customWidth="1"/>
    <col min="6157" max="6159" width="5.875" style="138" customWidth="1"/>
    <col min="6160" max="6162" width="6.25" style="138" customWidth="1"/>
    <col min="6163" max="6400" width="9" style="138"/>
    <col min="6401" max="6401" width="7.875" style="138" customWidth="1"/>
    <col min="6402" max="6402" width="5.25" style="138" customWidth="1"/>
    <col min="6403" max="6403" width="7.625" style="138" customWidth="1"/>
    <col min="6404" max="6407" width="5.875" style="138" customWidth="1"/>
    <col min="6408" max="6408" width="6.125" style="138" customWidth="1"/>
    <col min="6409" max="6409" width="7" style="138" customWidth="1"/>
    <col min="6410" max="6410" width="5.875" style="138" customWidth="1"/>
    <col min="6411" max="6411" width="7" style="138" customWidth="1"/>
    <col min="6412" max="6412" width="7.75" style="138" customWidth="1"/>
    <col min="6413" max="6415" width="5.875" style="138" customWidth="1"/>
    <col min="6416" max="6418" width="6.25" style="138" customWidth="1"/>
    <col min="6419" max="6656" width="9" style="138"/>
    <col min="6657" max="6657" width="7.875" style="138" customWidth="1"/>
    <col min="6658" max="6658" width="5.25" style="138" customWidth="1"/>
    <col min="6659" max="6659" width="7.625" style="138" customWidth="1"/>
    <col min="6660" max="6663" width="5.875" style="138" customWidth="1"/>
    <col min="6664" max="6664" width="6.125" style="138" customWidth="1"/>
    <col min="6665" max="6665" width="7" style="138" customWidth="1"/>
    <col min="6666" max="6666" width="5.875" style="138" customWidth="1"/>
    <col min="6667" max="6667" width="7" style="138" customWidth="1"/>
    <col min="6668" max="6668" width="7.75" style="138" customWidth="1"/>
    <col min="6669" max="6671" width="5.875" style="138" customWidth="1"/>
    <col min="6672" max="6674" width="6.25" style="138" customWidth="1"/>
    <col min="6675" max="6912" width="9" style="138"/>
    <col min="6913" max="6913" width="7.875" style="138" customWidth="1"/>
    <col min="6914" max="6914" width="5.25" style="138" customWidth="1"/>
    <col min="6915" max="6915" width="7.625" style="138" customWidth="1"/>
    <col min="6916" max="6919" width="5.875" style="138" customWidth="1"/>
    <col min="6920" max="6920" width="6.125" style="138" customWidth="1"/>
    <col min="6921" max="6921" width="7" style="138" customWidth="1"/>
    <col min="6922" max="6922" width="5.875" style="138" customWidth="1"/>
    <col min="6923" max="6923" width="7" style="138" customWidth="1"/>
    <col min="6924" max="6924" width="7.75" style="138" customWidth="1"/>
    <col min="6925" max="6927" width="5.875" style="138" customWidth="1"/>
    <col min="6928" max="6930" width="6.25" style="138" customWidth="1"/>
    <col min="6931" max="7168" width="9" style="138"/>
    <col min="7169" max="7169" width="7.875" style="138" customWidth="1"/>
    <col min="7170" max="7170" width="5.25" style="138" customWidth="1"/>
    <col min="7171" max="7171" width="7.625" style="138" customWidth="1"/>
    <col min="7172" max="7175" width="5.875" style="138" customWidth="1"/>
    <col min="7176" max="7176" width="6.125" style="138" customWidth="1"/>
    <col min="7177" max="7177" width="7" style="138" customWidth="1"/>
    <col min="7178" max="7178" width="5.875" style="138" customWidth="1"/>
    <col min="7179" max="7179" width="7" style="138" customWidth="1"/>
    <col min="7180" max="7180" width="7.75" style="138" customWidth="1"/>
    <col min="7181" max="7183" width="5.875" style="138" customWidth="1"/>
    <col min="7184" max="7186" width="6.25" style="138" customWidth="1"/>
    <col min="7187" max="7424" width="9" style="138"/>
    <col min="7425" max="7425" width="7.875" style="138" customWidth="1"/>
    <col min="7426" max="7426" width="5.25" style="138" customWidth="1"/>
    <col min="7427" max="7427" width="7.625" style="138" customWidth="1"/>
    <col min="7428" max="7431" width="5.875" style="138" customWidth="1"/>
    <col min="7432" max="7432" width="6.125" style="138" customWidth="1"/>
    <col min="7433" max="7433" width="7" style="138" customWidth="1"/>
    <col min="7434" max="7434" width="5.875" style="138" customWidth="1"/>
    <col min="7435" max="7435" width="7" style="138" customWidth="1"/>
    <col min="7436" max="7436" width="7.75" style="138" customWidth="1"/>
    <col min="7437" max="7439" width="5.875" style="138" customWidth="1"/>
    <col min="7440" max="7442" width="6.25" style="138" customWidth="1"/>
    <col min="7443" max="7680" width="9" style="138"/>
    <col min="7681" max="7681" width="7.875" style="138" customWidth="1"/>
    <col min="7682" max="7682" width="5.25" style="138" customWidth="1"/>
    <col min="7683" max="7683" width="7.625" style="138" customWidth="1"/>
    <col min="7684" max="7687" width="5.875" style="138" customWidth="1"/>
    <col min="7688" max="7688" width="6.125" style="138" customWidth="1"/>
    <col min="7689" max="7689" width="7" style="138" customWidth="1"/>
    <col min="7690" max="7690" width="5.875" style="138" customWidth="1"/>
    <col min="7691" max="7691" width="7" style="138" customWidth="1"/>
    <col min="7692" max="7692" width="7.75" style="138" customWidth="1"/>
    <col min="7693" max="7695" width="5.875" style="138" customWidth="1"/>
    <col min="7696" max="7698" width="6.25" style="138" customWidth="1"/>
    <col min="7699" max="7936" width="9" style="138"/>
    <col min="7937" max="7937" width="7.875" style="138" customWidth="1"/>
    <col min="7938" max="7938" width="5.25" style="138" customWidth="1"/>
    <col min="7939" max="7939" width="7.625" style="138" customWidth="1"/>
    <col min="7940" max="7943" width="5.875" style="138" customWidth="1"/>
    <col min="7944" max="7944" width="6.125" style="138" customWidth="1"/>
    <col min="7945" max="7945" width="7" style="138" customWidth="1"/>
    <col min="7946" max="7946" width="5.875" style="138" customWidth="1"/>
    <col min="7947" max="7947" width="7" style="138" customWidth="1"/>
    <col min="7948" max="7948" width="7.75" style="138" customWidth="1"/>
    <col min="7949" max="7951" width="5.875" style="138" customWidth="1"/>
    <col min="7952" max="7954" width="6.25" style="138" customWidth="1"/>
    <col min="7955" max="8192" width="9" style="138"/>
    <col min="8193" max="8193" width="7.875" style="138" customWidth="1"/>
    <col min="8194" max="8194" width="5.25" style="138" customWidth="1"/>
    <col min="8195" max="8195" width="7.625" style="138" customWidth="1"/>
    <col min="8196" max="8199" width="5.875" style="138" customWidth="1"/>
    <col min="8200" max="8200" width="6.125" style="138" customWidth="1"/>
    <col min="8201" max="8201" width="7" style="138" customWidth="1"/>
    <col min="8202" max="8202" width="5.875" style="138" customWidth="1"/>
    <col min="8203" max="8203" width="7" style="138" customWidth="1"/>
    <col min="8204" max="8204" width="7.75" style="138" customWidth="1"/>
    <col min="8205" max="8207" width="5.875" style="138" customWidth="1"/>
    <col min="8208" max="8210" width="6.25" style="138" customWidth="1"/>
    <col min="8211" max="8448" width="9" style="138"/>
    <col min="8449" max="8449" width="7.875" style="138" customWidth="1"/>
    <col min="8450" max="8450" width="5.25" style="138" customWidth="1"/>
    <col min="8451" max="8451" width="7.625" style="138" customWidth="1"/>
    <col min="8452" max="8455" width="5.875" style="138" customWidth="1"/>
    <col min="8456" max="8456" width="6.125" style="138" customWidth="1"/>
    <col min="8457" max="8457" width="7" style="138" customWidth="1"/>
    <col min="8458" max="8458" width="5.875" style="138" customWidth="1"/>
    <col min="8459" max="8459" width="7" style="138" customWidth="1"/>
    <col min="8460" max="8460" width="7.75" style="138" customWidth="1"/>
    <col min="8461" max="8463" width="5.875" style="138" customWidth="1"/>
    <col min="8464" max="8466" width="6.25" style="138" customWidth="1"/>
    <col min="8467" max="8704" width="9" style="138"/>
    <col min="8705" max="8705" width="7.875" style="138" customWidth="1"/>
    <col min="8706" max="8706" width="5.25" style="138" customWidth="1"/>
    <col min="8707" max="8707" width="7.625" style="138" customWidth="1"/>
    <col min="8708" max="8711" width="5.875" style="138" customWidth="1"/>
    <col min="8712" max="8712" width="6.125" style="138" customWidth="1"/>
    <col min="8713" max="8713" width="7" style="138" customWidth="1"/>
    <col min="8714" max="8714" width="5.875" style="138" customWidth="1"/>
    <col min="8715" max="8715" width="7" style="138" customWidth="1"/>
    <col min="8716" max="8716" width="7.75" style="138" customWidth="1"/>
    <col min="8717" max="8719" width="5.875" style="138" customWidth="1"/>
    <col min="8720" max="8722" width="6.25" style="138" customWidth="1"/>
    <col min="8723" max="8960" width="9" style="138"/>
    <col min="8961" max="8961" width="7.875" style="138" customWidth="1"/>
    <col min="8962" max="8962" width="5.25" style="138" customWidth="1"/>
    <col min="8963" max="8963" width="7.625" style="138" customWidth="1"/>
    <col min="8964" max="8967" width="5.875" style="138" customWidth="1"/>
    <col min="8968" max="8968" width="6.125" style="138" customWidth="1"/>
    <col min="8969" max="8969" width="7" style="138" customWidth="1"/>
    <col min="8970" max="8970" width="5.875" style="138" customWidth="1"/>
    <col min="8971" max="8971" width="7" style="138" customWidth="1"/>
    <col min="8972" max="8972" width="7.75" style="138" customWidth="1"/>
    <col min="8973" max="8975" width="5.875" style="138" customWidth="1"/>
    <col min="8976" max="8978" width="6.25" style="138" customWidth="1"/>
    <col min="8979" max="9216" width="9" style="138"/>
    <col min="9217" max="9217" width="7.875" style="138" customWidth="1"/>
    <col min="9218" max="9218" width="5.25" style="138" customWidth="1"/>
    <col min="9219" max="9219" width="7.625" style="138" customWidth="1"/>
    <col min="9220" max="9223" width="5.875" style="138" customWidth="1"/>
    <col min="9224" max="9224" width="6.125" style="138" customWidth="1"/>
    <col min="9225" max="9225" width="7" style="138" customWidth="1"/>
    <col min="9226" max="9226" width="5.875" style="138" customWidth="1"/>
    <col min="9227" max="9227" width="7" style="138" customWidth="1"/>
    <col min="9228" max="9228" width="7.75" style="138" customWidth="1"/>
    <col min="9229" max="9231" width="5.875" style="138" customWidth="1"/>
    <col min="9232" max="9234" width="6.25" style="138" customWidth="1"/>
    <col min="9235" max="9472" width="9" style="138"/>
    <col min="9473" max="9473" width="7.875" style="138" customWidth="1"/>
    <col min="9474" max="9474" width="5.25" style="138" customWidth="1"/>
    <col min="9475" max="9475" width="7.625" style="138" customWidth="1"/>
    <col min="9476" max="9479" width="5.875" style="138" customWidth="1"/>
    <col min="9480" max="9480" width="6.125" style="138" customWidth="1"/>
    <col min="9481" max="9481" width="7" style="138" customWidth="1"/>
    <col min="9482" max="9482" width="5.875" style="138" customWidth="1"/>
    <col min="9483" max="9483" width="7" style="138" customWidth="1"/>
    <col min="9484" max="9484" width="7.75" style="138" customWidth="1"/>
    <col min="9485" max="9487" width="5.875" style="138" customWidth="1"/>
    <col min="9488" max="9490" width="6.25" style="138" customWidth="1"/>
    <col min="9491" max="9728" width="9" style="138"/>
    <col min="9729" max="9729" width="7.875" style="138" customWidth="1"/>
    <col min="9730" max="9730" width="5.25" style="138" customWidth="1"/>
    <col min="9731" max="9731" width="7.625" style="138" customWidth="1"/>
    <col min="9732" max="9735" width="5.875" style="138" customWidth="1"/>
    <col min="9736" max="9736" width="6.125" style="138" customWidth="1"/>
    <col min="9737" max="9737" width="7" style="138" customWidth="1"/>
    <col min="9738" max="9738" width="5.875" style="138" customWidth="1"/>
    <col min="9739" max="9739" width="7" style="138" customWidth="1"/>
    <col min="9740" max="9740" width="7.75" style="138" customWidth="1"/>
    <col min="9741" max="9743" width="5.875" style="138" customWidth="1"/>
    <col min="9744" max="9746" width="6.25" style="138" customWidth="1"/>
    <col min="9747" max="9984" width="9" style="138"/>
    <col min="9985" max="9985" width="7.875" style="138" customWidth="1"/>
    <col min="9986" max="9986" width="5.25" style="138" customWidth="1"/>
    <col min="9987" max="9987" width="7.625" style="138" customWidth="1"/>
    <col min="9988" max="9991" width="5.875" style="138" customWidth="1"/>
    <col min="9992" max="9992" width="6.125" style="138" customWidth="1"/>
    <col min="9993" max="9993" width="7" style="138" customWidth="1"/>
    <col min="9994" max="9994" width="5.875" style="138" customWidth="1"/>
    <col min="9995" max="9995" width="7" style="138" customWidth="1"/>
    <col min="9996" max="9996" width="7.75" style="138" customWidth="1"/>
    <col min="9997" max="9999" width="5.875" style="138" customWidth="1"/>
    <col min="10000" max="10002" width="6.25" style="138" customWidth="1"/>
    <col min="10003" max="10240" width="9" style="138"/>
    <col min="10241" max="10241" width="7.875" style="138" customWidth="1"/>
    <col min="10242" max="10242" width="5.25" style="138" customWidth="1"/>
    <col min="10243" max="10243" width="7.625" style="138" customWidth="1"/>
    <col min="10244" max="10247" width="5.875" style="138" customWidth="1"/>
    <col min="10248" max="10248" width="6.125" style="138" customWidth="1"/>
    <col min="10249" max="10249" width="7" style="138" customWidth="1"/>
    <col min="10250" max="10250" width="5.875" style="138" customWidth="1"/>
    <col min="10251" max="10251" width="7" style="138" customWidth="1"/>
    <col min="10252" max="10252" width="7.75" style="138" customWidth="1"/>
    <col min="10253" max="10255" width="5.875" style="138" customWidth="1"/>
    <col min="10256" max="10258" width="6.25" style="138" customWidth="1"/>
    <col min="10259" max="10496" width="9" style="138"/>
    <col min="10497" max="10497" width="7.875" style="138" customWidth="1"/>
    <col min="10498" max="10498" width="5.25" style="138" customWidth="1"/>
    <col min="10499" max="10499" width="7.625" style="138" customWidth="1"/>
    <col min="10500" max="10503" width="5.875" style="138" customWidth="1"/>
    <col min="10504" max="10504" width="6.125" style="138" customWidth="1"/>
    <col min="10505" max="10505" width="7" style="138" customWidth="1"/>
    <col min="10506" max="10506" width="5.875" style="138" customWidth="1"/>
    <col min="10507" max="10507" width="7" style="138" customWidth="1"/>
    <col min="10508" max="10508" width="7.75" style="138" customWidth="1"/>
    <col min="10509" max="10511" width="5.875" style="138" customWidth="1"/>
    <col min="10512" max="10514" width="6.25" style="138" customWidth="1"/>
    <col min="10515" max="10752" width="9" style="138"/>
    <col min="10753" max="10753" width="7.875" style="138" customWidth="1"/>
    <col min="10754" max="10754" width="5.25" style="138" customWidth="1"/>
    <col min="10755" max="10755" width="7.625" style="138" customWidth="1"/>
    <col min="10756" max="10759" width="5.875" style="138" customWidth="1"/>
    <col min="10760" max="10760" width="6.125" style="138" customWidth="1"/>
    <col min="10761" max="10761" width="7" style="138" customWidth="1"/>
    <col min="10762" max="10762" width="5.875" style="138" customWidth="1"/>
    <col min="10763" max="10763" width="7" style="138" customWidth="1"/>
    <col min="10764" max="10764" width="7.75" style="138" customWidth="1"/>
    <col min="10765" max="10767" width="5.875" style="138" customWidth="1"/>
    <col min="10768" max="10770" width="6.25" style="138" customWidth="1"/>
    <col min="10771" max="11008" width="9" style="138"/>
    <col min="11009" max="11009" width="7.875" style="138" customWidth="1"/>
    <col min="11010" max="11010" width="5.25" style="138" customWidth="1"/>
    <col min="11011" max="11011" width="7.625" style="138" customWidth="1"/>
    <col min="11012" max="11015" width="5.875" style="138" customWidth="1"/>
    <col min="11016" max="11016" width="6.125" style="138" customWidth="1"/>
    <col min="11017" max="11017" width="7" style="138" customWidth="1"/>
    <col min="11018" max="11018" width="5.875" style="138" customWidth="1"/>
    <col min="11019" max="11019" width="7" style="138" customWidth="1"/>
    <col min="11020" max="11020" width="7.75" style="138" customWidth="1"/>
    <col min="11021" max="11023" width="5.875" style="138" customWidth="1"/>
    <col min="11024" max="11026" width="6.25" style="138" customWidth="1"/>
    <col min="11027" max="11264" width="9" style="138"/>
    <col min="11265" max="11265" width="7.875" style="138" customWidth="1"/>
    <col min="11266" max="11266" width="5.25" style="138" customWidth="1"/>
    <col min="11267" max="11267" width="7.625" style="138" customWidth="1"/>
    <col min="11268" max="11271" width="5.875" style="138" customWidth="1"/>
    <col min="11272" max="11272" width="6.125" style="138" customWidth="1"/>
    <col min="11273" max="11273" width="7" style="138" customWidth="1"/>
    <col min="11274" max="11274" width="5.875" style="138" customWidth="1"/>
    <col min="11275" max="11275" width="7" style="138" customWidth="1"/>
    <col min="11276" max="11276" width="7.75" style="138" customWidth="1"/>
    <col min="11277" max="11279" width="5.875" style="138" customWidth="1"/>
    <col min="11280" max="11282" width="6.25" style="138" customWidth="1"/>
    <col min="11283" max="11520" width="9" style="138"/>
    <col min="11521" max="11521" width="7.875" style="138" customWidth="1"/>
    <col min="11522" max="11522" width="5.25" style="138" customWidth="1"/>
    <col min="11523" max="11523" width="7.625" style="138" customWidth="1"/>
    <col min="11524" max="11527" width="5.875" style="138" customWidth="1"/>
    <col min="11528" max="11528" width="6.125" style="138" customWidth="1"/>
    <col min="11529" max="11529" width="7" style="138" customWidth="1"/>
    <col min="11530" max="11530" width="5.875" style="138" customWidth="1"/>
    <col min="11531" max="11531" width="7" style="138" customWidth="1"/>
    <col min="11532" max="11532" width="7.75" style="138" customWidth="1"/>
    <col min="11533" max="11535" width="5.875" style="138" customWidth="1"/>
    <col min="11536" max="11538" width="6.25" style="138" customWidth="1"/>
    <col min="11539" max="11776" width="9" style="138"/>
    <col min="11777" max="11777" width="7.875" style="138" customWidth="1"/>
    <col min="11778" max="11778" width="5.25" style="138" customWidth="1"/>
    <col min="11779" max="11779" width="7.625" style="138" customWidth="1"/>
    <col min="11780" max="11783" width="5.875" style="138" customWidth="1"/>
    <col min="11784" max="11784" width="6.125" style="138" customWidth="1"/>
    <col min="11785" max="11785" width="7" style="138" customWidth="1"/>
    <col min="11786" max="11786" width="5.875" style="138" customWidth="1"/>
    <col min="11787" max="11787" width="7" style="138" customWidth="1"/>
    <col min="11788" max="11788" width="7.75" style="138" customWidth="1"/>
    <col min="11789" max="11791" width="5.875" style="138" customWidth="1"/>
    <col min="11792" max="11794" width="6.25" style="138" customWidth="1"/>
    <col min="11795" max="12032" width="9" style="138"/>
    <col min="12033" max="12033" width="7.875" style="138" customWidth="1"/>
    <col min="12034" max="12034" width="5.25" style="138" customWidth="1"/>
    <col min="12035" max="12035" width="7.625" style="138" customWidth="1"/>
    <col min="12036" max="12039" width="5.875" style="138" customWidth="1"/>
    <col min="12040" max="12040" width="6.125" style="138" customWidth="1"/>
    <col min="12041" max="12041" width="7" style="138" customWidth="1"/>
    <col min="12042" max="12042" width="5.875" style="138" customWidth="1"/>
    <col min="12043" max="12043" width="7" style="138" customWidth="1"/>
    <col min="12044" max="12044" width="7.75" style="138" customWidth="1"/>
    <col min="12045" max="12047" width="5.875" style="138" customWidth="1"/>
    <col min="12048" max="12050" width="6.25" style="138" customWidth="1"/>
    <col min="12051" max="12288" width="9" style="138"/>
    <col min="12289" max="12289" width="7.875" style="138" customWidth="1"/>
    <col min="12290" max="12290" width="5.25" style="138" customWidth="1"/>
    <col min="12291" max="12291" width="7.625" style="138" customWidth="1"/>
    <col min="12292" max="12295" width="5.875" style="138" customWidth="1"/>
    <col min="12296" max="12296" width="6.125" style="138" customWidth="1"/>
    <col min="12297" max="12297" width="7" style="138" customWidth="1"/>
    <col min="12298" max="12298" width="5.875" style="138" customWidth="1"/>
    <col min="12299" max="12299" width="7" style="138" customWidth="1"/>
    <col min="12300" max="12300" width="7.75" style="138" customWidth="1"/>
    <col min="12301" max="12303" width="5.875" style="138" customWidth="1"/>
    <col min="12304" max="12306" width="6.25" style="138" customWidth="1"/>
    <col min="12307" max="12544" width="9" style="138"/>
    <col min="12545" max="12545" width="7.875" style="138" customWidth="1"/>
    <col min="12546" max="12546" width="5.25" style="138" customWidth="1"/>
    <col min="12547" max="12547" width="7.625" style="138" customWidth="1"/>
    <col min="12548" max="12551" width="5.875" style="138" customWidth="1"/>
    <col min="12552" max="12552" width="6.125" style="138" customWidth="1"/>
    <col min="12553" max="12553" width="7" style="138" customWidth="1"/>
    <col min="12554" max="12554" width="5.875" style="138" customWidth="1"/>
    <col min="12555" max="12555" width="7" style="138" customWidth="1"/>
    <col min="12556" max="12556" width="7.75" style="138" customWidth="1"/>
    <col min="12557" max="12559" width="5.875" style="138" customWidth="1"/>
    <col min="12560" max="12562" width="6.25" style="138" customWidth="1"/>
    <col min="12563" max="12800" width="9" style="138"/>
    <col min="12801" max="12801" width="7.875" style="138" customWidth="1"/>
    <col min="12802" max="12802" width="5.25" style="138" customWidth="1"/>
    <col min="12803" max="12803" width="7.625" style="138" customWidth="1"/>
    <col min="12804" max="12807" width="5.875" style="138" customWidth="1"/>
    <col min="12808" max="12808" width="6.125" style="138" customWidth="1"/>
    <col min="12809" max="12809" width="7" style="138" customWidth="1"/>
    <col min="12810" max="12810" width="5.875" style="138" customWidth="1"/>
    <col min="12811" max="12811" width="7" style="138" customWidth="1"/>
    <col min="12812" max="12812" width="7.75" style="138" customWidth="1"/>
    <col min="12813" max="12815" width="5.875" style="138" customWidth="1"/>
    <col min="12816" max="12818" width="6.25" style="138" customWidth="1"/>
    <col min="12819" max="13056" width="9" style="138"/>
    <col min="13057" max="13057" width="7.875" style="138" customWidth="1"/>
    <col min="13058" max="13058" width="5.25" style="138" customWidth="1"/>
    <col min="13059" max="13059" width="7.625" style="138" customWidth="1"/>
    <col min="13060" max="13063" width="5.875" style="138" customWidth="1"/>
    <col min="13064" max="13064" width="6.125" style="138" customWidth="1"/>
    <col min="13065" max="13065" width="7" style="138" customWidth="1"/>
    <col min="13066" max="13066" width="5.875" style="138" customWidth="1"/>
    <col min="13067" max="13067" width="7" style="138" customWidth="1"/>
    <col min="13068" max="13068" width="7.75" style="138" customWidth="1"/>
    <col min="13069" max="13071" width="5.875" style="138" customWidth="1"/>
    <col min="13072" max="13074" width="6.25" style="138" customWidth="1"/>
    <col min="13075" max="13312" width="9" style="138"/>
    <col min="13313" max="13313" width="7.875" style="138" customWidth="1"/>
    <col min="13314" max="13314" width="5.25" style="138" customWidth="1"/>
    <col min="13315" max="13315" width="7.625" style="138" customWidth="1"/>
    <col min="13316" max="13319" width="5.875" style="138" customWidth="1"/>
    <col min="13320" max="13320" width="6.125" style="138" customWidth="1"/>
    <col min="13321" max="13321" width="7" style="138" customWidth="1"/>
    <col min="13322" max="13322" width="5.875" style="138" customWidth="1"/>
    <col min="13323" max="13323" width="7" style="138" customWidth="1"/>
    <col min="13324" max="13324" width="7.75" style="138" customWidth="1"/>
    <col min="13325" max="13327" width="5.875" style="138" customWidth="1"/>
    <col min="13328" max="13330" width="6.25" style="138" customWidth="1"/>
    <col min="13331" max="13568" width="9" style="138"/>
    <col min="13569" max="13569" width="7.875" style="138" customWidth="1"/>
    <col min="13570" max="13570" width="5.25" style="138" customWidth="1"/>
    <col min="13571" max="13571" width="7.625" style="138" customWidth="1"/>
    <col min="13572" max="13575" width="5.875" style="138" customWidth="1"/>
    <col min="13576" max="13576" width="6.125" style="138" customWidth="1"/>
    <col min="13577" max="13577" width="7" style="138" customWidth="1"/>
    <col min="13578" max="13578" width="5.875" style="138" customWidth="1"/>
    <col min="13579" max="13579" width="7" style="138" customWidth="1"/>
    <col min="13580" max="13580" width="7.75" style="138" customWidth="1"/>
    <col min="13581" max="13583" width="5.875" style="138" customWidth="1"/>
    <col min="13584" max="13586" width="6.25" style="138" customWidth="1"/>
    <col min="13587" max="13824" width="9" style="138"/>
    <col min="13825" max="13825" width="7.875" style="138" customWidth="1"/>
    <col min="13826" max="13826" width="5.25" style="138" customWidth="1"/>
    <col min="13827" max="13827" width="7.625" style="138" customWidth="1"/>
    <col min="13828" max="13831" width="5.875" style="138" customWidth="1"/>
    <col min="13832" max="13832" width="6.125" style="138" customWidth="1"/>
    <col min="13833" max="13833" width="7" style="138" customWidth="1"/>
    <col min="13834" max="13834" width="5.875" style="138" customWidth="1"/>
    <col min="13835" max="13835" width="7" style="138" customWidth="1"/>
    <col min="13836" max="13836" width="7.75" style="138" customWidth="1"/>
    <col min="13837" max="13839" width="5.875" style="138" customWidth="1"/>
    <col min="13840" max="13842" width="6.25" style="138" customWidth="1"/>
    <col min="13843" max="14080" width="9" style="138"/>
    <col min="14081" max="14081" width="7.875" style="138" customWidth="1"/>
    <col min="14082" max="14082" width="5.25" style="138" customWidth="1"/>
    <col min="14083" max="14083" width="7.625" style="138" customWidth="1"/>
    <col min="14084" max="14087" width="5.875" style="138" customWidth="1"/>
    <col min="14088" max="14088" width="6.125" style="138" customWidth="1"/>
    <col min="14089" max="14089" width="7" style="138" customWidth="1"/>
    <col min="14090" max="14090" width="5.875" style="138" customWidth="1"/>
    <col min="14091" max="14091" width="7" style="138" customWidth="1"/>
    <col min="14092" max="14092" width="7.75" style="138" customWidth="1"/>
    <col min="14093" max="14095" width="5.875" style="138" customWidth="1"/>
    <col min="14096" max="14098" width="6.25" style="138" customWidth="1"/>
    <col min="14099" max="14336" width="9" style="138"/>
    <col min="14337" max="14337" width="7.875" style="138" customWidth="1"/>
    <col min="14338" max="14338" width="5.25" style="138" customWidth="1"/>
    <col min="14339" max="14339" width="7.625" style="138" customWidth="1"/>
    <col min="14340" max="14343" width="5.875" style="138" customWidth="1"/>
    <col min="14344" max="14344" width="6.125" style="138" customWidth="1"/>
    <col min="14345" max="14345" width="7" style="138" customWidth="1"/>
    <col min="14346" max="14346" width="5.875" style="138" customWidth="1"/>
    <col min="14347" max="14347" width="7" style="138" customWidth="1"/>
    <col min="14348" max="14348" width="7.75" style="138" customWidth="1"/>
    <col min="14349" max="14351" width="5.875" style="138" customWidth="1"/>
    <col min="14352" max="14354" width="6.25" style="138" customWidth="1"/>
    <col min="14355" max="14592" width="9" style="138"/>
    <col min="14593" max="14593" width="7.875" style="138" customWidth="1"/>
    <col min="14594" max="14594" width="5.25" style="138" customWidth="1"/>
    <col min="14595" max="14595" width="7.625" style="138" customWidth="1"/>
    <col min="14596" max="14599" width="5.875" style="138" customWidth="1"/>
    <col min="14600" max="14600" width="6.125" style="138" customWidth="1"/>
    <col min="14601" max="14601" width="7" style="138" customWidth="1"/>
    <col min="14602" max="14602" width="5.875" style="138" customWidth="1"/>
    <col min="14603" max="14603" width="7" style="138" customWidth="1"/>
    <col min="14604" max="14604" width="7.75" style="138" customWidth="1"/>
    <col min="14605" max="14607" width="5.875" style="138" customWidth="1"/>
    <col min="14608" max="14610" width="6.25" style="138" customWidth="1"/>
    <col min="14611" max="14848" width="9" style="138"/>
    <col min="14849" max="14849" width="7.875" style="138" customWidth="1"/>
    <col min="14850" max="14850" width="5.25" style="138" customWidth="1"/>
    <col min="14851" max="14851" width="7.625" style="138" customWidth="1"/>
    <col min="14852" max="14855" width="5.875" style="138" customWidth="1"/>
    <col min="14856" max="14856" width="6.125" style="138" customWidth="1"/>
    <col min="14857" max="14857" width="7" style="138" customWidth="1"/>
    <col min="14858" max="14858" width="5.875" style="138" customWidth="1"/>
    <col min="14859" max="14859" width="7" style="138" customWidth="1"/>
    <col min="14860" max="14860" width="7.75" style="138" customWidth="1"/>
    <col min="14861" max="14863" width="5.875" style="138" customWidth="1"/>
    <col min="14864" max="14866" width="6.25" style="138" customWidth="1"/>
    <col min="14867" max="15104" width="9" style="138"/>
    <col min="15105" max="15105" width="7.875" style="138" customWidth="1"/>
    <col min="15106" max="15106" width="5.25" style="138" customWidth="1"/>
    <col min="15107" max="15107" width="7.625" style="138" customWidth="1"/>
    <col min="15108" max="15111" width="5.875" style="138" customWidth="1"/>
    <col min="15112" max="15112" width="6.125" style="138" customWidth="1"/>
    <col min="15113" max="15113" width="7" style="138" customWidth="1"/>
    <col min="15114" max="15114" width="5.875" style="138" customWidth="1"/>
    <col min="15115" max="15115" width="7" style="138" customWidth="1"/>
    <col min="15116" max="15116" width="7.75" style="138" customWidth="1"/>
    <col min="15117" max="15119" width="5.875" style="138" customWidth="1"/>
    <col min="15120" max="15122" width="6.25" style="138" customWidth="1"/>
    <col min="15123" max="15360" width="9" style="138"/>
    <col min="15361" max="15361" width="7.875" style="138" customWidth="1"/>
    <col min="15362" max="15362" width="5.25" style="138" customWidth="1"/>
    <col min="15363" max="15363" width="7.625" style="138" customWidth="1"/>
    <col min="15364" max="15367" width="5.875" style="138" customWidth="1"/>
    <col min="15368" max="15368" width="6.125" style="138" customWidth="1"/>
    <col min="15369" max="15369" width="7" style="138" customWidth="1"/>
    <col min="15370" max="15370" width="5.875" style="138" customWidth="1"/>
    <col min="15371" max="15371" width="7" style="138" customWidth="1"/>
    <col min="15372" max="15372" width="7.75" style="138" customWidth="1"/>
    <col min="15373" max="15375" width="5.875" style="138" customWidth="1"/>
    <col min="15376" max="15378" width="6.25" style="138" customWidth="1"/>
    <col min="15379" max="15616" width="9" style="138"/>
    <col min="15617" max="15617" width="7.875" style="138" customWidth="1"/>
    <col min="15618" max="15618" width="5.25" style="138" customWidth="1"/>
    <col min="15619" max="15619" width="7.625" style="138" customWidth="1"/>
    <col min="15620" max="15623" width="5.875" style="138" customWidth="1"/>
    <col min="15624" max="15624" width="6.125" style="138" customWidth="1"/>
    <col min="15625" max="15625" width="7" style="138" customWidth="1"/>
    <col min="15626" max="15626" width="5.875" style="138" customWidth="1"/>
    <col min="15627" max="15627" width="7" style="138" customWidth="1"/>
    <col min="15628" max="15628" width="7.75" style="138" customWidth="1"/>
    <col min="15629" max="15631" width="5.875" style="138" customWidth="1"/>
    <col min="15632" max="15634" width="6.25" style="138" customWidth="1"/>
    <col min="15635" max="15872" width="9" style="138"/>
    <col min="15873" max="15873" width="7.875" style="138" customWidth="1"/>
    <col min="15874" max="15874" width="5.25" style="138" customWidth="1"/>
    <col min="15875" max="15875" width="7.625" style="138" customWidth="1"/>
    <col min="15876" max="15879" width="5.875" style="138" customWidth="1"/>
    <col min="15880" max="15880" width="6.125" style="138" customWidth="1"/>
    <col min="15881" max="15881" width="7" style="138" customWidth="1"/>
    <col min="15882" max="15882" width="5.875" style="138" customWidth="1"/>
    <col min="15883" max="15883" width="7" style="138" customWidth="1"/>
    <col min="15884" max="15884" width="7.75" style="138" customWidth="1"/>
    <col min="15885" max="15887" width="5.875" style="138" customWidth="1"/>
    <col min="15888" max="15890" width="6.25" style="138" customWidth="1"/>
    <col min="15891" max="16128" width="9" style="138"/>
    <col min="16129" max="16129" width="7.875" style="138" customWidth="1"/>
    <col min="16130" max="16130" width="5.25" style="138" customWidth="1"/>
    <col min="16131" max="16131" width="7.625" style="138" customWidth="1"/>
    <col min="16132" max="16135" width="5.875" style="138" customWidth="1"/>
    <col min="16136" max="16136" width="6.125" style="138" customWidth="1"/>
    <col min="16137" max="16137" width="7" style="138" customWidth="1"/>
    <col min="16138" max="16138" width="5.875" style="138" customWidth="1"/>
    <col min="16139" max="16139" width="7" style="138" customWidth="1"/>
    <col min="16140" max="16140" width="7.75" style="138" customWidth="1"/>
    <col min="16141" max="16143" width="5.875" style="138" customWidth="1"/>
    <col min="16144" max="16146" width="6.25" style="138" customWidth="1"/>
    <col min="16147" max="16384" width="9" style="138"/>
  </cols>
  <sheetData>
    <row r="1" spans="1:17" ht="25.5" customHeight="1">
      <c r="A1" s="102" t="s">
        <v>127</v>
      </c>
    </row>
    <row r="2" spans="1:17" ht="14.25" customHeight="1" thickBot="1"/>
    <row r="3" spans="1:17" ht="15" customHeight="1" thickTop="1">
      <c r="A3" s="323"/>
      <c r="B3" s="321"/>
      <c r="C3" s="267"/>
      <c r="D3" s="267"/>
      <c r="E3" s="267"/>
      <c r="F3" s="267"/>
      <c r="G3" s="267"/>
      <c r="H3" s="268"/>
      <c r="I3" s="268"/>
      <c r="J3" s="268"/>
      <c r="K3" s="268"/>
      <c r="L3" s="268"/>
      <c r="M3" s="268"/>
    </row>
    <row r="4" spans="1:17" ht="15" customHeight="1">
      <c r="A4" s="320"/>
      <c r="B4" s="322"/>
      <c r="C4" s="325"/>
      <c r="D4" s="84"/>
      <c r="E4" s="84"/>
      <c r="F4" s="84"/>
      <c r="G4" s="84"/>
      <c r="H4" s="326"/>
      <c r="I4" s="325"/>
      <c r="J4" s="269"/>
      <c r="K4" s="269"/>
      <c r="L4" s="269"/>
      <c r="M4" s="269"/>
    </row>
    <row r="5" spans="1:17" ht="39.75" customHeight="1">
      <c r="A5" s="324" t="s">
        <v>63</v>
      </c>
      <c r="B5" s="272" t="s">
        <v>174</v>
      </c>
      <c r="C5" s="272" t="s">
        <v>128</v>
      </c>
      <c r="D5" s="270" t="s">
        <v>131</v>
      </c>
      <c r="E5" s="270" t="s">
        <v>132</v>
      </c>
      <c r="F5" s="270" t="s">
        <v>133</v>
      </c>
      <c r="G5" s="271" t="s">
        <v>134</v>
      </c>
      <c r="H5" s="272" t="s">
        <v>129</v>
      </c>
      <c r="I5" s="272" t="s">
        <v>130</v>
      </c>
      <c r="J5" s="272" t="s">
        <v>135</v>
      </c>
      <c r="K5" s="272" t="s">
        <v>136</v>
      </c>
      <c r="L5" s="272" t="s">
        <v>137</v>
      </c>
      <c r="M5" s="273" t="s">
        <v>138</v>
      </c>
      <c r="P5" s="274"/>
    </row>
    <row r="6" spans="1:17" s="274" customFormat="1" ht="21.75" customHeight="1">
      <c r="A6" s="180" t="s">
        <v>139</v>
      </c>
      <c r="B6" s="275">
        <v>88.1</v>
      </c>
      <c r="C6" s="275">
        <v>90.3</v>
      </c>
      <c r="D6" s="275">
        <v>102.5</v>
      </c>
      <c r="E6" s="275">
        <v>95.7</v>
      </c>
      <c r="F6" s="275">
        <v>43.9</v>
      </c>
      <c r="G6" s="275">
        <v>103.6</v>
      </c>
      <c r="H6" s="275">
        <v>93</v>
      </c>
      <c r="I6" s="275">
        <v>81.2</v>
      </c>
      <c r="J6" s="275">
        <v>96.8</v>
      </c>
      <c r="K6" s="275">
        <v>91.8</v>
      </c>
      <c r="L6" s="275">
        <v>87.7</v>
      </c>
      <c r="M6" s="275">
        <v>72.2</v>
      </c>
    </row>
    <row r="7" spans="1:17" ht="21.75" customHeight="1">
      <c r="A7" s="180" t="s">
        <v>140</v>
      </c>
      <c r="B7" s="275">
        <f>B6-0.1</f>
        <v>88</v>
      </c>
      <c r="C7" s="275">
        <f>C6-6.3</f>
        <v>84</v>
      </c>
      <c r="D7" s="275">
        <f>D6-0.8</f>
        <v>101.7</v>
      </c>
      <c r="E7" s="275">
        <f>E6-5.5</f>
        <v>90.2</v>
      </c>
      <c r="F7" s="275">
        <f>F6-30.4</f>
        <v>13.5</v>
      </c>
      <c r="G7" s="275">
        <f>G6-2.2</f>
        <v>101.39999999999999</v>
      </c>
      <c r="H7" s="275">
        <f>H6-0.6</f>
        <v>92.4</v>
      </c>
      <c r="I7" s="275">
        <f>I6+2.4</f>
        <v>83.600000000000009</v>
      </c>
      <c r="J7" s="275">
        <f>J6+1.5</f>
        <v>98.3</v>
      </c>
      <c r="K7" s="275">
        <f>K6+12.3</f>
        <v>104.1</v>
      </c>
      <c r="L7" s="275">
        <f>L6+1.2</f>
        <v>88.9</v>
      </c>
      <c r="M7" s="275">
        <f>M6-8.2</f>
        <v>64</v>
      </c>
    </row>
    <row r="8" spans="1:17" ht="21.75" customHeight="1" thickBot="1">
      <c r="A8" s="276" t="s">
        <v>141</v>
      </c>
      <c r="B8" s="277">
        <v>90.5</v>
      </c>
      <c r="C8" s="277">
        <v>99.8</v>
      </c>
      <c r="D8" s="277">
        <v>101.2</v>
      </c>
      <c r="E8" s="277">
        <v>95.6</v>
      </c>
      <c r="F8" s="278">
        <v>162.9</v>
      </c>
      <c r="G8" s="277">
        <v>139.1</v>
      </c>
      <c r="H8" s="277">
        <v>97.3</v>
      </c>
      <c r="I8" s="277">
        <v>79</v>
      </c>
      <c r="J8" s="277">
        <v>85.6</v>
      </c>
      <c r="K8" s="277">
        <v>100.6</v>
      </c>
      <c r="L8" s="277">
        <v>89.3</v>
      </c>
      <c r="M8" s="277">
        <v>58.7</v>
      </c>
    </row>
    <row r="9" spans="1:17" ht="18" customHeight="1" thickTop="1">
      <c r="A9" s="128" t="s">
        <v>142</v>
      </c>
    </row>
    <row r="12" spans="1:17" ht="25.5" customHeight="1">
      <c r="A12" s="102" t="s">
        <v>143</v>
      </c>
    </row>
    <row r="13" spans="1:17" ht="15" thickBot="1">
      <c r="A13" s="102"/>
      <c r="M13" s="279" t="s">
        <v>144</v>
      </c>
    </row>
    <row r="14" spans="1:17" ht="15" thickTop="1">
      <c r="A14" s="328"/>
      <c r="B14" s="332"/>
      <c r="C14" s="329"/>
      <c r="D14" s="329"/>
      <c r="E14" s="332"/>
      <c r="F14" s="329"/>
      <c r="G14" s="329"/>
      <c r="H14" s="332"/>
      <c r="I14" s="329"/>
      <c r="J14" s="329"/>
      <c r="K14" s="332"/>
      <c r="L14" s="329"/>
      <c r="M14" s="330"/>
    </row>
    <row r="15" spans="1:17" ht="37.5" customHeight="1">
      <c r="A15" s="331" t="s">
        <v>63</v>
      </c>
      <c r="B15" s="327" t="s">
        <v>2</v>
      </c>
      <c r="C15" s="282" t="s">
        <v>146</v>
      </c>
      <c r="D15" s="282" t="s">
        <v>147</v>
      </c>
      <c r="E15" s="327" t="s">
        <v>175</v>
      </c>
      <c r="F15" s="281" t="s">
        <v>146</v>
      </c>
      <c r="G15" s="333" t="s">
        <v>147</v>
      </c>
      <c r="H15" s="327" t="s">
        <v>145</v>
      </c>
      <c r="I15" s="280" t="s">
        <v>146</v>
      </c>
      <c r="J15" s="282" t="s">
        <v>147</v>
      </c>
      <c r="K15" s="327" t="s">
        <v>176</v>
      </c>
      <c r="L15" s="280" t="s">
        <v>146</v>
      </c>
      <c r="M15" s="282" t="s">
        <v>147</v>
      </c>
    </row>
    <row r="16" spans="1:17" s="274" customFormat="1" ht="22.5" customHeight="1">
      <c r="A16" s="180" t="s">
        <v>139</v>
      </c>
      <c r="B16" s="169">
        <v>11</v>
      </c>
      <c r="C16" s="283">
        <v>-1</v>
      </c>
      <c r="D16" s="284">
        <v>-8.3000000000000007</v>
      </c>
      <c r="E16" s="169">
        <v>1241</v>
      </c>
      <c r="F16" s="169">
        <v>-89</v>
      </c>
      <c r="G16" s="284">
        <v>-6.7</v>
      </c>
      <c r="H16" s="169">
        <v>75143</v>
      </c>
      <c r="I16" s="169">
        <v>-1477</v>
      </c>
      <c r="J16" s="284">
        <v>-1.9</v>
      </c>
      <c r="K16" s="285">
        <v>3532415</v>
      </c>
      <c r="L16" s="286">
        <v>-134124</v>
      </c>
      <c r="M16" s="152">
        <v>-3.7</v>
      </c>
      <c r="O16" s="287"/>
      <c r="Q16" s="288"/>
    </row>
    <row r="17" spans="1:22" ht="22.5" customHeight="1">
      <c r="A17" s="180" t="s">
        <v>140</v>
      </c>
      <c r="B17" s="169">
        <v>11</v>
      </c>
      <c r="C17" s="283" t="s">
        <v>148</v>
      </c>
      <c r="D17" s="289" t="s">
        <v>148</v>
      </c>
      <c r="E17" s="169">
        <v>1266</v>
      </c>
      <c r="F17" s="169">
        <f>E17-E16</f>
        <v>25</v>
      </c>
      <c r="G17" s="284">
        <f>(E17/E16-1)*100</f>
        <v>2.0145044319097583</v>
      </c>
      <c r="H17" s="169">
        <v>75143</v>
      </c>
      <c r="I17" s="283" t="s">
        <v>148</v>
      </c>
      <c r="J17" s="289" t="s">
        <v>148</v>
      </c>
      <c r="K17" s="285">
        <v>3528722</v>
      </c>
      <c r="L17" s="283">
        <f>K17-K16</f>
        <v>-3693</v>
      </c>
      <c r="M17" s="152">
        <f>(K17/K16-1)*100</f>
        <v>-0.10454604003210521</v>
      </c>
      <c r="O17" s="287"/>
      <c r="P17" s="274"/>
      <c r="Q17" s="288"/>
    </row>
    <row r="18" spans="1:22" ht="22.5" customHeight="1" thickBot="1">
      <c r="A18" s="276" t="s">
        <v>141</v>
      </c>
      <c r="B18" s="290">
        <v>11</v>
      </c>
      <c r="C18" s="291" t="s">
        <v>148</v>
      </c>
      <c r="D18" s="292" t="s">
        <v>148</v>
      </c>
      <c r="E18" s="290">
        <v>1711</v>
      </c>
      <c r="F18" s="290">
        <f>E18-E17</f>
        <v>445</v>
      </c>
      <c r="G18" s="293">
        <f>(E18/E17-1)*100</f>
        <v>35.150078988941559</v>
      </c>
      <c r="H18" s="290">
        <v>75143</v>
      </c>
      <c r="I18" s="291" t="s">
        <v>148</v>
      </c>
      <c r="J18" s="292" t="s">
        <v>148</v>
      </c>
      <c r="K18" s="294">
        <v>3616323</v>
      </c>
      <c r="L18" s="291">
        <f>K18-K17</f>
        <v>87601</v>
      </c>
      <c r="M18" s="295">
        <f>(K18/K17-1)*100</f>
        <v>2.4825134992215281</v>
      </c>
      <c r="O18" s="287"/>
      <c r="P18" s="274"/>
      <c r="Q18" s="288"/>
    </row>
    <row r="19" spans="1:22" ht="18" customHeight="1" thickTop="1">
      <c r="A19" s="128" t="s">
        <v>149</v>
      </c>
      <c r="B19" s="127"/>
      <c r="C19" s="127"/>
      <c r="D19" s="127"/>
      <c r="E19" s="127"/>
      <c r="F19" s="127"/>
      <c r="G19" s="127"/>
      <c r="H19" s="127"/>
      <c r="I19" s="127"/>
      <c r="J19" s="127"/>
      <c r="K19" s="127"/>
      <c r="L19" s="127"/>
      <c r="M19" s="127"/>
      <c r="N19" s="127"/>
      <c r="O19" s="127"/>
      <c r="P19" s="127"/>
      <c r="Q19" s="127"/>
      <c r="R19" s="127"/>
    </row>
    <row r="20" spans="1:22" ht="13.5" customHeight="1">
      <c r="A20" s="127"/>
      <c r="B20" s="127"/>
      <c r="C20" s="127"/>
      <c r="D20" s="127"/>
      <c r="E20" s="127"/>
      <c r="F20" s="127"/>
      <c r="G20" s="127"/>
      <c r="H20" s="127"/>
      <c r="I20" s="127"/>
      <c r="J20" s="127"/>
      <c r="K20" s="127"/>
      <c r="L20" s="127"/>
      <c r="M20" s="127"/>
      <c r="N20" s="127"/>
      <c r="O20" s="127"/>
      <c r="P20" s="127"/>
      <c r="Q20" s="127"/>
      <c r="R20" s="127"/>
    </row>
    <row r="22" spans="1:22" s="300" customFormat="1" ht="25.5" customHeight="1">
      <c r="A22" s="296" t="s">
        <v>150</v>
      </c>
      <c r="B22" s="297"/>
      <c r="C22" s="297"/>
      <c r="D22" s="297"/>
      <c r="E22" s="297"/>
      <c r="F22" s="297"/>
      <c r="G22" s="297"/>
      <c r="H22" s="297"/>
      <c r="I22" s="296"/>
      <c r="J22" s="296"/>
      <c r="K22" s="296"/>
      <c r="L22" s="296"/>
      <c r="M22" s="296"/>
      <c r="N22" s="298"/>
      <c r="O22" s="298"/>
      <c r="P22" s="298"/>
      <c r="Q22" s="298"/>
      <c r="R22" s="298"/>
      <c r="S22" s="299"/>
    </row>
    <row r="23" spans="1:22" s="300" customFormat="1" ht="14.25">
      <c r="A23" s="296"/>
      <c r="B23" s="297"/>
      <c r="C23" s="297"/>
      <c r="D23" s="297"/>
      <c r="E23" s="297"/>
      <c r="F23" s="297"/>
      <c r="G23" s="297"/>
      <c r="H23" s="297"/>
      <c r="I23" s="296"/>
      <c r="J23" s="296"/>
      <c r="K23" s="296"/>
      <c r="L23" s="296"/>
      <c r="M23" s="296"/>
      <c r="N23" s="298"/>
      <c r="O23" s="298"/>
      <c r="P23" s="298"/>
      <c r="Q23" s="298"/>
      <c r="R23" s="298"/>
    </row>
    <row r="24" spans="1:22" s="300" customFormat="1" ht="15" customHeight="1">
      <c r="A24" s="301" t="s">
        <v>151</v>
      </c>
      <c r="B24" s="302"/>
      <c r="C24" s="302"/>
      <c r="D24" s="302"/>
      <c r="E24" s="302"/>
      <c r="F24" s="303"/>
      <c r="G24" s="302"/>
      <c r="H24" s="303"/>
      <c r="I24" s="304"/>
      <c r="J24" s="304"/>
      <c r="K24" s="303"/>
      <c r="L24" s="127"/>
      <c r="M24" s="305"/>
      <c r="N24" s="303"/>
      <c r="O24" s="303"/>
      <c r="P24" s="303"/>
      <c r="Q24" s="303"/>
      <c r="R24" s="127"/>
      <c r="S24" s="127"/>
      <c r="T24" s="127"/>
      <c r="U24" s="127"/>
      <c r="V24" s="127"/>
    </row>
    <row r="25" spans="1:22" s="300" customFormat="1" ht="14.25" thickBot="1">
      <c r="A25" s="306"/>
      <c r="B25" s="306"/>
      <c r="C25" s="306"/>
      <c r="D25" s="306"/>
      <c r="E25" s="306"/>
      <c r="F25" s="298"/>
      <c r="G25" s="306"/>
      <c r="H25" s="298"/>
      <c r="I25" s="307"/>
      <c r="J25" s="307"/>
      <c r="K25" s="298"/>
      <c r="L25" s="305" t="s">
        <v>152</v>
      </c>
      <c r="M25" s="308"/>
      <c r="N25" s="298"/>
      <c r="O25" s="298"/>
      <c r="P25" s="298"/>
      <c r="Q25" s="298"/>
    </row>
    <row r="26" spans="1:22" s="127" customFormat="1" ht="22.5" customHeight="1" thickTop="1">
      <c r="A26" s="334" t="s">
        <v>160</v>
      </c>
      <c r="B26" s="335"/>
      <c r="C26" s="341" t="s">
        <v>169</v>
      </c>
      <c r="D26" s="335"/>
      <c r="E26" s="341" t="s">
        <v>170</v>
      </c>
      <c r="F26" s="335"/>
      <c r="G26" s="341" t="s">
        <v>171</v>
      </c>
      <c r="H26" s="335"/>
      <c r="I26" s="341" t="s">
        <v>172</v>
      </c>
      <c r="J26" s="335"/>
      <c r="K26" s="341" t="s">
        <v>173</v>
      </c>
      <c r="L26" s="334"/>
      <c r="M26" s="142"/>
      <c r="N26" s="309"/>
      <c r="O26" s="309"/>
      <c r="P26" s="142"/>
      <c r="Q26" s="309"/>
      <c r="R26" s="309"/>
    </row>
    <row r="27" spans="1:22" s="127" customFormat="1" ht="22.5" customHeight="1">
      <c r="A27" s="336" t="s">
        <v>161</v>
      </c>
      <c r="B27" s="337"/>
      <c r="C27" s="382">
        <f>SUM(E27:L27)</f>
        <v>1425.1</v>
      </c>
      <c r="D27" s="383"/>
      <c r="E27" s="342"/>
      <c r="F27" s="342">
        <v>871.8</v>
      </c>
      <c r="G27" s="342"/>
      <c r="H27" s="342">
        <v>152.5</v>
      </c>
      <c r="I27" s="342"/>
      <c r="J27" s="342">
        <v>299.39999999999998</v>
      </c>
      <c r="K27" s="342"/>
      <c r="L27" s="342">
        <v>101.4</v>
      </c>
      <c r="N27" s="310"/>
      <c r="O27" s="310"/>
      <c r="P27" s="142"/>
      <c r="Q27" s="310"/>
      <c r="R27" s="310"/>
    </row>
    <row r="28" spans="1:22" s="311" customFormat="1" ht="22.5" customHeight="1">
      <c r="A28" s="309" t="s">
        <v>162</v>
      </c>
      <c r="B28" s="338"/>
      <c r="C28" s="382">
        <f>SUM(E28:L28)</f>
        <v>1540</v>
      </c>
      <c r="D28" s="383"/>
      <c r="E28" s="310"/>
      <c r="F28" s="310">
        <v>994.8</v>
      </c>
      <c r="G28" s="310"/>
      <c r="H28" s="310">
        <v>142.5</v>
      </c>
      <c r="I28" s="310"/>
      <c r="J28" s="310">
        <v>301.2</v>
      </c>
      <c r="K28" s="310"/>
      <c r="L28" s="310">
        <v>101.5</v>
      </c>
      <c r="N28" s="312"/>
      <c r="O28" s="312"/>
      <c r="P28" s="313"/>
      <c r="Q28" s="312"/>
      <c r="R28" s="312"/>
    </row>
    <row r="29" spans="1:22" s="311" customFormat="1" ht="22.5" customHeight="1" thickBot="1">
      <c r="A29" s="339" t="s">
        <v>163</v>
      </c>
      <c r="B29" s="340"/>
      <c r="C29" s="386">
        <f>SUM(E29:L29)</f>
        <v>1502.6000000000001</v>
      </c>
      <c r="D29" s="386"/>
      <c r="E29" s="343"/>
      <c r="F29" s="343">
        <v>997.2</v>
      </c>
      <c r="G29" s="343"/>
      <c r="H29" s="343">
        <v>133.1</v>
      </c>
      <c r="I29" s="343"/>
      <c r="J29" s="343">
        <v>273.10000000000002</v>
      </c>
      <c r="K29" s="343"/>
      <c r="L29" s="343">
        <v>99.2</v>
      </c>
      <c r="N29" s="312"/>
      <c r="O29" s="312"/>
      <c r="P29" s="313"/>
      <c r="Q29" s="312"/>
      <c r="R29" s="312"/>
    </row>
    <row r="30" spans="1:22" ht="18" customHeight="1" thickTop="1">
      <c r="A30" s="314" t="s">
        <v>153</v>
      </c>
      <c r="B30" s="303"/>
      <c r="C30" s="303"/>
      <c r="D30" s="303"/>
      <c r="E30" s="303"/>
      <c r="F30" s="303"/>
      <c r="G30" s="303"/>
      <c r="H30" s="303"/>
      <c r="I30" s="303"/>
      <c r="J30" s="303"/>
      <c r="K30" s="303"/>
      <c r="L30" s="303"/>
      <c r="M30" s="303"/>
      <c r="N30" s="303"/>
      <c r="O30" s="303"/>
      <c r="P30" s="303"/>
      <c r="Q30" s="303"/>
      <c r="R30" s="303"/>
    </row>
    <row r="31" spans="1:22" ht="29.25" customHeight="1">
      <c r="A31" s="314"/>
      <c r="B31" s="303"/>
      <c r="C31" s="303"/>
      <c r="D31" s="303"/>
      <c r="E31" s="303"/>
      <c r="F31" s="303"/>
      <c r="G31" s="303"/>
      <c r="H31" s="303"/>
      <c r="I31" s="303"/>
      <c r="J31" s="303"/>
      <c r="K31" s="303"/>
      <c r="L31" s="303"/>
      <c r="M31" s="303"/>
      <c r="N31" s="303"/>
      <c r="O31" s="303"/>
      <c r="P31" s="303"/>
      <c r="Q31" s="303"/>
      <c r="R31" s="303"/>
    </row>
    <row r="32" spans="1:22" s="300" customFormat="1" ht="15" customHeight="1">
      <c r="A32" s="315" t="s">
        <v>154</v>
      </c>
      <c r="K32" s="316"/>
    </row>
    <row r="33" spans="1:18" s="300" customFormat="1" ht="14.25" customHeight="1" thickBot="1">
      <c r="A33" s="315"/>
      <c r="I33" s="317" t="s">
        <v>155</v>
      </c>
      <c r="J33" s="318"/>
      <c r="K33" s="316"/>
    </row>
    <row r="34" spans="1:18" ht="22.5" customHeight="1" thickTop="1">
      <c r="A34" s="263" t="s">
        <v>164</v>
      </c>
      <c r="B34" s="264"/>
      <c r="C34" s="262" t="s">
        <v>168</v>
      </c>
      <c r="D34" s="264"/>
      <c r="E34" s="384" t="s">
        <v>156</v>
      </c>
      <c r="F34" s="384"/>
      <c r="G34" s="384" t="s">
        <v>157</v>
      </c>
      <c r="H34" s="384"/>
      <c r="I34" s="384" t="s">
        <v>158</v>
      </c>
      <c r="J34" s="385"/>
      <c r="L34" s="127"/>
      <c r="M34" s="127"/>
      <c r="N34" s="127"/>
      <c r="O34" s="127"/>
      <c r="P34" s="127"/>
      <c r="Q34" s="127"/>
      <c r="R34" s="127"/>
    </row>
    <row r="35" spans="1:18" ht="22.5" customHeight="1">
      <c r="A35" s="336" t="s">
        <v>165</v>
      </c>
      <c r="B35" s="337"/>
      <c r="C35" s="57"/>
      <c r="D35" s="115">
        <f>SUM(F35:K35)</f>
        <v>3281625</v>
      </c>
      <c r="E35" s="115"/>
      <c r="F35" s="115">
        <v>2553705</v>
      </c>
      <c r="G35" s="115"/>
      <c r="H35" s="115">
        <v>686512</v>
      </c>
      <c r="I35" s="115"/>
      <c r="J35" s="115">
        <v>41408</v>
      </c>
      <c r="K35" s="83"/>
      <c r="L35" s="319"/>
      <c r="M35" s="127"/>
      <c r="N35" s="127"/>
      <c r="O35" s="127"/>
      <c r="P35" s="127"/>
      <c r="Q35" s="127"/>
      <c r="R35" s="127"/>
    </row>
    <row r="36" spans="1:18" ht="22.5" customHeight="1">
      <c r="A36" s="309" t="s">
        <v>166</v>
      </c>
      <c r="B36" s="338"/>
      <c r="C36" s="60"/>
      <c r="D36" s="114">
        <f>SUM(F36:K36)</f>
        <v>2941548</v>
      </c>
      <c r="E36" s="114"/>
      <c r="F36" s="114">
        <v>2308384</v>
      </c>
      <c r="G36" s="114"/>
      <c r="H36" s="114">
        <v>590875</v>
      </c>
      <c r="I36" s="114"/>
      <c r="J36" s="114">
        <v>42289</v>
      </c>
      <c r="K36" s="83"/>
      <c r="L36" s="319"/>
      <c r="M36" s="127"/>
      <c r="N36" s="127"/>
      <c r="O36" s="127"/>
      <c r="P36" s="127"/>
      <c r="Q36" s="127"/>
      <c r="R36" s="127"/>
    </row>
    <row r="37" spans="1:18" ht="22.5" customHeight="1" thickBot="1">
      <c r="A37" s="344" t="s">
        <v>167</v>
      </c>
      <c r="B37" s="345"/>
      <c r="C37" s="346"/>
      <c r="D37" s="347">
        <f>SUM(F37:K37)</f>
        <v>2788778</v>
      </c>
      <c r="E37" s="347"/>
      <c r="F37" s="347">
        <v>2243170</v>
      </c>
      <c r="G37" s="347"/>
      <c r="H37" s="347">
        <v>512966</v>
      </c>
      <c r="I37" s="347"/>
      <c r="J37" s="347">
        <v>32642</v>
      </c>
      <c r="K37" s="83"/>
      <c r="L37" s="319"/>
      <c r="M37" s="127"/>
      <c r="N37" s="127"/>
      <c r="O37" s="127"/>
      <c r="P37" s="127"/>
      <c r="Q37" s="127"/>
      <c r="R37" s="127"/>
    </row>
    <row r="38" spans="1:18" ht="18" customHeight="1" thickTop="1">
      <c r="A38" s="314" t="s">
        <v>159</v>
      </c>
      <c r="B38" s="127"/>
      <c r="C38" s="127"/>
      <c r="D38" s="127"/>
      <c r="E38" s="127"/>
      <c r="F38" s="127"/>
      <c r="G38" s="127"/>
      <c r="H38" s="127"/>
      <c r="I38" s="127"/>
      <c r="J38" s="127"/>
      <c r="K38" s="127"/>
      <c r="L38" s="127"/>
      <c r="M38" s="127"/>
      <c r="N38" s="127"/>
      <c r="O38" s="127"/>
      <c r="P38" s="127"/>
      <c r="Q38" s="127"/>
      <c r="R38" s="127"/>
    </row>
    <row r="39" spans="1:18">
      <c r="A39" s="127"/>
      <c r="B39" s="127"/>
      <c r="C39" s="127"/>
      <c r="D39" s="127"/>
      <c r="E39" s="127"/>
      <c r="F39" s="127"/>
      <c r="G39" s="127"/>
      <c r="H39" s="127"/>
      <c r="I39" s="127"/>
      <c r="J39" s="127"/>
      <c r="K39" s="127"/>
      <c r="L39" s="127"/>
      <c r="M39" s="127"/>
      <c r="N39" s="127"/>
      <c r="O39" s="127"/>
      <c r="P39" s="127"/>
      <c r="Q39" s="127"/>
      <c r="R39" s="127"/>
    </row>
    <row r="40" spans="1:18">
      <c r="B40" s="303"/>
      <c r="C40" s="303"/>
      <c r="D40" s="303"/>
      <c r="E40" s="303"/>
      <c r="F40" s="303"/>
      <c r="G40" s="303"/>
      <c r="H40" s="303"/>
      <c r="I40" s="303"/>
      <c r="J40" s="303"/>
      <c r="K40" s="303"/>
      <c r="L40" s="303"/>
      <c r="M40" s="303"/>
      <c r="N40" s="303"/>
      <c r="O40" s="303"/>
      <c r="P40" s="303"/>
      <c r="Q40" s="303"/>
      <c r="R40" s="303"/>
    </row>
    <row r="41" spans="1:18">
      <c r="A41" s="303"/>
      <c r="B41" s="303"/>
      <c r="C41" s="303"/>
      <c r="D41" s="303"/>
      <c r="E41" s="303"/>
      <c r="F41" s="303"/>
      <c r="G41" s="303"/>
      <c r="H41" s="303"/>
      <c r="I41" s="303"/>
      <c r="J41" s="303"/>
      <c r="K41" s="303"/>
      <c r="L41" s="303"/>
      <c r="M41" s="303"/>
      <c r="N41" s="303"/>
      <c r="O41" s="303"/>
    </row>
  </sheetData>
  <mergeCells count="6">
    <mergeCell ref="C27:D27"/>
    <mergeCell ref="E34:F34"/>
    <mergeCell ref="G34:H34"/>
    <mergeCell ref="I34:J34"/>
    <mergeCell ref="C29:D29"/>
    <mergeCell ref="C28:D28"/>
  </mergeCells>
  <phoneticPr fontId="1"/>
  <pageMargins left="0.51181102362204722" right="0.55118110236220474" top="0.86614173228346458" bottom="0.70866141732283472" header="0.43307086614173229"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858"/>
  <sheetViews>
    <sheetView zoomScaleNormal="100" workbookViewId="0"/>
  </sheetViews>
  <sheetFormatPr defaultRowHeight="12"/>
  <cols>
    <col min="1" max="7" width="9" style="99"/>
    <col min="8" max="8" width="6.125" style="99" customWidth="1"/>
    <col min="9" max="263" width="9" style="99"/>
    <col min="264" max="264" width="6.125" style="99" customWidth="1"/>
    <col min="265" max="519" width="9" style="99"/>
    <col min="520" max="520" width="6.125" style="99" customWidth="1"/>
    <col min="521" max="775" width="9" style="99"/>
    <col min="776" max="776" width="6.125" style="99" customWidth="1"/>
    <col min="777" max="1031" width="9" style="99"/>
    <col min="1032" max="1032" width="6.125" style="99" customWidth="1"/>
    <col min="1033" max="1287" width="9" style="99"/>
    <col min="1288" max="1288" width="6.125" style="99" customWidth="1"/>
    <col min="1289" max="1543" width="9" style="99"/>
    <col min="1544" max="1544" width="6.125" style="99" customWidth="1"/>
    <col min="1545" max="1799" width="9" style="99"/>
    <col min="1800" max="1800" width="6.125" style="99" customWidth="1"/>
    <col min="1801" max="2055" width="9" style="99"/>
    <col min="2056" max="2056" width="6.125" style="99" customWidth="1"/>
    <col min="2057" max="2311" width="9" style="99"/>
    <col min="2312" max="2312" width="6.125" style="99" customWidth="1"/>
    <col min="2313" max="2567" width="9" style="99"/>
    <col min="2568" max="2568" width="6.125" style="99" customWidth="1"/>
    <col min="2569" max="2823" width="9" style="99"/>
    <col min="2824" max="2824" width="6.125" style="99" customWidth="1"/>
    <col min="2825" max="3079" width="9" style="99"/>
    <col min="3080" max="3080" width="6.125" style="99" customWidth="1"/>
    <col min="3081" max="3335" width="9" style="99"/>
    <col min="3336" max="3336" width="6.125" style="99" customWidth="1"/>
    <col min="3337" max="3591" width="9" style="99"/>
    <col min="3592" max="3592" width="6.125" style="99" customWidth="1"/>
    <col min="3593" max="3847" width="9" style="99"/>
    <col min="3848" max="3848" width="6.125" style="99" customWidth="1"/>
    <col min="3849" max="4103" width="9" style="99"/>
    <col min="4104" max="4104" width="6.125" style="99" customWidth="1"/>
    <col min="4105" max="4359" width="9" style="99"/>
    <col min="4360" max="4360" width="6.125" style="99" customWidth="1"/>
    <col min="4361" max="4615" width="9" style="99"/>
    <col min="4616" max="4616" width="6.125" style="99" customWidth="1"/>
    <col min="4617" max="4871" width="9" style="99"/>
    <col min="4872" max="4872" width="6.125" style="99" customWidth="1"/>
    <col min="4873" max="5127" width="9" style="99"/>
    <col min="5128" max="5128" width="6.125" style="99" customWidth="1"/>
    <col min="5129" max="5383" width="9" style="99"/>
    <col min="5384" max="5384" width="6.125" style="99" customWidth="1"/>
    <col min="5385" max="5639" width="9" style="99"/>
    <col min="5640" max="5640" width="6.125" style="99" customWidth="1"/>
    <col min="5641" max="5895" width="9" style="99"/>
    <col min="5896" max="5896" width="6.125" style="99" customWidth="1"/>
    <col min="5897" max="6151" width="9" style="99"/>
    <col min="6152" max="6152" width="6.125" style="99" customWidth="1"/>
    <col min="6153" max="6407" width="9" style="99"/>
    <col min="6408" max="6408" width="6.125" style="99" customWidth="1"/>
    <col min="6409" max="6663" width="9" style="99"/>
    <col min="6664" max="6664" width="6.125" style="99" customWidth="1"/>
    <col min="6665" max="6919" width="9" style="99"/>
    <col min="6920" max="6920" width="6.125" style="99" customWidth="1"/>
    <col min="6921" max="7175" width="9" style="99"/>
    <col min="7176" max="7176" width="6.125" style="99" customWidth="1"/>
    <col min="7177" max="7431" width="9" style="99"/>
    <col min="7432" max="7432" width="6.125" style="99" customWidth="1"/>
    <col min="7433" max="7687" width="9" style="99"/>
    <col min="7688" max="7688" width="6.125" style="99" customWidth="1"/>
    <col min="7689" max="7943" width="9" style="99"/>
    <col min="7944" max="7944" width="6.125" style="99" customWidth="1"/>
    <col min="7945" max="8199" width="9" style="99"/>
    <col min="8200" max="8200" width="6.125" style="99" customWidth="1"/>
    <col min="8201" max="8455" width="9" style="99"/>
    <col min="8456" max="8456" width="6.125" style="99" customWidth="1"/>
    <col min="8457" max="8711" width="9" style="99"/>
    <col min="8712" max="8712" width="6.125" style="99" customWidth="1"/>
    <col min="8713" max="8967" width="9" style="99"/>
    <col min="8968" max="8968" width="6.125" style="99" customWidth="1"/>
    <col min="8969" max="9223" width="9" style="99"/>
    <col min="9224" max="9224" width="6.125" style="99" customWidth="1"/>
    <col min="9225" max="9479" width="9" style="99"/>
    <col min="9480" max="9480" width="6.125" style="99" customWidth="1"/>
    <col min="9481" max="9735" width="9" style="99"/>
    <col min="9736" max="9736" width="6.125" style="99" customWidth="1"/>
    <col min="9737" max="9991" width="9" style="99"/>
    <col min="9992" max="9992" width="6.125" style="99" customWidth="1"/>
    <col min="9993" max="10247" width="9" style="99"/>
    <col min="10248" max="10248" width="6.125" style="99" customWidth="1"/>
    <col min="10249" max="10503" width="9" style="99"/>
    <col min="10504" max="10504" width="6.125" style="99" customWidth="1"/>
    <col min="10505" max="10759" width="9" style="99"/>
    <col min="10760" max="10760" width="6.125" style="99" customWidth="1"/>
    <col min="10761" max="11015" width="9" style="99"/>
    <col min="11016" max="11016" width="6.125" style="99" customWidth="1"/>
    <col min="11017" max="11271" width="9" style="99"/>
    <col min="11272" max="11272" width="6.125" style="99" customWidth="1"/>
    <col min="11273" max="11527" width="9" style="99"/>
    <col min="11528" max="11528" width="6.125" style="99" customWidth="1"/>
    <col min="11529" max="11783" width="9" style="99"/>
    <col min="11784" max="11784" width="6.125" style="99" customWidth="1"/>
    <col min="11785" max="12039" width="9" style="99"/>
    <col min="12040" max="12040" width="6.125" style="99" customWidth="1"/>
    <col min="12041" max="12295" width="9" style="99"/>
    <col min="12296" max="12296" width="6.125" style="99" customWidth="1"/>
    <col min="12297" max="12551" width="9" style="99"/>
    <col min="12552" max="12552" width="6.125" style="99" customWidth="1"/>
    <col min="12553" max="12807" width="9" style="99"/>
    <col min="12808" max="12808" width="6.125" style="99" customWidth="1"/>
    <col min="12809" max="13063" width="9" style="99"/>
    <col min="13064" max="13064" width="6.125" style="99" customWidth="1"/>
    <col min="13065" max="13319" width="9" style="99"/>
    <col min="13320" max="13320" width="6.125" style="99" customWidth="1"/>
    <col min="13321" max="13575" width="9" style="99"/>
    <col min="13576" max="13576" width="6.125" style="99" customWidth="1"/>
    <col min="13577" max="13831" width="9" style="99"/>
    <col min="13832" max="13832" width="6.125" style="99" customWidth="1"/>
    <col min="13833" max="14087" width="9" style="99"/>
    <col min="14088" max="14088" width="6.125" style="99" customWidth="1"/>
    <col min="14089" max="14343" width="9" style="99"/>
    <col min="14344" max="14344" width="6.125" style="99" customWidth="1"/>
    <col min="14345" max="14599" width="9" style="99"/>
    <col min="14600" max="14600" width="6.125" style="99" customWidth="1"/>
    <col min="14601" max="14855" width="9" style="99"/>
    <col min="14856" max="14856" width="6.125" style="99" customWidth="1"/>
    <col min="14857" max="15111" width="9" style="99"/>
    <col min="15112" max="15112" width="6.125" style="99" customWidth="1"/>
    <col min="15113" max="15367" width="9" style="99"/>
    <col min="15368" max="15368" width="6.125" style="99" customWidth="1"/>
    <col min="15369" max="15623" width="9" style="99"/>
    <col min="15624" max="15624" width="6.125" style="99" customWidth="1"/>
    <col min="15625" max="15879" width="9" style="99"/>
    <col min="15880" max="15880" width="6.125" style="99" customWidth="1"/>
    <col min="15881" max="16135" width="9" style="99"/>
    <col min="16136" max="16136" width="6.125" style="99" customWidth="1"/>
    <col min="16137" max="16384" width="9" style="99"/>
  </cols>
  <sheetData>
    <row r="1" spans="1:43">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row>
    <row r="2" spans="1:43">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row>
    <row r="3" spans="1:43">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row>
    <row r="4" spans="1:43">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row>
    <row r="5" spans="1:43">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row>
    <row r="6" spans="1:43">
      <c r="A6" s="349"/>
      <c r="B6" s="349"/>
      <c r="C6" s="349"/>
      <c r="D6" s="349"/>
      <c r="E6" s="349"/>
      <c r="F6" s="349"/>
      <c r="G6" s="349"/>
      <c r="H6" s="349"/>
      <c r="I6" s="350"/>
      <c r="J6" s="350"/>
      <c r="K6" s="350"/>
      <c r="L6" s="350"/>
      <c r="M6" s="350"/>
      <c r="N6" s="350"/>
      <c r="O6" s="350"/>
      <c r="P6" s="350"/>
      <c r="Q6" s="350"/>
      <c r="R6" s="350"/>
      <c r="S6" s="350"/>
      <c r="T6" s="350"/>
      <c r="U6" s="350"/>
      <c r="V6" s="350"/>
      <c r="W6" s="348"/>
      <c r="X6" s="348"/>
      <c r="Y6" s="348"/>
      <c r="Z6" s="348"/>
      <c r="AA6" s="348"/>
      <c r="AB6" s="348"/>
      <c r="AC6" s="348"/>
      <c r="AD6" s="348"/>
      <c r="AE6" s="348"/>
      <c r="AF6" s="348"/>
      <c r="AG6" s="348"/>
      <c r="AH6" s="348"/>
      <c r="AI6" s="348"/>
      <c r="AJ6" s="348"/>
      <c r="AK6" s="348"/>
      <c r="AL6" s="348"/>
      <c r="AM6" s="348"/>
      <c r="AN6" s="348"/>
      <c r="AO6" s="348"/>
      <c r="AP6" s="348"/>
      <c r="AQ6" s="348"/>
    </row>
    <row r="7" spans="1:43">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row>
    <row r="8" spans="1:43">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row>
    <row r="9" spans="1:43">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row>
    <row r="10" spans="1:43">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row>
    <row r="11" spans="1:43">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row>
    <row r="12" spans="1:43">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row>
    <row r="13" spans="1:43">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row>
    <row r="14" spans="1:43">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row>
    <row r="15" spans="1:43">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row>
    <row r="16" spans="1:43">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row>
    <row r="17" spans="1:43">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row>
    <row r="18" spans="1:43">
      <c r="A18" s="351"/>
      <c r="B18" s="351"/>
      <c r="C18" s="351"/>
      <c r="D18" s="351"/>
      <c r="F18" s="351"/>
      <c r="G18" s="351"/>
      <c r="H18" s="351"/>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row>
    <row r="19" spans="1:43">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row>
    <row r="20" spans="1:4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row>
    <row r="21" spans="1:43">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row>
    <row r="22" spans="1:43">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row>
    <row r="23" spans="1:43">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row>
    <row r="24" spans="1:43">
      <c r="A24" s="349"/>
      <c r="B24" s="349"/>
      <c r="C24" s="349"/>
      <c r="D24" s="349"/>
      <c r="E24" s="349"/>
      <c r="F24" s="349"/>
      <c r="G24" s="349"/>
      <c r="H24" s="349"/>
      <c r="I24" s="350"/>
      <c r="J24" s="350"/>
      <c r="K24" s="350"/>
      <c r="L24" s="350"/>
      <c r="M24" s="350"/>
      <c r="N24" s="350"/>
      <c r="O24" s="350"/>
      <c r="P24" s="350"/>
      <c r="Q24" s="350"/>
      <c r="R24" s="350"/>
      <c r="S24" s="350"/>
      <c r="T24" s="350"/>
      <c r="U24" s="350"/>
      <c r="V24" s="350"/>
      <c r="W24" s="348"/>
      <c r="X24" s="348"/>
      <c r="Y24" s="348"/>
      <c r="Z24" s="348"/>
      <c r="AA24" s="348"/>
      <c r="AB24" s="348"/>
      <c r="AC24" s="348"/>
      <c r="AD24" s="348"/>
      <c r="AE24" s="348"/>
      <c r="AF24" s="348"/>
      <c r="AG24" s="348"/>
      <c r="AH24" s="348"/>
      <c r="AI24" s="348"/>
      <c r="AJ24" s="348"/>
      <c r="AK24" s="348"/>
      <c r="AL24" s="348"/>
      <c r="AM24" s="348"/>
      <c r="AN24" s="348"/>
      <c r="AO24" s="348"/>
      <c r="AP24" s="348"/>
      <c r="AQ24" s="348"/>
    </row>
    <row r="25" spans="1:43">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row>
    <row r="26" spans="1:43">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row>
    <row r="27" spans="1:43">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row>
    <row r="28" spans="1:43">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row>
    <row r="29" spans="1:43">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row>
    <row r="30" spans="1:43">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row>
    <row r="31" spans="1:43">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row>
    <row r="32" spans="1:43">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row>
    <row r="33" spans="9:43">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row>
    <row r="34" spans="9:43">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row>
    <row r="35" spans="9:43">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row>
    <row r="36" spans="9:43">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row>
    <row r="37" spans="9:43">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row>
    <row r="38" spans="9:43">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row>
    <row r="39" spans="9:43">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row>
    <row r="40" spans="9:43">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row>
    <row r="41" spans="9:43">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row>
    <row r="42" spans="9:43">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row>
    <row r="43" spans="9:43">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row>
    <row r="44" spans="9:43">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row>
    <row r="45" spans="9:43">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row>
    <row r="46" spans="9:43">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row>
    <row r="47" spans="9:43">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row>
    <row r="48" spans="9:43">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row>
    <row r="49" spans="9:43">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row>
    <row r="50" spans="9:43">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row>
    <row r="51" spans="9:43">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row>
    <row r="52" spans="9:43">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row>
    <row r="53" spans="9:43">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row>
    <row r="54" spans="9:43">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row>
    <row r="55" spans="9:43">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row>
    <row r="56" spans="9:43">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row>
    <row r="57" spans="9:43">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row>
    <row r="58" spans="9:43">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row>
    <row r="59" spans="9:43">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row>
    <row r="60" spans="9:43">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row>
    <row r="61" spans="9:43">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row>
    <row r="62" spans="9:43">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row>
    <row r="63" spans="9:43">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row>
    <row r="64" spans="9:43">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row>
    <row r="65" spans="2:43">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row>
    <row r="66" spans="2:43">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row>
    <row r="67" spans="2:43">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row>
    <row r="68" spans="2:43">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row>
    <row r="69" spans="2:43">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row>
    <row r="70" spans="2:43">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row>
    <row r="71" spans="2:43">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row>
    <row r="72" spans="2:43">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8"/>
      <c r="AP72" s="348"/>
      <c r="AQ72" s="348"/>
    </row>
    <row r="73" spans="2:43">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row>
    <row r="74" spans="2:43">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row>
    <row r="75" spans="2:43">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row>
    <row r="76" spans="2:43">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48"/>
    </row>
    <row r="77" spans="2:43">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row>
    <row r="78" spans="2:43">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348"/>
    </row>
    <row r="79" spans="2:43">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row>
    <row r="80" spans="2:43">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row>
    <row r="81" spans="2:43">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row>
    <row r="82" spans="2:43">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row>
    <row r="83" spans="2:43">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row>
    <row r="84" spans="2:43">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row>
    <row r="85" spans="2:43">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row>
    <row r="86" spans="2:43">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row>
    <row r="87" spans="2:43">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row>
    <row r="88" spans="2:43">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row>
    <row r="89" spans="2:43">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row>
    <row r="90" spans="2:43">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row>
    <row r="91" spans="2:43">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row>
    <row r="92" spans="2:43">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row>
    <row r="93" spans="2:43">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row>
    <row r="94" spans="2:43">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row>
    <row r="95" spans="2:43">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row>
    <row r="96" spans="2:43">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row>
    <row r="97" spans="2:43">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row>
    <row r="98" spans="2:43">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row>
    <row r="99" spans="2:43">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row>
    <row r="100" spans="2:43">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row>
    <row r="101" spans="2:43">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row>
    <row r="102" spans="2:43">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row>
    <row r="103" spans="2:43">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row>
    <row r="104" spans="2:43">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row>
    <row r="105" spans="2:43">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row>
    <row r="106" spans="2:43">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row>
    <row r="107" spans="2:43">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row>
    <row r="108" spans="2:43">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row>
    <row r="109" spans="2:43">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row>
    <row r="110" spans="2:43">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row>
    <row r="111" spans="2:43">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row>
    <row r="112" spans="2:43">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row>
    <row r="113" spans="2:43">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row>
    <row r="114" spans="2:43">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row>
    <row r="115" spans="2:43">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row>
    <row r="116" spans="2:43">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row>
    <row r="117" spans="2:43">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row>
    <row r="118" spans="2:43">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row>
    <row r="119" spans="2:43">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row>
    <row r="120" spans="2:43">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row>
    <row r="121" spans="2:43">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row>
    <row r="122" spans="2:43">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row>
    <row r="123" spans="2:43">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row>
    <row r="124" spans="2:43">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row>
    <row r="125" spans="2:43">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row>
    <row r="126" spans="2:43">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row>
    <row r="127" spans="2:43">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row>
    <row r="128" spans="2:43">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row>
    <row r="129" spans="2:43">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row>
    <row r="130" spans="2:43">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row>
    <row r="131" spans="2:43">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row>
    <row r="132" spans="2:43">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row>
    <row r="133" spans="2:43">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row>
    <row r="134" spans="2:43">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row>
    <row r="135" spans="2:43">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row>
    <row r="136" spans="2:43">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row>
    <row r="137" spans="2:43">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row>
    <row r="138" spans="2:43">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row>
    <row r="139" spans="2:43">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row>
    <row r="140" spans="2:43">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row>
    <row r="141" spans="2:43">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row>
    <row r="142" spans="2:43">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row>
    <row r="143" spans="2:43">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row>
    <row r="144" spans="2:43">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row>
    <row r="145" spans="2:43">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row>
    <row r="146" spans="2:43">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row>
    <row r="147" spans="2:43">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row>
    <row r="148" spans="2:43">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row>
    <row r="149" spans="2:43">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row>
    <row r="150" spans="2:43">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row>
    <row r="151" spans="2:43">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row>
    <row r="152" spans="2:43">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row>
    <row r="153" spans="2:43">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row>
    <row r="154" spans="2:43">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row>
    <row r="155" spans="2:43">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row>
    <row r="156" spans="2:43">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row>
    <row r="157" spans="2:43">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row>
    <row r="158" spans="2:43">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row>
    <row r="159" spans="2:43">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row>
    <row r="160" spans="2:43">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row>
    <row r="161" spans="2:43">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row>
    <row r="162" spans="2:43">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row>
    <row r="163" spans="2:43">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row>
    <row r="164" spans="2:43">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row>
    <row r="165" spans="2:43">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row>
    <row r="166" spans="2:43">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row>
    <row r="167" spans="2:43">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row>
    <row r="168" spans="2:43">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row>
    <row r="169" spans="2:43">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row>
    <row r="170" spans="2:43">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row>
    <row r="171" spans="2:43">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row>
    <row r="172" spans="2:43">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row>
    <row r="173" spans="2:43">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row>
    <row r="174" spans="2:43">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row>
    <row r="175" spans="2:43">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row>
    <row r="176" spans="2:43">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row>
    <row r="177" spans="2:43">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row>
    <row r="178" spans="2:43">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row>
    <row r="179" spans="2:43">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row>
    <row r="180" spans="2:43">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row>
    <row r="181" spans="2:43">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row>
    <row r="182" spans="2:43">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row>
    <row r="183" spans="2:43">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row>
    <row r="184" spans="2:43">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row>
    <row r="185" spans="2:43">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row>
    <row r="186" spans="2:43">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row>
    <row r="187" spans="2:43">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row>
    <row r="188" spans="2:43">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row>
    <row r="189" spans="2:43">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row>
    <row r="190" spans="2:43">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row>
    <row r="191" spans="2:43">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row>
    <row r="192" spans="2:43">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row>
    <row r="193" spans="2:43">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row>
    <row r="194" spans="2:43">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row>
    <row r="195" spans="2:43">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row>
    <row r="196" spans="2:43">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row>
    <row r="197" spans="2:43">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row>
    <row r="198" spans="2:43">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row>
    <row r="199" spans="2:43">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row>
    <row r="200" spans="2:43">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row>
    <row r="201" spans="2:43">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row>
    <row r="202" spans="2:43">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row>
    <row r="203" spans="2:43">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row>
    <row r="204" spans="2:43">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row>
    <row r="205" spans="2:43">
      <c r="B205" s="348"/>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row>
    <row r="206" spans="2:43">
      <c r="B206" s="348"/>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row>
    <row r="207" spans="2:43">
      <c r="B207" s="348"/>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row>
    <row r="208" spans="2:43">
      <c r="B208" s="348"/>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row>
    <row r="209" spans="2:43">
      <c r="B209" s="348"/>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row>
    <row r="210" spans="2:43">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row>
    <row r="211" spans="2:43">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row>
    <row r="212" spans="2:43">
      <c r="B212" s="348"/>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row>
    <row r="213" spans="2:43">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row>
    <row r="214" spans="2:43">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row>
    <row r="215" spans="2:43">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row>
    <row r="216" spans="2:43">
      <c r="B216" s="348"/>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row>
    <row r="217" spans="2:43">
      <c r="B217" s="348"/>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row>
    <row r="218" spans="2:43">
      <c r="B218" s="348"/>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row>
    <row r="219" spans="2:43">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row>
    <row r="220" spans="2:43">
      <c r="B220" s="348"/>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row>
    <row r="221" spans="2:43">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row>
    <row r="222" spans="2:43">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row>
    <row r="223" spans="2:43">
      <c r="B223" s="348"/>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row>
    <row r="224" spans="2:43">
      <c r="B224" s="348"/>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row>
    <row r="225" spans="2:43">
      <c r="B225" s="348"/>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row>
    <row r="226" spans="2:43">
      <c r="B226" s="348"/>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row>
    <row r="227" spans="2:43">
      <c r="B227" s="348"/>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row>
    <row r="228" spans="2:43">
      <c r="B228" s="348"/>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row>
    <row r="229" spans="2:43">
      <c r="B229" s="348"/>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row>
    <row r="230" spans="2:43">
      <c r="B230" s="348"/>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row>
    <row r="231" spans="2:43">
      <c r="B231" s="348"/>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row>
    <row r="232" spans="2:43">
      <c r="B232" s="348"/>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row>
    <row r="233" spans="2:43">
      <c r="B233" s="348"/>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row>
    <row r="234" spans="2:43">
      <c r="B234" s="348"/>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row>
    <row r="235" spans="2:43">
      <c r="B235" s="348"/>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row>
    <row r="236" spans="2:43">
      <c r="B236" s="348"/>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row>
    <row r="237" spans="2:43">
      <c r="B237" s="348"/>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row>
    <row r="238" spans="2:43">
      <c r="B238" s="348"/>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row>
    <row r="239" spans="2:43">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row>
    <row r="240" spans="2:43">
      <c r="B240" s="348"/>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c r="AE240" s="348"/>
      <c r="AF240" s="348"/>
      <c r="AG240" s="348"/>
      <c r="AH240" s="348"/>
      <c r="AI240" s="348"/>
      <c r="AJ240" s="348"/>
      <c r="AK240" s="348"/>
      <c r="AL240" s="348"/>
      <c r="AM240" s="348"/>
      <c r="AN240" s="348"/>
      <c r="AO240" s="348"/>
      <c r="AP240" s="348"/>
      <c r="AQ240" s="348"/>
    </row>
    <row r="241" spans="2:43">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row>
    <row r="242" spans="2:43">
      <c r="B242" s="348"/>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row>
    <row r="243" spans="2:43">
      <c r="B243" s="348"/>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row>
    <row r="244" spans="2:43">
      <c r="B244" s="348"/>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c r="AE244" s="348"/>
      <c r="AF244" s="348"/>
      <c r="AG244" s="348"/>
      <c r="AH244" s="348"/>
      <c r="AI244" s="348"/>
      <c r="AJ244" s="348"/>
      <c r="AK244" s="348"/>
      <c r="AL244" s="348"/>
      <c r="AM244" s="348"/>
      <c r="AN244" s="348"/>
      <c r="AO244" s="348"/>
      <c r="AP244" s="348"/>
      <c r="AQ244" s="348"/>
    </row>
    <row r="245" spans="2:43">
      <c r="B245" s="348"/>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c r="AE245" s="348"/>
      <c r="AF245" s="348"/>
      <c r="AG245" s="348"/>
      <c r="AH245" s="348"/>
      <c r="AI245" s="348"/>
      <c r="AJ245" s="348"/>
      <c r="AK245" s="348"/>
      <c r="AL245" s="348"/>
      <c r="AM245" s="348"/>
      <c r="AN245" s="348"/>
      <c r="AO245" s="348"/>
      <c r="AP245" s="348"/>
      <c r="AQ245" s="348"/>
    </row>
    <row r="246" spans="2:43">
      <c r="B246" s="348"/>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c r="AE246" s="348"/>
      <c r="AF246" s="348"/>
      <c r="AG246" s="348"/>
      <c r="AH246" s="348"/>
      <c r="AI246" s="348"/>
      <c r="AJ246" s="348"/>
      <c r="AK246" s="348"/>
      <c r="AL246" s="348"/>
      <c r="AM246" s="348"/>
      <c r="AN246" s="348"/>
      <c r="AO246" s="348"/>
      <c r="AP246" s="348"/>
      <c r="AQ246" s="348"/>
    </row>
    <row r="247" spans="2:43">
      <c r="B247" s="348"/>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c r="AE247" s="348"/>
      <c r="AF247" s="348"/>
      <c r="AG247" s="348"/>
      <c r="AH247" s="348"/>
      <c r="AI247" s="348"/>
      <c r="AJ247" s="348"/>
      <c r="AK247" s="348"/>
      <c r="AL247" s="348"/>
      <c r="AM247" s="348"/>
      <c r="AN247" s="348"/>
      <c r="AO247" s="348"/>
      <c r="AP247" s="348"/>
      <c r="AQ247" s="348"/>
    </row>
    <row r="248" spans="2:43">
      <c r="B248" s="348"/>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c r="AE248" s="348"/>
      <c r="AF248" s="348"/>
      <c r="AG248" s="348"/>
      <c r="AH248" s="348"/>
      <c r="AI248" s="348"/>
      <c r="AJ248" s="348"/>
      <c r="AK248" s="348"/>
      <c r="AL248" s="348"/>
      <c r="AM248" s="348"/>
      <c r="AN248" s="348"/>
      <c r="AO248" s="348"/>
      <c r="AP248" s="348"/>
      <c r="AQ248" s="348"/>
    </row>
    <row r="249" spans="2:43">
      <c r="B249" s="348"/>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row>
    <row r="250" spans="2:43">
      <c r="B250" s="348"/>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row>
    <row r="251" spans="2:43">
      <c r="B251" s="348"/>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c r="AE251" s="348"/>
      <c r="AF251" s="348"/>
      <c r="AG251" s="348"/>
      <c r="AH251" s="348"/>
      <c r="AI251" s="348"/>
      <c r="AJ251" s="348"/>
      <c r="AK251" s="348"/>
      <c r="AL251" s="348"/>
      <c r="AM251" s="348"/>
      <c r="AN251" s="348"/>
      <c r="AO251" s="348"/>
      <c r="AP251" s="348"/>
      <c r="AQ251" s="348"/>
    </row>
    <row r="252" spans="2:43">
      <c r="B252" s="348"/>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c r="AE252" s="348"/>
      <c r="AF252" s="348"/>
      <c r="AG252" s="348"/>
      <c r="AH252" s="348"/>
      <c r="AI252" s="348"/>
      <c r="AJ252" s="348"/>
      <c r="AK252" s="348"/>
      <c r="AL252" s="348"/>
      <c r="AM252" s="348"/>
      <c r="AN252" s="348"/>
      <c r="AO252" s="348"/>
      <c r="AP252" s="348"/>
      <c r="AQ252" s="348"/>
    </row>
    <row r="253" spans="2:43">
      <c r="B253" s="348"/>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row>
    <row r="254" spans="2:43">
      <c r="B254" s="348"/>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row>
    <row r="255" spans="2:43">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row>
    <row r="256" spans="2:43">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row>
    <row r="257" spans="2:43">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row>
    <row r="258" spans="2:43">
      <c r="B258" s="348"/>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c r="AE258" s="348"/>
      <c r="AF258" s="348"/>
      <c r="AG258" s="348"/>
      <c r="AH258" s="348"/>
      <c r="AI258" s="348"/>
      <c r="AJ258" s="348"/>
      <c r="AK258" s="348"/>
      <c r="AL258" s="348"/>
      <c r="AM258" s="348"/>
      <c r="AN258" s="348"/>
      <c r="AO258" s="348"/>
      <c r="AP258" s="348"/>
      <c r="AQ258" s="348"/>
    </row>
    <row r="259" spans="2:43">
      <c r="B259" s="348"/>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c r="AE259" s="348"/>
      <c r="AF259" s="348"/>
      <c r="AG259" s="348"/>
      <c r="AH259" s="348"/>
      <c r="AI259" s="348"/>
      <c r="AJ259" s="348"/>
      <c r="AK259" s="348"/>
      <c r="AL259" s="348"/>
      <c r="AM259" s="348"/>
      <c r="AN259" s="348"/>
      <c r="AO259" s="348"/>
      <c r="AP259" s="348"/>
      <c r="AQ259" s="348"/>
    </row>
    <row r="260" spans="2:43">
      <c r="B260" s="348"/>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c r="AE260" s="348"/>
      <c r="AF260" s="348"/>
      <c r="AG260" s="348"/>
      <c r="AH260" s="348"/>
      <c r="AI260" s="348"/>
      <c r="AJ260" s="348"/>
      <c r="AK260" s="348"/>
      <c r="AL260" s="348"/>
      <c r="AM260" s="348"/>
      <c r="AN260" s="348"/>
      <c r="AO260" s="348"/>
      <c r="AP260" s="348"/>
      <c r="AQ260" s="348"/>
    </row>
    <row r="261" spans="2:43">
      <c r="B261" s="348"/>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c r="AE261" s="348"/>
      <c r="AF261" s="348"/>
      <c r="AG261" s="348"/>
      <c r="AH261" s="348"/>
      <c r="AI261" s="348"/>
      <c r="AJ261" s="348"/>
      <c r="AK261" s="348"/>
      <c r="AL261" s="348"/>
      <c r="AM261" s="348"/>
      <c r="AN261" s="348"/>
      <c r="AO261" s="348"/>
      <c r="AP261" s="348"/>
      <c r="AQ261" s="348"/>
    </row>
    <row r="262" spans="2:43">
      <c r="B262" s="348"/>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c r="AE262" s="348"/>
      <c r="AF262" s="348"/>
      <c r="AG262" s="348"/>
      <c r="AH262" s="348"/>
      <c r="AI262" s="348"/>
      <c r="AJ262" s="348"/>
      <c r="AK262" s="348"/>
      <c r="AL262" s="348"/>
      <c r="AM262" s="348"/>
      <c r="AN262" s="348"/>
      <c r="AO262" s="348"/>
      <c r="AP262" s="348"/>
      <c r="AQ262" s="348"/>
    </row>
    <row r="263" spans="2:43">
      <c r="B263" s="348"/>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row>
    <row r="264" spans="2:43">
      <c r="B264" s="348"/>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348"/>
      <c r="AM264" s="348"/>
      <c r="AN264" s="348"/>
      <c r="AO264" s="348"/>
      <c r="AP264" s="348"/>
      <c r="AQ264" s="348"/>
    </row>
    <row r="265" spans="2:43">
      <c r="B265" s="348"/>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c r="AE265" s="348"/>
      <c r="AF265" s="348"/>
      <c r="AG265" s="348"/>
      <c r="AH265" s="348"/>
      <c r="AI265" s="348"/>
      <c r="AJ265" s="348"/>
      <c r="AK265" s="348"/>
      <c r="AL265" s="348"/>
      <c r="AM265" s="348"/>
      <c r="AN265" s="348"/>
      <c r="AO265" s="348"/>
      <c r="AP265" s="348"/>
      <c r="AQ265" s="348"/>
    </row>
    <row r="266" spans="2:43">
      <c r="B266" s="348"/>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c r="AE266" s="348"/>
      <c r="AF266" s="348"/>
      <c r="AG266" s="348"/>
      <c r="AH266" s="348"/>
      <c r="AI266" s="348"/>
      <c r="AJ266" s="348"/>
      <c r="AK266" s="348"/>
      <c r="AL266" s="348"/>
      <c r="AM266" s="348"/>
      <c r="AN266" s="348"/>
      <c r="AO266" s="348"/>
      <c r="AP266" s="348"/>
      <c r="AQ266" s="348"/>
    </row>
    <row r="267" spans="2:43">
      <c r="B267" s="348"/>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c r="AE267" s="348"/>
      <c r="AF267" s="348"/>
      <c r="AG267" s="348"/>
      <c r="AH267" s="348"/>
      <c r="AI267" s="348"/>
      <c r="AJ267" s="348"/>
      <c r="AK267" s="348"/>
      <c r="AL267" s="348"/>
      <c r="AM267" s="348"/>
      <c r="AN267" s="348"/>
      <c r="AO267" s="348"/>
      <c r="AP267" s="348"/>
      <c r="AQ267" s="348"/>
    </row>
    <row r="268" spans="2:43">
      <c r="B268" s="348"/>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row>
    <row r="269" spans="2:43">
      <c r="B269" s="348"/>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row>
    <row r="270" spans="2:43">
      <c r="B270" s="348"/>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row>
    <row r="271" spans="2:43">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row>
    <row r="272" spans="2:43">
      <c r="B272" s="348"/>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row>
    <row r="273" spans="2:43">
      <c r="B273" s="348"/>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row>
    <row r="274" spans="2:43">
      <c r="B274" s="348"/>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row>
    <row r="275" spans="2:43">
      <c r="B275" s="348"/>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row>
    <row r="276" spans="2:43">
      <c r="B276" s="348"/>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row>
    <row r="277" spans="2:43">
      <c r="B277" s="348"/>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row>
    <row r="278" spans="2:43">
      <c r="B278" s="348"/>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row>
    <row r="279" spans="2:43">
      <c r="B279" s="348"/>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row>
    <row r="280" spans="2:43">
      <c r="B280" s="348"/>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row>
    <row r="281" spans="2:43">
      <c r="B281" s="348"/>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row>
    <row r="282" spans="2:43">
      <c r="B282" s="348"/>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row>
    <row r="283" spans="2:43">
      <c r="B283" s="348"/>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row>
    <row r="284" spans="2:43">
      <c r="B284" s="348"/>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row>
    <row r="285" spans="2:43">
      <c r="B285" s="348"/>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row>
    <row r="286" spans="2:43">
      <c r="B286" s="348"/>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row>
    <row r="287" spans="2:43">
      <c r="B287" s="348"/>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row>
    <row r="288" spans="2:43">
      <c r="B288" s="348"/>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row>
    <row r="289" spans="2:43">
      <c r="B289" s="348"/>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row>
    <row r="290" spans="2:43">
      <c r="B290" s="348"/>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row>
    <row r="291" spans="2:43">
      <c r="B291" s="348"/>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row>
    <row r="292" spans="2:43">
      <c r="B292" s="348"/>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row>
    <row r="293" spans="2:43">
      <c r="B293" s="348"/>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row>
    <row r="294" spans="2:43">
      <c r="B294" s="348"/>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row>
    <row r="295" spans="2:43">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row>
    <row r="296" spans="2:43">
      <c r="B296" s="348"/>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row>
    <row r="297" spans="2:43">
      <c r="B297" s="348"/>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row>
    <row r="298" spans="2:43">
      <c r="B298" s="348"/>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row>
    <row r="299" spans="2:43">
      <c r="B299" s="348"/>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row>
    <row r="300" spans="2:43">
      <c r="B300" s="348"/>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row>
    <row r="301" spans="2:43">
      <c r="B301" s="348"/>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row>
    <row r="302" spans="2:43">
      <c r="B302" s="348"/>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row>
    <row r="303" spans="2:43">
      <c r="B303" s="348"/>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row>
    <row r="304" spans="2:43">
      <c r="B304" s="348"/>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row>
    <row r="305" spans="2:43">
      <c r="B305" s="348"/>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row>
    <row r="306" spans="2:43">
      <c r="B306" s="348"/>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row>
    <row r="307" spans="2:43">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row>
    <row r="308" spans="2:43">
      <c r="B308" s="348"/>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row>
    <row r="309" spans="2:43">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row>
    <row r="310" spans="2:43">
      <c r="B310" s="348"/>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row>
    <row r="311" spans="2:43">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row>
    <row r="312" spans="2:43">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row>
    <row r="313" spans="2:43">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row>
    <row r="314" spans="2:43">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row>
    <row r="315" spans="2:43">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row>
    <row r="316" spans="2:43">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row>
    <row r="317" spans="2:43">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row>
    <row r="318" spans="2:43">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c r="AE318" s="348"/>
      <c r="AF318" s="348"/>
      <c r="AG318" s="348"/>
      <c r="AH318" s="348"/>
      <c r="AI318" s="348"/>
      <c r="AJ318" s="348"/>
      <c r="AK318" s="348"/>
      <c r="AL318" s="348"/>
      <c r="AM318" s="348"/>
      <c r="AN318" s="348"/>
      <c r="AO318" s="348"/>
      <c r="AP318" s="348"/>
      <c r="AQ318" s="348"/>
    </row>
    <row r="319" spans="2:43">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row>
    <row r="320" spans="2:43">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row>
    <row r="321" spans="2:43">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row>
    <row r="322" spans="2:43">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row>
    <row r="323" spans="2:43">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row>
    <row r="324" spans="2:43">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c r="AA324" s="348"/>
      <c r="AB324" s="348"/>
      <c r="AC324" s="348"/>
      <c r="AD324" s="348"/>
      <c r="AE324" s="348"/>
      <c r="AF324" s="348"/>
      <c r="AG324" s="348"/>
      <c r="AH324" s="348"/>
      <c r="AI324" s="348"/>
      <c r="AJ324" s="348"/>
      <c r="AK324" s="348"/>
      <c r="AL324" s="348"/>
      <c r="AM324" s="348"/>
      <c r="AN324" s="348"/>
      <c r="AO324" s="348"/>
      <c r="AP324" s="348"/>
      <c r="AQ324" s="348"/>
    </row>
    <row r="325" spans="2:43">
      <c r="B325" s="348"/>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c r="AA325" s="348"/>
      <c r="AB325" s="348"/>
      <c r="AC325" s="348"/>
      <c r="AD325" s="348"/>
      <c r="AE325" s="348"/>
      <c r="AF325" s="348"/>
      <c r="AG325" s="348"/>
      <c r="AH325" s="348"/>
      <c r="AI325" s="348"/>
      <c r="AJ325" s="348"/>
      <c r="AK325" s="348"/>
      <c r="AL325" s="348"/>
      <c r="AM325" s="348"/>
      <c r="AN325" s="348"/>
      <c r="AO325" s="348"/>
      <c r="AP325" s="348"/>
      <c r="AQ325" s="348"/>
    </row>
    <row r="326" spans="2:43">
      <c r="B326" s="348"/>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c r="AA326" s="348"/>
      <c r="AB326" s="348"/>
      <c r="AC326" s="348"/>
      <c r="AD326" s="348"/>
      <c r="AE326" s="348"/>
      <c r="AF326" s="348"/>
      <c r="AG326" s="348"/>
      <c r="AH326" s="348"/>
      <c r="AI326" s="348"/>
      <c r="AJ326" s="348"/>
      <c r="AK326" s="348"/>
      <c r="AL326" s="348"/>
      <c r="AM326" s="348"/>
      <c r="AN326" s="348"/>
      <c r="AO326" s="348"/>
      <c r="AP326" s="348"/>
      <c r="AQ326" s="348"/>
    </row>
    <row r="327" spans="2:43">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c r="AA327" s="348"/>
      <c r="AB327" s="348"/>
      <c r="AC327" s="348"/>
      <c r="AD327" s="348"/>
      <c r="AE327" s="348"/>
      <c r="AF327" s="348"/>
      <c r="AG327" s="348"/>
      <c r="AH327" s="348"/>
      <c r="AI327" s="348"/>
      <c r="AJ327" s="348"/>
      <c r="AK327" s="348"/>
      <c r="AL327" s="348"/>
      <c r="AM327" s="348"/>
      <c r="AN327" s="348"/>
      <c r="AO327" s="348"/>
      <c r="AP327" s="348"/>
      <c r="AQ327" s="348"/>
    </row>
    <row r="328" spans="2:43">
      <c r="B328" s="348"/>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c r="AA328" s="348"/>
      <c r="AB328" s="348"/>
      <c r="AC328" s="348"/>
      <c r="AD328" s="348"/>
      <c r="AE328" s="348"/>
      <c r="AF328" s="348"/>
      <c r="AG328" s="348"/>
      <c r="AH328" s="348"/>
      <c r="AI328" s="348"/>
      <c r="AJ328" s="348"/>
      <c r="AK328" s="348"/>
      <c r="AL328" s="348"/>
      <c r="AM328" s="348"/>
      <c r="AN328" s="348"/>
      <c r="AO328" s="348"/>
      <c r="AP328" s="348"/>
      <c r="AQ328" s="348"/>
    </row>
    <row r="329" spans="2:43">
      <c r="B329" s="348"/>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c r="AA329" s="348"/>
      <c r="AB329" s="348"/>
      <c r="AC329" s="348"/>
      <c r="AD329" s="348"/>
      <c r="AE329" s="348"/>
      <c r="AF329" s="348"/>
      <c r="AG329" s="348"/>
      <c r="AH329" s="348"/>
      <c r="AI329" s="348"/>
      <c r="AJ329" s="348"/>
      <c r="AK329" s="348"/>
      <c r="AL329" s="348"/>
      <c r="AM329" s="348"/>
      <c r="AN329" s="348"/>
      <c r="AO329" s="348"/>
      <c r="AP329" s="348"/>
      <c r="AQ329" s="348"/>
    </row>
    <row r="330" spans="2:43">
      <c r="B330" s="348"/>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c r="AE330" s="348"/>
      <c r="AF330" s="348"/>
      <c r="AG330" s="348"/>
      <c r="AH330" s="348"/>
      <c r="AI330" s="348"/>
      <c r="AJ330" s="348"/>
      <c r="AK330" s="348"/>
      <c r="AL330" s="348"/>
      <c r="AM330" s="348"/>
      <c r="AN330" s="348"/>
      <c r="AO330" s="348"/>
      <c r="AP330" s="348"/>
      <c r="AQ330" s="348"/>
    </row>
    <row r="331" spans="2:43">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c r="AA331" s="348"/>
      <c r="AB331" s="348"/>
      <c r="AC331" s="348"/>
      <c r="AD331" s="348"/>
      <c r="AE331" s="348"/>
      <c r="AF331" s="348"/>
      <c r="AG331" s="348"/>
      <c r="AH331" s="348"/>
      <c r="AI331" s="348"/>
      <c r="AJ331" s="348"/>
      <c r="AK331" s="348"/>
      <c r="AL331" s="348"/>
      <c r="AM331" s="348"/>
      <c r="AN331" s="348"/>
      <c r="AO331" s="348"/>
      <c r="AP331" s="348"/>
      <c r="AQ331" s="348"/>
    </row>
    <row r="332" spans="2:43">
      <c r="B332" s="348"/>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c r="AA332" s="348"/>
      <c r="AB332" s="348"/>
      <c r="AC332" s="348"/>
      <c r="AD332" s="348"/>
      <c r="AE332" s="348"/>
      <c r="AF332" s="348"/>
      <c r="AG332" s="348"/>
      <c r="AH332" s="348"/>
      <c r="AI332" s="348"/>
      <c r="AJ332" s="348"/>
      <c r="AK332" s="348"/>
      <c r="AL332" s="348"/>
      <c r="AM332" s="348"/>
      <c r="AN332" s="348"/>
      <c r="AO332" s="348"/>
      <c r="AP332" s="348"/>
      <c r="AQ332" s="348"/>
    </row>
    <row r="333" spans="2:43">
      <c r="B333" s="348"/>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c r="AE333" s="348"/>
      <c r="AF333" s="348"/>
      <c r="AG333" s="348"/>
      <c r="AH333" s="348"/>
      <c r="AI333" s="348"/>
      <c r="AJ333" s="348"/>
      <c r="AK333" s="348"/>
      <c r="AL333" s="348"/>
      <c r="AM333" s="348"/>
      <c r="AN333" s="348"/>
      <c r="AO333" s="348"/>
      <c r="AP333" s="348"/>
      <c r="AQ333" s="348"/>
    </row>
    <row r="334" spans="2:43">
      <c r="B334" s="348"/>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c r="AA334" s="348"/>
      <c r="AB334" s="348"/>
      <c r="AC334" s="348"/>
      <c r="AD334" s="348"/>
      <c r="AE334" s="348"/>
      <c r="AF334" s="348"/>
      <c r="AG334" s="348"/>
      <c r="AH334" s="348"/>
      <c r="AI334" s="348"/>
      <c r="AJ334" s="348"/>
      <c r="AK334" s="348"/>
      <c r="AL334" s="348"/>
      <c r="AM334" s="348"/>
      <c r="AN334" s="348"/>
      <c r="AO334" s="348"/>
      <c r="AP334" s="348"/>
      <c r="AQ334" s="348"/>
    </row>
    <row r="335" spans="2:43">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row>
    <row r="336" spans="2:43">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row>
    <row r="337" spans="9:43">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row>
    <row r="338" spans="9:43">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row>
    <row r="339" spans="9:43">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c r="AE339" s="348"/>
      <c r="AF339" s="348"/>
      <c r="AG339" s="348"/>
      <c r="AH339" s="348"/>
      <c r="AI339" s="348"/>
      <c r="AJ339" s="348"/>
      <c r="AK339" s="348"/>
      <c r="AL339" s="348"/>
      <c r="AM339" s="348"/>
      <c r="AN339" s="348"/>
      <c r="AO339" s="348"/>
      <c r="AP339" s="348"/>
      <c r="AQ339" s="348"/>
    </row>
    <row r="340" spans="9:43">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c r="AE340" s="348"/>
      <c r="AF340" s="348"/>
      <c r="AG340" s="348"/>
      <c r="AH340" s="348"/>
      <c r="AI340" s="348"/>
      <c r="AJ340" s="348"/>
      <c r="AK340" s="348"/>
      <c r="AL340" s="348"/>
      <c r="AM340" s="348"/>
      <c r="AN340" s="348"/>
      <c r="AO340" s="348"/>
      <c r="AP340" s="348"/>
      <c r="AQ340" s="348"/>
    </row>
    <row r="341" spans="9:43">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c r="AE341" s="348"/>
      <c r="AF341" s="348"/>
      <c r="AG341" s="348"/>
      <c r="AH341" s="348"/>
      <c r="AI341" s="348"/>
      <c r="AJ341" s="348"/>
      <c r="AK341" s="348"/>
      <c r="AL341" s="348"/>
      <c r="AM341" s="348"/>
      <c r="AN341" s="348"/>
      <c r="AO341" s="348"/>
      <c r="AP341" s="348"/>
      <c r="AQ341" s="348"/>
    </row>
    <row r="342" spans="9:43">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c r="AE342" s="348"/>
      <c r="AF342" s="348"/>
      <c r="AG342" s="348"/>
      <c r="AH342" s="348"/>
      <c r="AI342" s="348"/>
      <c r="AJ342" s="348"/>
      <c r="AK342" s="348"/>
      <c r="AL342" s="348"/>
      <c r="AM342" s="348"/>
      <c r="AN342" s="348"/>
      <c r="AO342" s="348"/>
      <c r="AP342" s="348"/>
      <c r="AQ342" s="348"/>
    </row>
    <row r="343" spans="9:43">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row>
    <row r="344" spans="9:43">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c r="AE344" s="348"/>
      <c r="AF344" s="348"/>
      <c r="AG344" s="348"/>
      <c r="AH344" s="348"/>
      <c r="AI344" s="348"/>
      <c r="AJ344" s="348"/>
      <c r="AK344" s="348"/>
      <c r="AL344" s="348"/>
      <c r="AM344" s="348"/>
      <c r="AN344" s="348"/>
      <c r="AO344" s="348"/>
      <c r="AP344" s="348"/>
      <c r="AQ344" s="348"/>
    </row>
    <row r="345" spans="9:43">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c r="AE345" s="348"/>
      <c r="AF345" s="348"/>
      <c r="AG345" s="348"/>
      <c r="AH345" s="348"/>
      <c r="AI345" s="348"/>
      <c r="AJ345" s="348"/>
      <c r="AK345" s="348"/>
      <c r="AL345" s="348"/>
      <c r="AM345" s="348"/>
      <c r="AN345" s="348"/>
      <c r="AO345" s="348"/>
      <c r="AP345" s="348"/>
      <c r="AQ345" s="348"/>
    </row>
    <row r="346" spans="9:43">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c r="AE346" s="348"/>
      <c r="AF346" s="348"/>
      <c r="AG346" s="348"/>
      <c r="AH346" s="348"/>
      <c r="AI346" s="348"/>
      <c r="AJ346" s="348"/>
      <c r="AK346" s="348"/>
      <c r="AL346" s="348"/>
      <c r="AM346" s="348"/>
      <c r="AN346" s="348"/>
      <c r="AO346" s="348"/>
      <c r="AP346" s="348"/>
      <c r="AQ346" s="348"/>
    </row>
    <row r="347" spans="9:43">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c r="AE347" s="348"/>
      <c r="AF347" s="348"/>
      <c r="AG347" s="348"/>
      <c r="AH347" s="348"/>
      <c r="AI347" s="348"/>
      <c r="AJ347" s="348"/>
      <c r="AK347" s="348"/>
      <c r="AL347" s="348"/>
      <c r="AM347" s="348"/>
      <c r="AN347" s="348"/>
      <c r="AO347" s="348"/>
      <c r="AP347" s="348"/>
      <c r="AQ347" s="348"/>
    </row>
    <row r="348" spans="9:43">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c r="AE348" s="348"/>
      <c r="AF348" s="348"/>
      <c r="AG348" s="348"/>
      <c r="AH348" s="348"/>
      <c r="AI348" s="348"/>
      <c r="AJ348" s="348"/>
      <c r="AK348" s="348"/>
      <c r="AL348" s="348"/>
      <c r="AM348" s="348"/>
      <c r="AN348" s="348"/>
      <c r="AO348" s="348"/>
      <c r="AP348" s="348"/>
      <c r="AQ348" s="348"/>
    </row>
    <row r="349" spans="9:43">
      <c r="I349" s="348"/>
      <c r="J349" s="348"/>
      <c r="K349" s="348"/>
      <c r="L349" s="348"/>
      <c r="M349" s="348"/>
      <c r="N349" s="348"/>
      <c r="O349" s="348"/>
      <c r="P349" s="348"/>
      <c r="Q349" s="348"/>
      <c r="R349" s="348"/>
      <c r="S349" s="348"/>
      <c r="T349" s="348"/>
      <c r="U349" s="348"/>
      <c r="V349" s="348"/>
      <c r="W349" s="348"/>
      <c r="X349" s="348"/>
      <c r="Y349" s="348"/>
      <c r="Z349" s="348"/>
      <c r="AA349" s="348"/>
      <c r="AB349" s="348"/>
      <c r="AC349" s="348"/>
      <c r="AD349" s="348"/>
      <c r="AE349" s="348"/>
      <c r="AF349" s="348"/>
      <c r="AG349" s="348"/>
      <c r="AH349" s="348"/>
      <c r="AI349" s="348"/>
      <c r="AJ349" s="348"/>
      <c r="AK349" s="348"/>
      <c r="AL349" s="348"/>
      <c r="AM349" s="348"/>
      <c r="AN349" s="348"/>
      <c r="AO349" s="348"/>
      <c r="AP349" s="348"/>
      <c r="AQ349" s="348"/>
    </row>
    <row r="350" spans="9:43">
      <c r="I350" s="348"/>
      <c r="J350" s="348"/>
      <c r="K350" s="348"/>
      <c r="L350" s="348"/>
      <c r="M350" s="348"/>
      <c r="N350" s="348"/>
      <c r="O350" s="348"/>
      <c r="P350" s="348"/>
      <c r="Q350" s="348"/>
      <c r="R350" s="348"/>
      <c r="S350" s="348"/>
      <c r="T350" s="348"/>
      <c r="U350" s="348"/>
      <c r="V350" s="348"/>
      <c r="W350" s="348"/>
      <c r="X350" s="348"/>
      <c r="Y350" s="348"/>
      <c r="Z350" s="348"/>
      <c r="AA350" s="348"/>
      <c r="AB350" s="348"/>
      <c r="AC350" s="348"/>
      <c r="AD350" s="348"/>
      <c r="AE350" s="348"/>
      <c r="AF350" s="348"/>
      <c r="AG350" s="348"/>
      <c r="AH350" s="348"/>
      <c r="AI350" s="348"/>
      <c r="AJ350" s="348"/>
      <c r="AK350" s="348"/>
      <c r="AL350" s="348"/>
      <c r="AM350" s="348"/>
      <c r="AN350" s="348"/>
      <c r="AO350" s="348"/>
      <c r="AP350" s="348"/>
      <c r="AQ350" s="348"/>
    </row>
    <row r="351" spans="9:43">
      <c r="I351" s="348"/>
      <c r="J351" s="348"/>
      <c r="K351" s="348"/>
      <c r="L351" s="348"/>
      <c r="M351" s="348"/>
      <c r="N351" s="348"/>
      <c r="O351" s="348"/>
      <c r="P351" s="348"/>
      <c r="Q351" s="348"/>
      <c r="R351" s="348"/>
      <c r="S351" s="348"/>
      <c r="T351" s="348"/>
      <c r="U351" s="348"/>
      <c r="V351" s="348"/>
      <c r="W351" s="348"/>
      <c r="X351" s="348"/>
      <c r="Y351" s="348"/>
      <c r="Z351" s="348"/>
      <c r="AA351" s="348"/>
      <c r="AB351" s="348"/>
      <c r="AC351" s="348"/>
      <c r="AD351" s="348"/>
      <c r="AE351" s="348"/>
      <c r="AF351" s="348"/>
      <c r="AG351" s="348"/>
      <c r="AH351" s="348"/>
      <c r="AI351" s="348"/>
      <c r="AJ351" s="348"/>
      <c r="AK351" s="348"/>
      <c r="AL351" s="348"/>
      <c r="AM351" s="348"/>
      <c r="AN351" s="348"/>
      <c r="AO351" s="348"/>
      <c r="AP351" s="348"/>
      <c r="AQ351" s="348"/>
    </row>
    <row r="352" spans="9:43">
      <c r="I352" s="348"/>
      <c r="J352" s="348"/>
      <c r="K352" s="348"/>
      <c r="L352" s="348"/>
      <c r="M352" s="348"/>
      <c r="N352" s="348"/>
      <c r="O352" s="348"/>
      <c r="P352" s="348"/>
      <c r="Q352" s="348"/>
      <c r="R352" s="348"/>
      <c r="S352" s="348"/>
      <c r="T352" s="348"/>
      <c r="U352" s="348"/>
      <c r="V352" s="348"/>
      <c r="W352" s="348"/>
      <c r="X352" s="348"/>
      <c r="Y352" s="348"/>
      <c r="Z352" s="348"/>
      <c r="AA352" s="348"/>
      <c r="AB352" s="348"/>
      <c r="AC352" s="348"/>
      <c r="AD352" s="348"/>
      <c r="AE352" s="348"/>
      <c r="AF352" s="348"/>
      <c r="AG352" s="348"/>
      <c r="AH352" s="348"/>
      <c r="AI352" s="348"/>
      <c r="AJ352" s="348"/>
      <c r="AK352" s="348"/>
      <c r="AL352" s="348"/>
      <c r="AM352" s="348"/>
      <c r="AN352" s="348"/>
      <c r="AO352" s="348"/>
      <c r="AP352" s="348"/>
      <c r="AQ352" s="348"/>
    </row>
    <row r="353" spans="9:43">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c r="AE353" s="348"/>
      <c r="AF353" s="348"/>
      <c r="AG353" s="348"/>
      <c r="AH353" s="348"/>
      <c r="AI353" s="348"/>
      <c r="AJ353" s="348"/>
      <c r="AK353" s="348"/>
      <c r="AL353" s="348"/>
      <c r="AM353" s="348"/>
      <c r="AN353" s="348"/>
      <c r="AO353" s="348"/>
      <c r="AP353" s="348"/>
      <c r="AQ353" s="348"/>
    </row>
    <row r="354" spans="9:43">
      <c r="I354" s="348"/>
      <c r="J354" s="348"/>
      <c r="K354" s="348"/>
      <c r="L354" s="348"/>
      <c r="M354" s="348"/>
      <c r="N354" s="348"/>
      <c r="O354" s="348"/>
      <c r="P354" s="348"/>
      <c r="Q354" s="348"/>
      <c r="R354" s="348"/>
      <c r="S354" s="348"/>
      <c r="T354" s="348"/>
      <c r="U354" s="348"/>
      <c r="V354" s="348"/>
      <c r="W354" s="348"/>
      <c r="X354" s="348"/>
      <c r="Y354" s="348"/>
      <c r="Z354" s="348"/>
      <c r="AA354" s="348"/>
      <c r="AB354" s="348"/>
      <c r="AC354" s="348"/>
      <c r="AD354" s="348"/>
      <c r="AE354" s="348"/>
      <c r="AF354" s="348"/>
      <c r="AG354" s="348"/>
      <c r="AH354" s="348"/>
      <c r="AI354" s="348"/>
      <c r="AJ354" s="348"/>
      <c r="AK354" s="348"/>
      <c r="AL354" s="348"/>
      <c r="AM354" s="348"/>
      <c r="AN354" s="348"/>
      <c r="AO354" s="348"/>
      <c r="AP354" s="348"/>
      <c r="AQ354" s="348"/>
    </row>
    <row r="355" spans="9:43">
      <c r="I355" s="348"/>
      <c r="J355" s="348"/>
      <c r="K355" s="348"/>
      <c r="L355" s="348"/>
      <c r="M355" s="348"/>
      <c r="N355" s="348"/>
      <c r="O355" s="348"/>
      <c r="P355" s="348"/>
      <c r="Q355" s="348"/>
      <c r="R355" s="348"/>
      <c r="S355" s="348"/>
      <c r="T355" s="348"/>
      <c r="U355" s="348"/>
      <c r="V355" s="348"/>
      <c r="W355" s="348"/>
      <c r="X355" s="348"/>
      <c r="Y355" s="348"/>
      <c r="Z355" s="348"/>
      <c r="AA355" s="348"/>
      <c r="AB355" s="348"/>
      <c r="AC355" s="348"/>
      <c r="AD355" s="348"/>
      <c r="AE355" s="348"/>
      <c r="AF355" s="348"/>
      <c r="AG355" s="348"/>
      <c r="AH355" s="348"/>
      <c r="AI355" s="348"/>
      <c r="AJ355" s="348"/>
      <c r="AK355" s="348"/>
      <c r="AL355" s="348"/>
      <c r="AM355" s="348"/>
      <c r="AN355" s="348"/>
      <c r="AO355" s="348"/>
      <c r="AP355" s="348"/>
      <c r="AQ355" s="348"/>
    </row>
    <row r="356" spans="9:43">
      <c r="I356" s="348"/>
      <c r="J356" s="348"/>
      <c r="K356" s="348"/>
      <c r="L356" s="348"/>
      <c r="M356" s="348"/>
      <c r="N356" s="348"/>
      <c r="O356" s="348"/>
      <c r="P356" s="348"/>
      <c r="Q356" s="348"/>
      <c r="R356" s="348"/>
      <c r="S356" s="348"/>
      <c r="T356" s="348"/>
      <c r="U356" s="348"/>
      <c r="V356" s="348"/>
      <c r="W356" s="348"/>
      <c r="X356" s="348"/>
      <c r="Y356" s="348"/>
      <c r="Z356" s="348"/>
      <c r="AA356" s="348"/>
      <c r="AB356" s="348"/>
      <c r="AC356" s="348"/>
      <c r="AD356" s="348"/>
      <c r="AE356" s="348"/>
      <c r="AF356" s="348"/>
      <c r="AG356" s="348"/>
      <c r="AH356" s="348"/>
      <c r="AI356" s="348"/>
      <c r="AJ356" s="348"/>
      <c r="AK356" s="348"/>
      <c r="AL356" s="348"/>
      <c r="AM356" s="348"/>
      <c r="AN356" s="348"/>
      <c r="AO356" s="348"/>
      <c r="AP356" s="348"/>
      <c r="AQ356" s="348"/>
    </row>
    <row r="357" spans="9:43">
      <c r="I357" s="348"/>
      <c r="J357" s="348"/>
      <c r="K357" s="348"/>
      <c r="L357" s="348"/>
      <c r="M357" s="348"/>
      <c r="N357" s="348"/>
      <c r="O357" s="348"/>
      <c r="P357" s="348"/>
      <c r="Q357" s="348"/>
      <c r="R357" s="348"/>
      <c r="S357" s="348"/>
      <c r="T357" s="348"/>
      <c r="U357" s="348"/>
      <c r="V357" s="348"/>
      <c r="W357" s="348"/>
      <c r="X357" s="348"/>
      <c r="Y357" s="348"/>
      <c r="Z357" s="348"/>
      <c r="AA357" s="348"/>
      <c r="AB357" s="348"/>
      <c r="AC357" s="348"/>
      <c r="AD357" s="348"/>
      <c r="AE357" s="348"/>
      <c r="AF357" s="348"/>
      <c r="AG357" s="348"/>
      <c r="AH357" s="348"/>
      <c r="AI357" s="348"/>
      <c r="AJ357" s="348"/>
      <c r="AK357" s="348"/>
      <c r="AL357" s="348"/>
      <c r="AM357" s="348"/>
      <c r="AN357" s="348"/>
      <c r="AO357" s="348"/>
      <c r="AP357" s="348"/>
      <c r="AQ357" s="348"/>
    </row>
    <row r="358" spans="9:43">
      <c r="I358" s="348"/>
      <c r="J358" s="348"/>
      <c r="K358" s="348"/>
      <c r="L358" s="348"/>
      <c r="M358" s="348"/>
      <c r="N358" s="348"/>
      <c r="O358" s="348"/>
      <c r="P358" s="348"/>
      <c r="Q358" s="348"/>
      <c r="R358" s="348"/>
      <c r="S358" s="348"/>
      <c r="T358" s="348"/>
      <c r="U358" s="348"/>
      <c r="V358" s="348"/>
      <c r="W358" s="348"/>
      <c r="X358" s="348"/>
      <c r="Y358" s="348"/>
      <c r="Z358" s="348"/>
      <c r="AA358" s="348"/>
      <c r="AB358" s="348"/>
      <c r="AC358" s="348"/>
      <c r="AD358" s="348"/>
      <c r="AE358" s="348"/>
      <c r="AF358" s="348"/>
      <c r="AG358" s="348"/>
      <c r="AH358" s="348"/>
      <c r="AI358" s="348"/>
      <c r="AJ358" s="348"/>
      <c r="AK358" s="348"/>
      <c r="AL358" s="348"/>
      <c r="AM358" s="348"/>
      <c r="AN358" s="348"/>
      <c r="AO358" s="348"/>
      <c r="AP358" s="348"/>
      <c r="AQ358" s="348"/>
    </row>
    <row r="359" spans="9:43">
      <c r="I359" s="348"/>
      <c r="J359" s="348"/>
      <c r="K359" s="348"/>
      <c r="L359" s="348"/>
      <c r="M359" s="348"/>
      <c r="N359" s="348"/>
      <c r="O359" s="348"/>
      <c r="P359" s="348"/>
      <c r="Q359" s="348"/>
      <c r="R359" s="348"/>
      <c r="S359" s="348"/>
      <c r="T359" s="348"/>
      <c r="U359" s="348"/>
      <c r="V359" s="348"/>
      <c r="W359" s="348"/>
      <c r="X359" s="348"/>
      <c r="Y359" s="348"/>
      <c r="Z359" s="348"/>
      <c r="AA359" s="348"/>
      <c r="AB359" s="348"/>
      <c r="AC359" s="348"/>
      <c r="AD359" s="348"/>
      <c r="AE359" s="348"/>
      <c r="AF359" s="348"/>
      <c r="AG359" s="348"/>
      <c r="AH359" s="348"/>
      <c r="AI359" s="348"/>
      <c r="AJ359" s="348"/>
      <c r="AK359" s="348"/>
      <c r="AL359" s="348"/>
      <c r="AM359" s="348"/>
      <c r="AN359" s="348"/>
      <c r="AO359" s="348"/>
      <c r="AP359" s="348"/>
      <c r="AQ359" s="348"/>
    </row>
    <row r="360" spans="9:43">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8"/>
      <c r="AE360" s="348"/>
      <c r="AF360" s="348"/>
      <c r="AG360" s="348"/>
      <c r="AH360" s="348"/>
      <c r="AI360" s="348"/>
      <c r="AJ360" s="348"/>
      <c r="AK360" s="348"/>
      <c r="AL360" s="348"/>
      <c r="AM360" s="348"/>
      <c r="AN360" s="348"/>
      <c r="AO360" s="348"/>
      <c r="AP360" s="348"/>
      <c r="AQ360" s="348"/>
    </row>
    <row r="361" spans="9:43">
      <c r="I361" s="348"/>
      <c r="J361" s="348"/>
      <c r="K361" s="348"/>
      <c r="L361" s="348"/>
      <c r="M361" s="348"/>
      <c r="N361" s="348"/>
      <c r="O361" s="348"/>
      <c r="P361" s="348"/>
      <c r="Q361" s="348"/>
      <c r="R361" s="348"/>
      <c r="S361" s="348"/>
      <c r="T361" s="348"/>
      <c r="U361" s="348"/>
      <c r="V361" s="348"/>
      <c r="W361" s="348"/>
      <c r="X361" s="348"/>
      <c r="Y361" s="348"/>
      <c r="Z361" s="348"/>
      <c r="AA361" s="348"/>
      <c r="AB361" s="348"/>
      <c r="AC361" s="348"/>
      <c r="AD361" s="348"/>
      <c r="AE361" s="348"/>
      <c r="AF361" s="348"/>
      <c r="AG361" s="348"/>
      <c r="AH361" s="348"/>
      <c r="AI361" s="348"/>
      <c r="AJ361" s="348"/>
      <c r="AK361" s="348"/>
      <c r="AL361" s="348"/>
      <c r="AM361" s="348"/>
      <c r="AN361" s="348"/>
      <c r="AO361" s="348"/>
      <c r="AP361" s="348"/>
      <c r="AQ361" s="348"/>
    </row>
    <row r="362" spans="9:43">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c r="AE362" s="348"/>
      <c r="AF362" s="348"/>
      <c r="AG362" s="348"/>
      <c r="AH362" s="348"/>
      <c r="AI362" s="348"/>
      <c r="AJ362" s="348"/>
      <c r="AK362" s="348"/>
      <c r="AL362" s="348"/>
      <c r="AM362" s="348"/>
      <c r="AN362" s="348"/>
      <c r="AO362" s="348"/>
      <c r="AP362" s="348"/>
      <c r="AQ362" s="348"/>
    </row>
    <row r="363" spans="9:43">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c r="AE363" s="348"/>
      <c r="AF363" s="348"/>
      <c r="AG363" s="348"/>
      <c r="AH363" s="348"/>
      <c r="AI363" s="348"/>
      <c r="AJ363" s="348"/>
      <c r="AK363" s="348"/>
      <c r="AL363" s="348"/>
      <c r="AM363" s="348"/>
      <c r="AN363" s="348"/>
      <c r="AO363" s="348"/>
      <c r="AP363" s="348"/>
      <c r="AQ363" s="348"/>
    </row>
    <row r="364" spans="9:43">
      <c r="I364" s="348"/>
      <c r="J364" s="348"/>
      <c r="K364" s="348"/>
      <c r="L364" s="348"/>
      <c r="M364" s="348"/>
      <c r="N364" s="348"/>
      <c r="O364" s="348"/>
      <c r="P364" s="348"/>
      <c r="Q364" s="348"/>
      <c r="R364" s="348"/>
      <c r="S364" s="348"/>
      <c r="T364" s="348"/>
      <c r="U364" s="348"/>
      <c r="V364" s="348"/>
      <c r="W364" s="348"/>
      <c r="X364" s="348"/>
      <c r="Y364" s="348"/>
      <c r="Z364" s="348"/>
      <c r="AA364" s="348"/>
      <c r="AB364" s="348"/>
      <c r="AC364" s="348"/>
      <c r="AD364" s="348"/>
      <c r="AE364" s="348"/>
      <c r="AF364" s="348"/>
      <c r="AG364" s="348"/>
      <c r="AH364" s="348"/>
      <c r="AI364" s="348"/>
      <c r="AJ364" s="348"/>
      <c r="AK364" s="348"/>
      <c r="AL364" s="348"/>
      <c r="AM364" s="348"/>
      <c r="AN364" s="348"/>
      <c r="AO364" s="348"/>
      <c r="AP364" s="348"/>
      <c r="AQ364" s="348"/>
    </row>
    <row r="365" spans="9:43">
      <c r="I365" s="348"/>
      <c r="J365" s="348"/>
      <c r="K365" s="348"/>
      <c r="L365" s="348"/>
      <c r="M365" s="348"/>
      <c r="N365" s="348"/>
      <c r="O365" s="348"/>
      <c r="P365" s="348"/>
      <c r="Q365" s="348"/>
      <c r="R365" s="348"/>
      <c r="S365" s="348"/>
      <c r="T365" s="348"/>
      <c r="U365" s="348"/>
      <c r="V365" s="348"/>
      <c r="W365" s="348"/>
      <c r="X365" s="348"/>
      <c r="Y365" s="348"/>
      <c r="Z365" s="348"/>
      <c r="AA365" s="348"/>
      <c r="AB365" s="348"/>
      <c r="AC365" s="348"/>
      <c r="AD365" s="348"/>
      <c r="AE365" s="348"/>
      <c r="AF365" s="348"/>
      <c r="AG365" s="348"/>
      <c r="AH365" s="348"/>
      <c r="AI365" s="348"/>
      <c r="AJ365" s="348"/>
      <c r="AK365" s="348"/>
      <c r="AL365" s="348"/>
      <c r="AM365" s="348"/>
      <c r="AN365" s="348"/>
      <c r="AO365" s="348"/>
      <c r="AP365" s="348"/>
      <c r="AQ365" s="348"/>
    </row>
    <row r="366" spans="9:43">
      <c r="I366" s="348"/>
      <c r="J366" s="348"/>
      <c r="K366" s="348"/>
      <c r="L366" s="348"/>
      <c r="M366" s="348"/>
      <c r="N366" s="348"/>
      <c r="O366" s="348"/>
      <c r="P366" s="348"/>
      <c r="Q366" s="348"/>
      <c r="R366" s="348"/>
      <c r="S366" s="348"/>
      <c r="T366" s="348"/>
      <c r="U366" s="348"/>
      <c r="V366" s="348"/>
      <c r="W366" s="348"/>
      <c r="X366" s="348"/>
      <c r="Y366" s="348"/>
      <c r="Z366" s="348"/>
      <c r="AA366" s="348"/>
      <c r="AB366" s="348"/>
      <c r="AC366" s="348"/>
      <c r="AD366" s="348"/>
      <c r="AE366" s="348"/>
      <c r="AF366" s="348"/>
      <c r="AG366" s="348"/>
      <c r="AH366" s="348"/>
      <c r="AI366" s="348"/>
      <c r="AJ366" s="348"/>
      <c r="AK366" s="348"/>
      <c r="AL366" s="348"/>
      <c r="AM366" s="348"/>
      <c r="AN366" s="348"/>
      <c r="AO366" s="348"/>
      <c r="AP366" s="348"/>
      <c r="AQ366" s="348"/>
    </row>
    <row r="367" spans="9:43">
      <c r="I367" s="348"/>
      <c r="J367" s="348"/>
      <c r="K367" s="348"/>
      <c r="L367" s="348"/>
      <c r="M367" s="348"/>
      <c r="N367" s="348"/>
      <c r="O367" s="348"/>
      <c r="P367" s="348"/>
      <c r="Q367" s="348"/>
      <c r="R367" s="348"/>
      <c r="S367" s="348"/>
      <c r="T367" s="348"/>
      <c r="U367" s="348"/>
      <c r="V367" s="348"/>
      <c r="W367" s="348"/>
      <c r="X367" s="348"/>
      <c r="Y367" s="348"/>
      <c r="Z367" s="348"/>
      <c r="AA367" s="348"/>
      <c r="AB367" s="348"/>
      <c r="AC367" s="348"/>
      <c r="AD367" s="348"/>
      <c r="AE367" s="348"/>
      <c r="AF367" s="348"/>
      <c r="AG367" s="348"/>
      <c r="AH367" s="348"/>
      <c r="AI367" s="348"/>
      <c r="AJ367" s="348"/>
      <c r="AK367" s="348"/>
      <c r="AL367" s="348"/>
      <c r="AM367" s="348"/>
      <c r="AN367" s="348"/>
      <c r="AO367" s="348"/>
      <c r="AP367" s="348"/>
      <c r="AQ367" s="348"/>
    </row>
    <row r="368" spans="9:43">
      <c r="I368" s="348"/>
      <c r="J368" s="348"/>
      <c r="K368" s="348"/>
      <c r="L368" s="348"/>
      <c r="M368" s="348"/>
      <c r="N368" s="348"/>
      <c r="O368" s="348"/>
      <c r="P368" s="348"/>
      <c r="Q368" s="348"/>
      <c r="R368" s="348"/>
      <c r="S368" s="348"/>
      <c r="T368" s="348"/>
      <c r="U368" s="348"/>
      <c r="V368" s="348"/>
      <c r="W368" s="348"/>
      <c r="X368" s="348"/>
      <c r="Y368" s="348"/>
      <c r="Z368" s="348"/>
      <c r="AA368" s="348"/>
      <c r="AB368" s="348"/>
      <c r="AC368" s="348"/>
      <c r="AD368" s="348"/>
      <c r="AE368" s="348"/>
      <c r="AF368" s="348"/>
      <c r="AG368" s="348"/>
      <c r="AH368" s="348"/>
      <c r="AI368" s="348"/>
      <c r="AJ368" s="348"/>
      <c r="AK368" s="348"/>
      <c r="AL368" s="348"/>
      <c r="AM368" s="348"/>
      <c r="AN368" s="348"/>
      <c r="AO368" s="348"/>
      <c r="AP368" s="348"/>
      <c r="AQ368" s="348"/>
    </row>
    <row r="369" spans="9:43">
      <c r="I369" s="348"/>
      <c r="J369" s="348"/>
      <c r="K369" s="348"/>
      <c r="L369" s="348"/>
      <c r="M369" s="348"/>
      <c r="N369" s="348"/>
      <c r="O369" s="348"/>
      <c r="P369" s="348"/>
      <c r="Q369" s="348"/>
      <c r="R369" s="348"/>
      <c r="S369" s="348"/>
      <c r="T369" s="348"/>
      <c r="U369" s="348"/>
      <c r="V369" s="348"/>
      <c r="W369" s="348"/>
      <c r="X369" s="348"/>
      <c r="Y369" s="348"/>
      <c r="Z369" s="348"/>
      <c r="AA369" s="348"/>
      <c r="AB369" s="348"/>
      <c r="AC369" s="348"/>
      <c r="AD369" s="348"/>
      <c r="AE369" s="348"/>
      <c r="AF369" s="348"/>
      <c r="AG369" s="348"/>
      <c r="AH369" s="348"/>
      <c r="AI369" s="348"/>
      <c r="AJ369" s="348"/>
      <c r="AK369" s="348"/>
      <c r="AL369" s="348"/>
      <c r="AM369" s="348"/>
      <c r="AN369" s="348"/>
      <c r="AO369" s="348"/>
      <c r="AP369" s="348"/>
      <c r="AQ369" s="348"/>
    </row>
    <row r="370" spans="9:43">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row>
    <row r="371" spans="9:43">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c r="AE371" s="348"/>
      <c r="AF371" s="348"/>
      <c r="AG371" s="348"/>
      <c r="AH371" s="348"/>
      <c r="AI371" s="348"/>
      <c r="AJ371" s="348"/>
      <c r="AK371" s="348"/>
      <c r="AL371" s="348"/>
      <c r="AM371" s="348"/>
      <c r="AN371" s="348"/>
      <c r="AO371" s="348"/>
      <c r="AP371" s="348"/>
      <c r="AQ371" s="348"/>
    </row>
    <row r="372" spans="9:43">
      <c r="I372" s="348"/>
      <c r="J372" s="348"/>
      <c r="K372" s="348"/>
      <c r="L372" s="348"/>
      <c r="M372" s="348"/>
      <c r="N372" s="348"/>
      <c r="O372" s="348"/>
      <c r="P372" s="348"/>
      <c r="Q372" s="348"/>
      <c r="R372" s="348"/>
      <c r="S372" s="348"/>
      <c r="T372" s="348"/>
      <c r="U372" s="348"/>
      <c r="V372" s="348"/>
      <c r="W372" s="348"/>
      <c r="X372" s="348"/>
      <c r="Y372" s="348"/>
      <c r="Z372" s="348"/>
      <c r="AA372" s="348"/>
      <c r="AB372" s="348"/>
      <c r="AC372" s="348"/>
      <c r="AD372" s="348"/>
      <c r="AE372" s="348"/>
      <c r="AF372" s="348"/>
      <c r="AG372" s="348"/>
      <c r="AH372" s="348"/>
      <c r="AI372" s="348"/>
      <c r="AJ372" s="348"/>
      <c r="AK372" s="348"/>
      <c r="AL372" s="348"/>
      <c r="AM372" s="348"/>
      <c r="AN372" s="348"/>
      <c r="AO372" s="348"/>
      <c r="AP372" s="348"/>
      <c r="AQ372" s="348"/>
    </row>
    <row r="373" spans="9:43">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c r="AE373" s="348"/>
      <c r="AF373" s="348"/>
      <c r="AG373" s="348"/>
      <c r="AH373" s="348"/>
      <c r="AI373" s="348"/>
      <c r="AJ373" s="348"/>
      <c r="AK373" s="348"/>
      <c r="AL373" s="348"/>
      <c r="AM373" s="348"/>
      <c r="AN373" s="348"/>
      <c r="AO373" s="348"/>
      <c r="AP373" s="348"/>
      <c r="AQ373" s="348"/>
    </row>
    <row r="374" spans="9:43">
      <c r="I374" s="348"/>
      <c r="J374" s="348"/>
      <c r="K374" s="348"/>
      <c r="L374" s="348"/>
      <c r="M374" s="348"/>
      <c r="N374" s="348"/>
      <c r="O374" s="348"/>
      <c r="P374" s="348"/>
      <c r="Q374" s="348"/>
      <c r="R374" s="348"/>
      <c r="S374" s="348"/>
      <c r="T374" s="348"/>
      <c r="U374" s="348"/>
      <c r="V374" s="348"/>
      <c r="W374" s="348"/>
      <c r="X374" s="348"/>
      <c r="Y374" s="348"/>
      <c r="Z374" s="348"/>
      <c r="AA374" s="348"/>
      <c r="AB374" s="348"/>
      <c r="AC374" s="348"/>
      <c r="AD374" s="348"/>
      <c r="AE374" s="348"/>
      <c r="AF374" s="348"/>
      <c r="AG374" s="348"/>
      <c r="AH374" s="348"/>
      <c r="AI374" s="348"/>
      <c r="AJ374" s="348"/>
      <c r="AK374" s="348"/>
      <c r="AL374" s="348"/>
      <c r="AM374" s="348"/>
      <c r="AN374" s="348"/>
      <c r="AO374" s="348"/>
      <c r="AP374" s="348"/>
      <c r="AQ374" s="348"/>
    </row>
    <row r="375" spans="9:43">
      <c r="I375" s="348"/>
      <c r="J375" s="348"/>
      <c r="K375" s="348"/>
      <c r="L375" s="348"/>
      <c r="M375" s="348"/>
      <c r="N375" s="348"/>
      <c r="O375" s="348"/>
      <c r="P375" s="348"/>
      <c r="Q375" s="348"/>
      <c r="R375" s="348"/>
      <c r="S375" s="348"/>
      <c r="T375" s="348"/>
      <c r="U375" s="348"/>
      <c r="V375" s="348"/>
      <c r="W375" s="348"/>
      <c r="X375" s="348"/>
      <c r="Y375" s="348"/>
      <c r="Z375" s="348"/>
      <c r="AA375" s="348"/>
      <c r="AB375" s="348"/>
      <c r="AC375" s="348"/>
      <c r="AD375" s="348"/>
      <c r="AE375" s="348"/>
      <c r="AF375" s="348"/>
      <c r="AG375" s="348"/>
      <c r="AH375" s="348"/>
      <c r="AI375" s="348"/>
      <c r="AJ375" s="348"/>
      <c r="AK375" s="348"/>
      <c r="AL375" s="348"/>
      <c r="AM375" s="348"/>
      <c r="AN375" s="348"/>
      <c r="AO375" s="348"/>
      <c r="AP375" s="348"/>
      <c r="AQ375" s="348"/>
    </row>
    <row r="376" spans="9:43">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c r="AE376" s="348"/>
      <c r="AF376" s="348"/>
      <c r="AG376" s="348"/>
      <c r="AH376" s="348"/>
      <c r="AI376" s="348"/>
      <c r="AJ376" s="348"/>
      <c r="AK376" s="348"/>
      <c r="AL376" s="348"/>
      <c r="AM376" s="348"/>
      <c r="AN376" s="348"/>
      <c r="AO376" s="348"/>
      <c r="AP376" s="348"/>
      <c r="AQ376" s="348"/>
    </row>
    <row r="377" spans="9:43">
      <c r="I377" s="348"/>
      <c r="J377" s="348"/>
      <c r="K377" s="348"/>
      <c r="L377" s="348"/>
      <c r="M377" s="348"/>
      <c r="N377" s="348"/>
      <c r="O377" s="348"/>
      <c r="P377" s="348"/>
      <c r="Q377" s="348"/>
      <c r="R377" s="348"/>
      <c r="S377" s="348"/>
      <c r="T377" s="348"/>
      <c r="U377" s="348"/>
      <c r="V377" s="348"/>
      <c r="W377" s="348"/>
      <c r="X377" s="348"/>
      <c r="Y377" s="348"/>
      <c r="Z377" s="348"/>
      <c r="AA377" s="348"/>
      <c r="AB377" s="348"/>
      <c r="AC377" s="348"/>
      <c r="AD377" s="348"/>
      <c r="AE377" s="348"/>
      <c r="AF377" s="348"/>
      <c r="AG377" s="348"/>
      <c r="AH377" s="348"/>
      <c r="AI377" s="348"/>
      <c r="AJ377" s="348"/>
      <c r="AK377" s="348"/>
      <c r="AL377" s="348"/>
      <c r="AM377" s="348"/>
      <c r="AN377" s="348"/>
      <c r="AO377" s="348"/>
      <c r="AP377" s="348"/>
      <c r="AQ377" s="348"/>
    </row>
    <row r="378" spans="9:43">
      <c r="I378" s="348"/>
      <c r="J378" s="348"/>
      <c r="K378" s="348"/>
      <c r="L378" s="348"/>
      <c r="M378" s="348"/>
      <c r="N378" s="348"/>
      <c r="O378" s="348"/>
      <c r="P378" s="348"/>
      <c r="Q378" s="348"/>
      <c r="R378" s="348"/>
      <c r="S378" s="348"/>
      <c r="T378" s="348"/>
      <c r="U378" s="348"/>
      <c r="V378" s="348"/>
      <c r="W378" s="348"/>
      <c r="X378" s="348"/>
      <c r="Y378" s="348"/>
      <c r="Z378" s="348"/>
      <c r="AA378" s="348"/>
      <c r="AB378" s="348"/>
      <c r="AC378" s="348"/>
      <c r="AD378" s="348"/>
      <c r="AE378" s="348"/>
      <c r="AF378" s="348"/>
      <c r="AG378" s="348"/>
      <c r="AH378" s="348"/>
      <c r="AI378" s="348"/>
      <c r="AJ378" s="348"/>
      <c r="AK378" s="348"/>
      <c r="AL378" s="348"/>
      <c r="AM378" s="348"/>
      <c r="AN378" s="348"/>
      <c r="AO378" s="348"/>
      <c r="AP378" s="348"/>
      <c r="AQ378" s="348"/>
    </row>
    <row r="379" spans="9:43">
      <c r="I379" s="348"/>
      <c r="J379" s="348"/>
      <c r="K379" s="348"/>
      <c r="L379" s="348"/>
      <c r="M379" s="348"/>
      <c r="N379" s="348"/>
      <c r="O379" s="348"/>
      <c r="P379" s="348"/>
      <c r="Q379" s="348"/>
      <c r="R379" s="348"/>
      <c r="S379" s="348"/>
      <c r="T379" s="348"/>
      <c r="U379" s="348"/>
      <c r="V379" s="348"/>
      <c r="W379" s="348"/>
      <c r="X379" s="348"/>
      <c r="Y379" s="348"/>
      <c r="Z379" s="348"/>
      <c r="AA379" s="348"/>
      <c r="AB379" s="348"/>
      <c r="AC379" s="348"/>
      <c r="AD379" s="348"/>
      <c r="AE379" s="348"/>
      <c r="AF379" s="348"/>
      <c r="AG379" s="348"/>
      <c r="AH379" s="348"/>
      <c r="AI379" s="348"/>
      <c r="AJ379" s="348"/>
      <c r="AK379" s="348"/>
      <c r="AL379" s="348"/>
      <c r="AM379" s="348"/>
      <c r="AN379" s="348"/>
      <c r="AO379" s="348"/>
      <c r="AP379" s="348"/>
      <c r="AQ379" s="348"/>
    </row>
    <row r="380" spans="9:43">
      <c r="I380" s="348"/>
      <c r="J380" s="348"/>
      <c r="K380" s="348"/>
      <c r="L380" s="348"/>
      <c r="M380" s="348"/>
      <c r="N380" s="348"/>
      <c r="O380" s="348"/>
      <c r="P380" s="348"/>
      <c r="Q380" s="348"/>
      <c r="R380" s="348"/>
      <c r="S380" s="348"/>
      <c r="T380" s="348"/>
      <c r="U380" s="348"/>
      <c r="V380" s="348"/>
      <c r="W380" s="348"/>
      <c r="X380" s="348"/>
      <c r="Y380" s="348"/>
      <c r="Z380" s="348"/>
      <c r="AA380" s="348"/>
      <c r="AB380" s="348"/>
      <c r="AC380" s="348"/>
      <c r="AD380" s="348"/>
      <c r="AE380" s="348"/>
      <c r="AF380" s="348"/>
      <c r="AG380" s="348"/>
      <c r="AH380" s="348"/>
      <c r="AI380" s="348"/>
      <c r="AJ380" s="348"/>
      <c r="AK380" s="348"/>
      <c r="AL380" s="348"/>
      <c r="AM380" s="348"/>
      <c r="AN380" s="348"/>
      <c r="AO380" s="348"/>
      <c r="AP380" s="348"/>
      <c r="AQ380" s="348"/>
    </row>
    <row r="381" spans="9:43">
      <c r="I381" s="348"/>
      <c r="J381" s="348"/>
      <c r="K381" s="348"/>
      <c r="L381" s="348"/>
      <c r="M381" s="348"/>
      <c r="N381" s="348"/>
      <c r="O381" s="348"/>
      <c r="P381" s="348"/>
      <c r="Q381" s="348"/>
      <c r="R381" s="348"/>
      <c r="S381" s="348"/>
      <c r="T381" s="348"/>
      <c r="U381" s="348"/>
      <c r="V381" s="348"/>
      <c r="W381" s="348"/>
      <c r="X381" s="348"/>
      <c r="Y381" s="348"/>
      <c r="Z381" s="348"/>
      <c r="AA381" s="348"/>
      <c r="AB381" s="348"/>
      <c r="AC381" s="348"/>
      <c r="AD381" s="348"/>
      <c r="AE381" s="348"/>
      <c r="AF381" s="348"/>
      <c r="AG381" s="348"/>
      <c r="AH381" s="348"/>
      <c r="AI381" s="348"/>
      <c r="AJ381" s="348"/>
      <c r="AK381" s="348"/>
      <c r="AL381" s="348"/>
      <c r="AM381" s="348"/>
      <c r="AN381" s="348"/>
      <c r="AO381" s="348"/>
      <c r="AP381" s="348"/>
      <c r="AQ381" s="348"/>
    </row>
    <row r="382" spans="9:43">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c r="AE382" s="348"/>
      <c r="AF382" s="348"/>
      <c r="AG382" s="348"/>
      <c r="AH382" s="348"/>
      <c r="AI382" s="348"/>
      <c r="AJ382" s="348"/>
      <c r="AK382" s="348"/>
      <c r="AL382" s="348"/>
      <c r="AM382" s="348"/>
      <c r="AN382" s="348"/>
      <c r="AO382" s="348"/>
      <c r="AP382" s="348"/>
      <c r="AQ382" s="348"/>
    </row>
    <row r="383" spans="9:43">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c r="AE383" s="348"/>
      <c r="AF383" s="348"/>
      <c r="AG383" s="348"/>
      <c r="AH383" s="348"/>
      <c r="AI383" s="348"/>
      <c r="AJ383" s="348"/>
      <c r="AK383" s="348"/>
      <c r="AL383" s="348"/>
      <c r="AM383" s="348"/>
      <c r="AN383" s="348"/>
      <c r="AO383" s="348"/>
      <c r="AP383" s="348"/>
      <c r="AQ383" s="348"/>
    </row>
    <row r="384" spans="9:43">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c r="AE384" s="348"/>
      <c r="AF384" s="348"/>
      <c r="AG384" s="348"/>
      <c r="AH384" s="348"/>
      <c r="AI384" s="348"/>
      <c r="AJ384" s="348"/>
      <c r="AK384" s="348"/>
      <c r="AL384" s="348"/>
      <c r="AM384" s="348"/>
      <c r="AN384" s="348"/>
      <c r="AO384" s="348"/>
      <c r="AP384" s="348"/>
      <c r="AQ384" s="348"/>
    </row>
    <row r="385" spans="9:43">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c r="AE385" s="348"/>
      <c r="AF385" s="348"/>
      <c r="AG385" s="348"/>
      <c r="AH385" s="348"/>
      <c r="AI385" s="348"/>
      <c r="AJ385" s="348"/>
      <c r="AK385" s="348"/>
      <c r="AL385" s="348"/>
      <c r="AM385" s="348"/>
      <c r="AN385" s="348"/>
      <c r="AO385" s="348"/>
      <c r="AP385" s="348"/>
      <c r="AQ385" s="348"/>
    </row>
    <row r="386" spans="9:43">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c r="AE386" s="348"/>
      <c r="AF386" s="348"/>
      <c r="AG386" s="348"/>
      <c r="AH386" s="348"/>
      <c r="AI386" s="348"/>
      <c r="AJ386" s="348"/>
      <c r="AK386" s="348"/>
      <c r="AL386" s="348"/>
      <c r="AM386" s="348"/>
      <c r="AN386" s="348"/>
      <c r="AO386" s="348"/>
      <c r="AP386" s="348"/>
      <c r="AQ386" s="348"/>
    </row>
    <row r="387" spans="9:43">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c r="AE387" s="348"/>
      <c r="AF387" s="348"/>
      <c r="AG387" s="348"/>
      <c r="AH387" s="348"/>
      <c r="AI387" s="348"/>
      <c r="AJ387" s="348"/>
      <c r="AK387" s="348"/>
      <c r="AL387" s="348"/>
      <c r="AM387" s="348"/>
      <c r="AN387" s="348"/>
      <c r="AO387" s="348"/>
      <c r="AP387" s="348"/>
      <c r="AQ387" s="348"/>
    </row>
    <row r="388" spans="9:43">
      <c r="I388" s="348"/>
      <c r="J388" s="348"/>
      <c r="K388" s="348"/>
      <c r="L388" s="348"/>
      <c r="M388" s="348"/>
      <c r="N388" s="348"/>
      <c r="O388" s="348"/>
      <c r="P388" s="348"/>
      <c r="Q388" s="348"/>
      <c r="R388" s="348"/>
      <c r="S388" s="348"/>
      <c r="T388" s="348"/>
      <c r="U388" s="348"/>
      <c r="V388" s="348"/>
      <c r="W388" s="348"/>
      <c r="X388" s="348"/>
      <c r="Y388" s="348"/>
      <c r="Z388" s="348"/>
      <c r="AA388" s="348"/>
      <c r="AB388" s="348"/>
      <c r="AC388" s="348"/>
      <c r="AD388" s="348"/>
      <c r="AE388" s="348"/>
      <c r="AF388" s="348"/>
      <c r="AG388" s="348"/>
      <c r="AH388" s="348"/>
      <c r="AI388" s="348"/>
      <c r="AJ388" s="348"/>
      <c r="AK388" s="348"/>
      <c r="AL388" s="348"/>
      <c r="AM388" s="348"/>
      <c r="AN388" s="348"/>
      <c r="AO388" s="348"/>
      <c r="AP388" s="348"/>
      <c r="AQ388" s="348"/>
    </row>
    <row r="389" spans="9:43">
      <c r="I389" s="348"/>
      <c r="J389" s="348"/>
      <c r="K389" s="348"/>
      <c r="L389" s="348"/>
      <c r="M389" s="348"/>
      <c r="N389" s="348"/>
      <c r="O389" s="348"/>
      <c r="P389" s="348"/>
      <c r="Q389" s="348"/>
      <c r="R389" s="348"/>
      <c r="S389" s="348"/>
      <c r="T389" s="348"/>
      <c r="U389" s="348"/>
      <c r="V389" s="348"/>
      <c r="W389" s="348"/>
      <c r="X389" s="348"/>
      <c r="Y389" s="348"/>
      <c r="Z389" s="348"/>
      <c r="AA389" s="348"/>
      <c r="AB389" s="348"/>
      <c r="AC389" s="348"/>
      <c r="AD389" s="348"/>
      <c r="AE389" s="348"/>
      <c r="AF389" s="348"/>
      <c r="AG389" s="348"/>
      <c r="AH389" s="348"/>
      <c r="AI389" s="348"/>
      <c r="AJ389" s="348"/>
      <c r="AK389" s="348"/>
      <c r="AL389" s="348"/>
      <c r="AM389" s="348"/>
      <c r="AN389" s="348"/>
      <c r="AO389" s="348"/>
      <c r="AP389" s="348"/>
      <c r="AQ389" s="348"/>
    </row>
    <row r="390" spans="9:43">
      <c r="I390" s="348"/>
      <c r="J390" s="348"/>
      <c r="K390" s="348"/>
      <c r="L390" s="348"/>
      <c r="M390" s="348"/>
      <c r="N390" s="348"/>
      <c r="O390" s="348"/>
      <c r="P390" s="348"/>
      <c r="Q390" s="348"/>
      <c r="R390" s="348"/>
      <c r="S390" s="348"/>
      <c r="T390" s="348"/>
      <c r="U390" s="348"/>
      <c r="V390" s="348"/>
      <c r="W390" s="348"/>
      <c r="X390" s="348"/>
      <c r="Y390" s="348"/>
      <c r="Z390" s="348"/>
      <c r="AA390" s="348"/>
      <c r="AB390" s="348"/>
      <c r="AC390" s="348"/>
      <c r="AD390" s="348"/>
      <c r="AE390" s="348"/>
      <c r="AF390" s="348"/>
      <c r="AG390" s="348"/>
      <c r="AH390" s="348"/>
      <c r="AI390" s="348"/>
      <c r="AJ390" s="348"/>
      <c r="AK390" s="348"/>
      <c r="AL390" s="348"/>
      <c r="AM390" s="348"/>
      <c r="AN390" s="348"/>
      <c r="AO390" s="348"/>
      <c r="AP390" s="348"/>
      <c r="AQ390" s="348"/>
    </row>
    <row r="391" spans="9:43">
      <c r="I391" s="348"/>
      <c r="J391" s="348"/>
      <c r="K391" s="348"/>
      <c r="L391" s="348"/>
      <c r="M391" s="348"/>
      <c r="N391" s="348"/>
      <c r="O391" s="348"/>
      <c r="P391" s="348"/>
      <c r="Q391" s="348"/>
      <c r="R391" s="348"/>
      <c r="S391" s="348"/>
      <c r="T391" s="348"/>
      <c r="U391" s="348"/>
      <c r="V391" s="348"/>
      <c r="W391" s="348"/>
      <c r="X391" s="348"/>
      <c r="Y391" s="348"/>
      <c r="Z391" s="348"/>
      <c r="AA391" s="348"/>
      <c r="AB391" s="348"/>
      <c r="AC391" s="348"/>
      <c r="AD391" s="348"/>
      <c r="AE391" s="348"/>
      <c r="AF391" s="348"/>
      <c r="AG391" s="348"/>
      <c r="AH391" s="348"/>
      <c r="AI391" s="348"/>
      <c r="AJ391" s="348"/>
      <c r="AK391" s="348"/>
      <c r="AL391" s="348"/>
      <c r="AM391" s="348"/>
      <c r="AN391" s="348"/>
      <c r="AO391" s="348"/>
      <c r="AP391" s="348"/>
      <c r="AQ391" s="348"/>
    </row>
    <row r="392" spans="9:43">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c r="AE392" s="348"/>
      <c r="AF392" s="348"/>
      <c r="AG392" s="348"/>
      <c r="AH392" s="348"/>
      <c r="AI392" s="348"/>
      <c r="AJ392" s="348"/>
      <c r="AK392" s="348"/>
      <c r="AL392" s="348"/>
      <c r="AM392" s="348"/>
      <c r="AN392" s="348"/>
      <c r="AO392" s="348"/>
      <c r="AP392" s="348"/>
      <c r="AQ392" s="348"/>
    </row>
    <row r="393" spans="9:43">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c r="AE393" s="348"/>
      <c r="AF393" s="348"/>
      <c r="AG393" s="348"/>
      <c r="AH393" s="348"/>
      <c r="AI393" s="348"/>
      <c r="AJ393" s="348"/>
      <c r="AK393" s="348"/>
      <c r="AL393" s="348"/>
      <c r="AM393" s="348"/>
      <c r="AN393" s="348"/>
      <c r="AO393" s="348"/>
      <c r="AP393" s="348"/>
      <c r="AQ393" s="348"/>
    </row>
    <row r="394" spans="9:43">
      <c r="I394" s="348"/>
      <c r="J394" s="348"/>
      <c r="K394" s="348"/>
      <c r="L394" s="348"/>
      <c r="M394" s="348"/>
      <c r="N394" s="348"/>
      <c r="O394" s="348"/>
      <c r="P394" s="348"/>
      <c r="Q394" s="348"/>
      <c r="R394" s="348"/>
      <c r="S394" s="348"/>
      <c r="T394" s="348"/>
      <c r="U394" s="348"/>
      <c r="V394" s="348"/>
      <c r="W394" s="348"/>
      <c r="X394" s="348"/>
      <c r="Y394" s="348"/>
      <c r="Z394" s="348"/>
      <c r="AA394" s="348"/>
      <c r="AB394" s="348"/>
      <c r="AC394" s="348"/>
      <c r="AD394" s="348"/>
      <c r="AE394" s="348"/>
      <c r="AF394" s="348"/>
      <c r="AG394" s="348"/>
      <c r="AH394" s="348"/>
      <c r="AI394" s="348"/>
      <c r="AJ394" s="348"/>
      <c r="AK394" s="348"/>
      <c r="AL394" s="348"/>
      <c r="AM394" s="348"/>
      <c r="AN394" s="348"/>
      <c r="AO394" s="348"/>
      <c r="AP394" s="348"/>
      <c r="AQ394" s="348"/>
    </row>
    <row r="395" spans="9:43">
      <c r="I395" s="348"/>
      <c r="J395" s="348"/>
      <c r="K395" s="348"/>
      <c r="L395" s="348"/>
      <c r="M395" s="348"/>
      <c r="N395" s="348"/>
      <c r="O395" s="348"/>
      <c r="P395" s="348"/>
      <c r="Q395" s="348"/>
      <c r="R395" s="348"/>
      <c r="S395" s="348"/>
      <c r="T395" s="348"/>
      <c r="U395" s="348"/>
      <c r="V395" s="348"/>
      <c r="W395" s="348"/>
      <c r="X395" s="348"/>
      <c r="Y395" s="348"/>
      <c r="Z395" s="348"/>
      <c r="AA395" s="348"/>
      <c r="AB395" s="348"/>
      <c r="AC395" s="348"/>
      <c r="AD395" s="348"/>
      <c r="AE395" s="348"/>
      <c r="AF395" s="348"/>
      <c r="AG395" s="348"/>
      <c r="AH395" s="348"/>
      <c r="AI395" s="348"/>
      <c r="AJ395" s="348"/>
      <c r="AK395" s="348"/>
      <c r="AL395" s="348"/>
      <c r="AM395" s="348"/>
      <c r="AN395" s="348"/>
      <c r="AO395" s="348"/>
      <c r="AP395" s="348"/>
      <c r="AQ395" s="348"/>
    </row>
    <row r="396" spans="9:43">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c r="AE396" s="348"/>
      <c r="AF396" s="348"/>
      <c r="AG396" s="348"/>
      <c r="AH396" s="348"/>
      <c r="AI396" s="348"/>
      <c r="AJ396" s="348"/>
      <c r="AK396" s="348"/>
      <c r="AL396" s="348"/>
      <c r="AM396" s="348"/>
      <c r="AN396" s="348"/>
      <c r="AO396" s="348"/>
      <c r="AP396" s="348"/>
      <c r="AQ396" s="348"/>
    </row>
    <row r="397" spans="9:43">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c r="AE397" s="348"/>
      <c r="AF397" s="348"/>
      <c r="AG397" s="348"/>
      <c r="AH397" s="348"/>
      <c r="AI397" s="348"/>
      <c r="AJ397" s="348"/>
      <c r="AK397" s="348"/>
      <c r="AL397" s="348"/>
      <c r="AM397" s="348"/>
      <c r="AN397" s="348"/>
      <c r="AO397" s="348"/>
      <c r="AP397" s="348"/>
      <c r="AQ397" s="348"/>
    </row>
    <row r="398" spans="9:43">
      <c r="I398" s="348"/>
      <c r="J398" s="348"/>
      <c r="K398" s="348"/>
      <c r="L398" s="348"/>
      <c r="M398" s="348"/>
      <c r="N398" s="348"/>
      <c r="O398" s="348"/>
      <c r="P398" s="348"/>
      <c r="Q398" s="348"/>
      <c r="R398" s="348"/>
      <c r="S398" s="348"/>
      <c r="T398" s="348"/>
      <c r="U398" s="348"/>
      <c r="V398" s="348"/>
      <c r="W398" s="348"/>
      <c r="X398" s="348"/>
      <c r="Y398" s="348"/>
      <c r="Z398" s="348"/>
      <c r="AA398" s="348"/>
      <c r="AB398" s="348"/>
      <c r="AC398" s="348"/>
      <c r="AD398" s="348"/>
      <c r="AE398" s="348"/>
      <c r="AF398" s="348"/>
      <c r="AG398" s="348"/>
      <c r="AH398" s="348"/>
      <c r="AI398" s="348"/>
      <c r="AJ398" s="348"/>
      <c r="AK398" s="348"/>
      <c r="AL398" s="348"/>
      <c r="AM398" s="348"/>
      <c r="AN398" s="348"/>
      <c r="AO398" s="348"/>
      <c r="AP398" s="348"/>
      <c r="AQ398" s="348"/>
    </row>
    <row r="399" spans="9:43">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348"/>
      <c r="AF399" s="348"/>
      <c r="AG399" s="348"/>
      <c r="AH399" s="348"/>
      <c r="AI399" s="348"/>
      <c r="AJ399" s="348"/>
      <c r="AK399" s="348"/>
      <c r="AL399" s="348"/>
      <c r="AM399" s="348"/>
      <c r="AN399" s="348"/>
      <c r="AO399" s="348"/>
      <c r="AP399" s="348"/>
      <c r="AQ399" s="348"/>
    </row>
    <row r="400" spans="9:43">
      <c r="I400" s="348"/>
      <c r="J400" s="348"/>
      <c r="K400" s="348"/>
      <c r="L400" s="348"/>
      <c r="M400" s="348"/>
      <c r="N400" s="348"/>
      <c r="O400" s="348"/>
      <c r="P400" s="348"/>
      <c r="Q400" s="348"/>
      <c r="R400" s="348"/>
      <c r="S400" s="348"/>
      <c r="T400" s="348"/>
      <c r="U400" s="348"/>
      <c r="V400" s="348"/>
      <c r="W400" s="348"/>
      <c r="X400" s="348"/>
      <c r="Y400" s="348"/>
      <c r="Z400" s="348"/>
      <c r="AA400" s="348"/>
      <c r="AB400" s="348"/>
      <c r="AC400" s="348"/>
      <c r="AD400" s="348"/>
      <c r="AE400" s="348"/>
      <c r="AF400" s="348"/>
      <c r="AG400" s="348"/>
      <c r="AH400" s="348"/>
      <c r="AI400" s="348"/>
      <c r="AJ400" s="348"/>
      <c r="AK400" s="348"/>
      <c r="AL400" s="348"/>
      <c r="AM400" s="348"/>
      <c r="AN400" s="348"/>
      <c r="AO400" s="348"/>
      <c r="AP400" s="348"/>
      <c r="AQ400" s="348"/>
    </row>
    <row r="401" spans="9:43">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348"/>
      <c r="AE401" s="348"/>
      <c r="AF401" s="348"/>
      <c r="AG401" s="348"/>
      <c r="AH401" s="348"/>
      <c r="AI401" s="348"/>
      <c r="AJ401" s="348"/>
      <c r="AK401" s="348"/>
      <c r="AL401" s="348"/>
      <c r="AM401" s="348"/>
      <c r="AN401" s="348"/>
      <c r="AO401" s="348"/>
      <c r="AP401" s="348"/>
      <c r="AQ401" s="348"/>
    </row>
    <row r="402" spans="9:43">
      <c r="I402" s="348"/>
      <c r="J402" s="348"/>
      <c r="K402" s="348"/>
      <c r="L402" s="348"/>
      <c r="M402" s="348"/>
      <c r="N402" s="348"/>
      <c r="O402" s="348"/>
      <c r="P402" s="348"/>
      <c r="Q402" s="348"/>
      <c r="R402" s="348"/>
      <c r="S402" s="348"/>
      <c r="T402" s="348"/>
      <c r="U402" s="348"/>
      <c r="V402" s="348"/>
      <c r="W402" s="348"/>
      <c r="X402" s="348"/>
      <c r="Y402" s="348"/>
      <c r="Z402" s="348"/>
      <c r="AA402" s="348"/>
      <c r="AB402" s="348"/>
      <c r="AC402" s="348"/>
      <c r="AD402" s="348"/>
      <c r="AE402" s="348"/>
      <c r="AF402" s="348"/>
      <c r="AG402" s="348"/>
      <c r="AH402" s="348"/>
      <c r="AI402" s="348"/>
      <c r="AJ402" s="348"/>
      <c r="AK402" s="348"/>
      <c r="AL402" s="348"/>
      <c r="AM402" s="348"/>
      <c r="AN402" s="348"/>
      <c r="AO402" s="348"/>
      <c r="AP402" s="348"/>
      <c r="AQ402" s="348"/>
    </row>
    <row r="403" spans="9:43">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row>
    <row r="404" spans="9:43">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c r="AE404" s="348"/>
      <c r="AF404" s="348"/>
      <c r="AG404" s="348"/>
      <c r="AH404" s="348"/>
      <c r="AI404" s="348"/>
      <c r="AJ404" s="348"/>
      <c r="AK404" s="348"/>
      <c r="AL404" s="348"/>
      <c r="AM404" s="348"/>
      <c r="AN404" s="348"/>
      <c r="AO404" s="348"/>
      <c r="AP404" s="348"/>
      <c r="AQ404" s="348"/>
    </row>
    <row r="405" spans="9:43">
      <c r="I405" s="348"/>
      <c r="J405" s="348"/>
      <c r="K405" s="348"/>
      <c r="L405" s="348"/>
      <c r="M405" s="348"/>
      <c r="N405" s="348"/>
      <c r="O405" s="348"/>
      <c r="P405" s="348"/>
      <c r="Q405" s="348"/>
      <c r="R405" s="348"/>
      <c r="S405" s="348"/>
      <c r="T405" s="348"/>
      <c r="U405" s="348"/>
      <c r="V405" s="348"/>
      <c r="W405" s="348"/>
      <c r="X405" s="348"/>
      <c r="Y405" s="348"/>
      <c r="Z405" s="348"/>
      <c r="AA405" s="348"/>
      <c r="AB405" s="348"/>
      <c r="AC405" s="348"/>
      <c r="AD405" s="348"/>
      <c r="AE405" s="348"/>
      <c r="AF405" s="348"/>
      <c r="AG405" s="348"/>
      <c r="AH405" s="348"/>
      <c r="AI405" s="348"/>
      <c r="AJ405" s="348"/>
      <c r="AK405" s="348"/>
      <c r="AL405" s="348"/>
      <c r="AM405" s="348"/>
      <c r="AN405" s="348"/>
      <c r="AO405" s="348"/>
      <c r="AP405" s="348"/>
      <c r="AQ405" s="348"/>
    </row>
    <row r="406" spans="9:43">
      <c r="I406" s="348"/>
      <c r="J406" s="348"/>
      <c r="K406" s="348"/>
      <c r="L406" s="348"/>
      <c r="M406" s="348"/>
      <c r="N406" s="348"/>
      <c r="O406" s="348"/>
      <c r="P406" s="348"/>
      <c r="Q406" s="348"/>
      <c r="R406" s="348"/>
      <c r="S406" s="348"/>
      <c r="T406" s="348"/>
      <c r="U406" s="348"/>
      <c r="V406" s="348"/>
      <c r="W406" s="348"/>
      <c r="X406" s="348"/>
      <c r="Y406" s="348"/>
      <c r="Z406" s="348"/>
      <c r="AA406" s="348"/>
      <c r="AB406" s="348"/>
      <c r="AC406" s="348"/>
      <c r="AD406" s="348"/>
      <c r="AE406" s="348"/>
      <c r="AF406" s="348"/>
      <c r="AG406" s="348"/>
      <c r="AH406" s="348"/>
      <c r="AI406" s="348"/>
      <c r="AJ406" s="348"/>
      <c r="AK406" s="348"/>
      <c r="AL406" s="348"/>
      <c r="AM406" s="348"/>
      <c r="AN406" s="348"/>
      <c r="AO406" s="348"/>
      <c r="AP406" s="348"/>
      <c r="AQ406" s="348"/>
    </row>
    <row r="407" spans="9:43">
      <c r="I407" s="348"/>
      <c r="J407" s="348"/>
      <c r="K407" s="348"/>
      <c r="L407" s="348"/>
      <c r="M407" s="348"/>
      <c r="N407" s="348"/>
      <c r="O407" s="348"/>
      <c r="P407" s="348"/>
      <c r="Q407" s="348"/>
      <c r="R407" s="348"/>
      <c r="S407" s="348"/>
      <c r="T407" s="348"/>
      <c r="U407" s="348"/>
      <c r="V407" s="348"/>
      <c r="W407" s="348"/>
      <c r="X407" s="348"/>
      <c r="Y407" s="348"/>
      <c r="Z407" s="348"/>
      <c r="AA407" s="348"/>
      <c r="AB407" s="348"/>
      <c r="AC407" s="348"/>
      <c r="AD407" s="348"/>
      <c r="AE407" s="348"/>
      <c r="AF407" s="348"/>
      <c r="AG407" s="348"/>
      <c r="AH407" s="348"/>
      <c r="AI407" s="348"/>
      <c r="AJ407" s="348"/>
      <c r="AK407" s="348"/>
      <c r="AL407" s="348"/>
      <c r="AM407" s="348"/>
      <c r="AN407" s="348"/>
      <c r="AO407" s="348"/>
      <c r="AP407" s="348"/>
      <c r="AQ407" s="348"/>
    </row>
    <row r="408" spans="9:43">
      <c r="I408" s="348"/>
      <c r="J408" s="348"/>
      <c r="K408" s="348"/>
      <c r="L408" s="348"/>
      <c r="M408" s="348"/>
      <c r="N408" s="348"/>
      <c r="O408" s="348"/>
      <c r="P408" s="348"/>
      <c r="Q408" s="348"/>
      <c r="R408" s="348"/>
      <c r="S408" s="348"/>
      <c r="T408" s="348"/>
      <c r="U408" s="348"/>
      <c r="V408" s="348"/>
      <c r="W408" s="348"/>
      <c r="X408" s="348"/>
      <c r="Y408" s="348"/>
      <c r="Z408" s="348"/>
      <c r="AA408" s="348"/>
      <c r="AB408" s="348"/>
      <c r="AC408" s="348"/>
      <c r="AD408" s="348"/>
      <c r="AE408" s="348"/>
      <c r="AF408" s="348"/>
      <c r="AG408" s="348"/>
      <c r="AH408" s="348"/>
      <c r="AI408" s="348"/>
      <c r="AJ408" s="348"/>
      <c r="AK408" s="348"/>
      <c r="AL408" s="348"/>
      <c r="AM408" s="348"/>
      <c r="AN408" s="348"/>
      <c r="AO408" s="348"/>
      <c r="AP408" s="348"/>
      <c r="AQ408" s="348"/>
    </row>
    <row r="409" spans="9:43">
      <c r="I409" s="348"/>
      <c r="J409" s="348"/>
      <c r="K409" s="348"/>
      <c r="L409" s="348"/>
      <c r="M409" s="348"/>
      <c r="N409" s="348"/>
      <c r="O409" s="348"/>
      <c r="P409" s="348"/>
      <c r="Q409" s="348"/>
      <c r="R409" s="348"/>
      <c r="S409" s="348"/>
      <c r="T409" s="348"/>
      <c r="U409" s="348"/>
      <c r="V409" s="348"/>
      <c r="W409" s="348"/>
      <c r="X409" s="348"/>
      <c r="Y409" s="348"/>
      <c r="Z409" s="348"/>
      <c r="AA409" s="348"/>
      <c r="AB409" s="348"/>
      <c r="AC409" s="348"/>
      <c r="AD409" s="348"/>
      <c r="AE409" s="348"/>
      <c r="AF409" s="348"/>
      <c r="AG409" s="348"/>
      <c r="AH409" s="348"/>
      <c r="AI409" s="348"/>
      <c r="AJ409" s="348"/>
      <c r="AK409" s="348"/>
      <c r="AL409" s="348"/>
      <c r="AM409" s="348"/>
      <c r="AN409" s="348"/>
      <c r="AO409" s="348"/>
      <c r="AP409" s="348"/>
      <c r="AQ409" s="348"/>
    </row>
    <row r="410" spans="9:43">
      <c r="I410" s="348"/>
      <c r="J410" s="348"/>
      <c r="K410" s="348"/>
      <c r="L410" s="348"/>
      <c r="M410" s="348"/>
      <c r="N410" s="348"/>
      <c r="O410" s="348"/>
      <c r="P410" s="348"/>
      <c r="Q410" s="348"/>
      <c r="R410" s="348"/>
      <c r="S410" s="348"/>
      <c r="T410" s="348"/>
      <c r="U410" s="348"/>
      <c r="V410" s="348"/>
      <c r="W410" s="348"/>
      <c r="X410" s="348"/>
      <c r="Y410" s="348"/>
      <c r="Z410" s="348"/>
      <c r="AA410" s="348"/>
      <c r="AB410" s="348"/>
      <c r="AC410" s="348"/>
      <c r="AD410" s="348"/>
      <c r="AE410" s="348"/>
      <c r="AF410" s="348"/>
      <c r="AG410" s="348"/>
      <c r="AH410" s="348"/>
      <c r="AI410" s="348"/>
      <c r="AJ410" s="348"/>
      <c r="AK410" s="348"/>
      <c r="AL410" s="348"/>
      <c r="AM410" s="348"/>
      <c r="AN410" s="348"/>
      <c r="AO410" s="348"/>
      <c r="AP410" s="348"/>
      <c r="AQ410" s="348"/>
    </row>
    <row r="411" spans="9:43">
      <c r="I411" s="348"/>
      <c r="J411" s="348"/>
      <c r="K411" s="348"/>
      <c r="L411" s="348"/>
      <c r="M411" s="348"/>
      <c r="N411" s="348"/>
      <c r="O411" s="348"/>
      <c r="P411" s="348"/>
      <c r="Q411" s="348"/>
      <c r="R411" s="348"/>
      <c r="S411" s="348"/>
      <c r="T411" s="348"/>
      <c r="U411" s="348"/>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row>
    <row r="412" spans="9:43">
      <c r="I412" s="348"/>
      <c r="J412" s="348"/>
      <c r="K412" s="348"/>
      <c r="L412" s="348"/>
      <c r="M412" s="348"/>
      <c r="N412" s="348"/>
      <c r="O412" s="348"/>
      <c r="P412" s="348"/>
      <c r="Q412" s="348"/>
      <c r="R412" s="348"/>
      <c r="S412" s="348"/>
      <c r="T412" s="348"/>
      <c r="U412" s="348"/>
      <c r="V412" s="348"/>
      <c r="W412" s="348"/>
      <c r="X412" s="348"/>
      <c r="Y412" s="348"/>
      <c r="Z412" s="348"/>
      <c r="AA412" s="348"/>
      <c r="AB412" s="348"/>
      <c r="AC412" s="348"/>
      <c r="AD412" s="348"/>
      <c r="AE412" s="348"/>
      <c r="AF412" s="348"/>
      <c r="AG412" s="348"/>
      <c r="AH412" s="348"/>
      <c r="AI412" s="348"/>
      <c r="AJ412" s="348"/>
      <c r="AK412" s="348"/>
      <c r="AL412" s="348"/>
      <c r="AM412" s="348"/>
      <c r="AN412" s="348"/>
      <c r="AO412" s="348"/>
      <c r="AP412" s="348"/>
      <c r="AQ412" s="348"/>
    </row>
    <row r="413" spans="9:43">
      <c r="I413" s="348"/>
      <c r="J413" s="348"/>
      <c r="K413" s="348"/>
      <c r="L413" s="348"/>
      <c r="M413" s="348"/>
      <c r="N413" s="348"/>
      <c r="O413" s="348"/>
      <c r="P413" s="348"/>
      <c r="Q413" s="348"/>
      <c r="R413" s="348"/>
      <c r="S413" s="348"/>
      <c r="T413" s="348"/>
      <c r="U413" s="348"/>
      <c r="V413" s="348"/>
      <c r="W413" s="348"/>
      <c r="X413" s="348"/>
      <c r="Y413" s="348"/>
      <c r="Z413" s="348"/>
      <c r="AA413" s="348"/>
      <c r="AB413" s="348"/>
      <c r="AC413" s="348"/>
      <c r="AD413" s="348"/>
      <c r="AE413" s="348"/>
      <c r="AF413" s="348"/>
      <c r="AG413" s="348"/>
      <c r="AH413" s="348"/>
      <c r="AI413" s="348"/>
      <c r="AJ413" s="348"/>
      <c r="AK413" s="348"/>
      <c r="AL413" s="348"/>
      <c r="AM413" s="348"/>
      <c r="AN413" s="348"/>
      <c r="AO413" s="348"/>
      <c r="AP413" s="348"/>
      <c r="AQ413" s="348"/>
    </row>
    <row r="414" spans="9:43">
      <c r="I414" s="348"/>
      <c r="J414" s="348"/>
      <c r="K414" s="348"/>
      <c r="L414" s="348"/>
      <c r="M414" s="348"/>
      <c r="N414" s="348"/>
      <c r="O414" s="348"/>
      <c r="P414" s="348"/>
      <c r="Q414" s="348"/>
      <c r="R414" s="348"/>
      <c r="S414" s="348"/>
      <c r="T414" s="348"/>
      <c r="U414" s="348"/>
      <c r="V414" s="348"/>
      <c r="W414" s="348"/>
      <c r="X414" s="348"/>
      <c r="Y414" s="348"/>
      <c r="Z414" s="348"/>
      <c r="AA414" s="348"/>
      <c r="AB414" s="348"/>
      <c r="AC414" s="348"/>
      <c r="AD414" s="348"/>
      <c r="AE414" s="348"/>
      <c r="AF414" s="348"/>
      <c r="AG414" s="348"/>
      <c r="AH414" s="348"/>
      <c r="AI414" s="348"/>
      <c r="AJ414" s="348"/>
      <c r="AK414" s="348"/>
      <c r="AL414" s="348"/>
      <c r="AM414" s="348"/>
      <c r="AN414" s="348"/>
      <c r="AO414" s="348"/>
      <c r="AP414" s="348"/>
      <c r="AQ414" s="348"/>
    </row>
    <row r="415" spans="9:43">
      <c r="I415" s="348"/>
      <c r="J415" s="348"/>
      <c r="K415" s="348"/>
      <c r="L415" s="348"/>
      <c r="M415" s="348"/>
      <c r="N415" s="348"/>
      <c r="O415" s="348"/>
      <c r="P415" s="348"/>
      <c r="Q415" s="348"/>
      <c r="R415" s="348"/>
      <c r="S415" s="348"/>
      <c r="T415" s="348"/>
      <c r="U415" s="348"/>
      <c r="V415" s="348"/>
      <c r="W415" s="348"/>
      <c r="X415" s="348"/>
      <c r="Y415" s="348"/>
      <c r="Z415" s="348"/>
      <c r="AA415" s="348"/>
      <c r="AB415" s="348"/>
      <c r="AC415" s="348"/>
      <c r="AD415" s="348"/>
      <c r="AE415" s="348"/>
      <c r="AF415" s="348"/>
      <c r="AG415" s="348"/>
      <c r="AH415" s="348"/>
      <c r="AI415" s="348"/>
      <c r="AJ415" s="348"/>
      <c r="AK415" s="348"/>
      <c r="AL415" s="348"/>
      <c r="AM415" s="348"/>
      <c r="AN415" s="348"/>
      <c r="AO415" s="348"/>
      <c r="AP415" s="348"/>
      <c r="AQ415" s="348"/>
    </row>
    <row r="416" spans="9:43">
      <c r="I416" s="348"/>
      <c r="J416" s="348"/>
      <c r="K416" s="348"/>
      <c r="L416" s="348"/>
      <c r="M416" s="348"/>
      <c r="N416" s="348"/>
      <c r="O416" s="348"/>
      <c r="P416" s="348"/>
      <c r="Q416" s="348"/>
      <c r="R416" s="348"/>
      <c r="S416" s="348"/>
      <c r="T416" s="348"/>
      <c r="U416" s="348"/>
      <c r="V416" s="348"/>
      <c r="W416" s="348"/>
      <c r="X416" s="348"/>
      <c r="Y416" s="348"/>
      <c r="Z416" s="348"/>
      <c r="AA416" s="348"/>
      <c r="AB416" s="348"/>
      <c r="AC416" s="348"/>
      <c r="AD416" s="348"/>
      <c r="AE416" s="348"/>
      <c r="AF416" s="348"/>
      <c r="AG416" s="348"/>
      <c r="AH416" s="348"/>
      <c r="AI416" s="348"/>
      <c r="AJ416" s="348"/>
      <c r="AK416" s="348"/>
      <c r="AL416" s="348"/>
      <c r="AM416" s="348"/>
      <c r="AN416" s="348"/>
      <c r="AO416" s="348"/>
      <c r="AP416" s="348"/>
      <c r="AQ416" s="348"/>
    </row>
    <row r="417" spans="9:43">
      <c r="I417" s="348"/>
      <c r="J417" s="348"/>
      <c r="K417" s="348"/>
      <c r="L417" s="348"/>
      <c r="M417" s="348"/>
      <c r="N417" s="348"/>
      <c r="O417" s="348"/>
      <c r="P417" s="348"/>
      <c r="Q417" s="348"/>
      <c r="R417" s="348"/>
      <c r="S417" s="348"/>
      <c r="T417" s="348"/>
      <c r="U417" s="348"/>
      <c r="V417" s="348"/>
      <c r="W417" s="348"/>
      <c r="X417" s="348"/>
      <c r="Y417" s="348"/>
      <c r="Z417" s="348"/>
      <c r="AA417" s="348"/>
      <c r="AB417" s="348"/>
      <c r="AC417" s="348"/>
      <c r="AD417" s="348"/>
      <c r="AE417" s="348"/>
      <c r="AF417" s="348"/>
      <c r="AG417" s="348"/>
      <c r="AH417" s="348"/>
      <c r="AI417" s="348"/>
      <c r="AJ417" s="348"/>
      <c r="AK417" s="348"/>
      <c r="AL417" s="348"/>
      <c r="AM417" s="348"/>
      <c r="AN417" s="348"/>
      <c r="AO417" s="348"/>
      <c r="AP417" s="348"/>
      <c r="AQ417" s="348"/>
    </row>
    <row r="418" spans="9:43">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c r="AE418" s="348"/>
      <c r="AF418" s="348"/>
      <c r="AG418" s="348"/>
      <c r="AH418" s="348"/>
      <c r="AI418" s="348"/>
      <c r="AJ418" s="348"/>
      <c r="AK418" s="348"/>
      <c r="AL418" s="348"/>
      <c r="AM418" s="348"/>
      <c r="AN418" s="348"/>
      <c r="AO418" s="348"/>
      <c r="AP418" s="348"/>
      <c r="AQ418" s="348"/>
    </row>
    <row r="419" spans="9:43">
      <c r="I419" s="348"/>
      <c r="J419" s="348"/>
      <c r="K419" s="348"/>
      <c r="L419" s="348"/>
      <c r="M419" s="348"/>
      <c r="N419" s="348"/>
      <c r="O419" s="348"/>
      <c r="P419" s="348"/>
      <c r="Q419" s="348"/>
      <c r="R419" s="348"/>
      <c r="S419" s="348"/>
      <c r="T419" s="348"/>
      <c r="U419" s="348"/>
      <c r="V419" s="348"/>
      <c r="W419" s="348"/>
      <c r="X419" s="348"/>
      <c r="Y419" s="348"/>
      <c r="Z419" s="348"/>
      <c r="AA419" s="348"/>
      <c r="AB419" s="348"/>
      <c r="AC419" s="348"/>
      <c r="AD419" s="348"/>
      <c r="AE419" s="348"/>
      <c r="AF419" s="348"/>
      <c r="AG419" s="348"/>
      <c r="AH419" s="348"/>
      <c r="AI419" s="348"/>
      <c r="AJ419" s="348"/>
      <c r="AK419" s="348"/>
      <c r="AL419" s="348"/>
      <c r="AM419" s="348"/>
      <c r="AN419" s="348"/>
      <c r="AO419" s="348"/>
      <c r="AP419" s="348"/>
      <c r="AQ419" s="348"/>
    </row>
    <row r="420" spans="9:43">
      <c r="I420" s="348"/>
      <c r="J420" s="348"/>
      <c r="K420" s="348"/>
      <c r="L420" s="348"/>
      <c r="M420" s="348"/>
      <c r="N420" s="348"/>
      <c r="O420" s="348"/>
      <c r="P420" s="348"/>
      <c r="Q420" s="348"/>
      <c r="R420" s="348"/>
      <c r="S420" s="348"/>
      <c r="T420" s="348"/>
      <c r="U420" s="348"/>
      <c r="V420" s="348"/>
      <c r="W420" s="348"/>
      <c r="X420" s="348"/>
      <c r="Y420" s="348"/>
      <c r="Z420" s="348"/>
      <c r="AA420" s="348"/>
      <c r="AB420" s="348"/>
      <c r="AC420" s="348"/>
      <c r="AD420" s="348"/>
      <c r="AE420" s="348"/>
      <c r="AF420" s="348"/>
      <c r="AG420" s="348"/>
      <c r="AH420" s="348"/>
      <c r="AI420" s="348"/>
      <c r="AJ420" s="348"/>
      <c r="AK420" s="348"/>
      <c r="AL420" s="348"/>
      <c r="AM420" s="348"/>
      <c r="AN420" s="348"/>
      <c r="AO420" s="348"/>
      <c r="AP420" s="348"/>
      <c r="AQ420" s="348"/>
    </row>
    <row r="421" spans="9:43">
      <c r="I421" s="348"/>
      <c r="J421" s="348"/>
      <c r="K421" s="348"/>
      <c r="L421" s="348"/>
      <c r="M421" s="348"/>
      <c r="N421" s="348"/>
      <c r="O421" s="348"/>
      <c r="P421" s="348"/>
      <c r="Q421" s="348"/>
      <c r="R421" s="348"/>
      <c r="S421" s="348"/>
      <c r="T421" s="348"/>
      <c r="U421" s="348"/>
      <c r="V421" s="348"/>
      <c r="W421" s="348"/>
      <c r="X421" s="348"/>
      <c r="Y421" s="348"/>
      <c r="Z421" s="348"/>
      <c r="AA421" s="348"/>
      <c r="AB421" s="348"/>
      <c r="AC421" s="348"/>
      <c r="AD421" s="348"/>
      <c r="AE421" s="348"/>
      <c r="AF421" s="348"/>
      <c r="AG421" s="348"/>
      <c r="AH421" s="348"/>
      <c r="AI421" s="348"/>
      <c r="AJ421" s="348"/>
      <c r="AK421" s="348"/>
      <c r="AL421" s="348"/>
      <c r="AM421" s="348"/>
      <c r="AN421" s="348"/>
      <c r="AO421" s="348"/>
      <c r="AP421" s="348"/>
      <c r="AQ421" s="348"/>
    </row>
    <row r="422" spans="9:43">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c r="AE422" s="348"/>
      <c r="AF422" s="348"/>
      <c r="AG422" s="348"/>
      <c r="AH422" s="348"/>
      <c r="AI422" s="348"/>
      <c r="AJ422" s="348"/>
      <c r="AK422" s="348"/>
      <c r="AL422" s="348"/>
      <c r="AM422" s="348"/>
      <c r="AN422" s="348"/>
      <c r="AO422" s="348"/>
      <c r="AP422" s="348"/>
      <c r="AQ422" s="348"/>
    </row>
    <row r="423" spans="9:43">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c r="AE423" s="348"/>
      <c r="AF423" s="348"/>
      <c r="AG423" s="348"/>
      <c r="AH423" s="348"/>
      <c r="AI423" s="348"/>
      <c r="AJ423" s="348"/>
      <c r="AK423" s="348"/>
      <c r="AL423" s="348"/>
      <c r="AM423" s="348"/>
      <c r="AN423" s="348"/>
      <c r="AO423" s="348"/>
      <c r="AP423" s="348"/>
      <c r="AQ423" s="348"/>
    </row>
    <row r="424" spans="9:43">
      <c r="I424" s="348"/>
      <c r="J424" s="348"/>
      <c r="K424" s="348"/>
      <c r="L424" s="348"/>
      <c r="M424" s="348"/>
      <c r="N424" s="348"/>
      <c r="O424" s="348"/>
      <c r="P424" s="348"/>
      <c r="Q424" s="348"/>
      <c r="R424" s="348"/>
      <c r="S424" s="348"/>
      <c r="T424" s="348"/>
      <c r="U424" s="348"/>
      <c r="V424" s="348"/>
      <c r="W424" s="348"/>
      <c r="X424" s="348"/>
      <c r="Y424" s="348"/>
      <c r="Z424" s="348"/>
      <c r="AA424" s="348"/>
      <c r="AB424" s="348"/>
      <c r="AC424" s="348"/>
      <c r="AD424" s="348"/>
      <c r="AE424" s="348"/>
      <c r="AF424" s="348"/>
      <c r="AG424" s="348"/>
      <c r="AH424" s="348"/>
      <c r="AI424" s="348"/>
      <c r="AJ424" s="348"/>
      <c r="AK424" s="348"/>
      <c r="AL424" s="348"/>
      <c r="AM424" s="348"/>
      <c r="AN424" s="348"/>
      <c r="AO424" s="348"/>
      <c r="AP424" s="348"/>
      <c r="AQ424" s="348"/>
    </row>
    <row r="425" spans="9:43">
      <c r="I425" s="348"/>
      <c r="J425" s="348"/>
      <c r="K425" s="348"/>
      <c r="L425" s="348"/>
      <c r="M425" s="348"/>
      <c r="N425" s="348"/>
      <c r="O425" s="348"/>
      <c r="P425" s="348"/>
      <c r="Q425" s="348"/>
      <c r="R425" s="348"/>
      <c r="S425" s="348"/>
      <c r="T425" s="348"/>
      <c r="U425" s="348"/>
      <c r="V425" s="348"/>
      <c r="W425" s="348"/>
      <c r="X425" s="348"/>
      <c r="Y425" s="348"/>
      <c r="Z425" s="348"/>
      <c r="AA425" s="348"/>
      <c r="AB425" s="348"/>
      <c r="AC425" s="348"/>
      <c r="AD425" s="348"/>
      <c r="AE425" s="348"/>
      <c r="AF425" s="348"/>
      <c r="AG425" s="348"/>
      <c r="AH425" s="348"/>
      <c r="AI425" s="348"/>
      <c r="AJ425" s="348"/>
      <c r="AK425" s="348"/>
      <c r="AL425" s="348"/>
      <c r="AM425" s="348"/>
      <c r="AN425" s="348"/>
      <c r="AO425" s="348"/>
      <c r="AP425" s="348"/>
      <c r="AQ425" s="348"/>
    </row>
    <row r="426" spans="9:43">
      <c r="I426" s="348"/>
      <c r="J426" s="348"/>
      <c r="K426" s="348"/>
      <c r="L426" s="348"/>
      <c r="M426" s="348"/>
      <c r="N426" s="348"/>
      <c r="O426" s="348"/>
      <c r="P426" s="348"/>
      <c r="Q426" s="348"/>
      <c r="R426" s="348"/>
      <c r="S426" s="348"/>
      <c r="T426" s="348"/>
      <c r="U426" s="348"/>
      <c r="V426" s="348"/>
      <c r="W426" s="348"/>
      <c r="X426" s="348"/>
      <c r="Y426" s="348"/>
      <c r="Z426" s="348"/>
      <c r="AA426" s="348"/>
      <c r="AB426" s="348"/>
      <c r="AC426" s="348"/>
      <c r="AD426" s="348"/>
      <c r="AE426" s="348"/>
      <c r="AF426" s="348"/>
      <c r="AG426" s="348"/>
      <c r="AH426" s="348"/>
      <c r="AI426" s="348"/>
      <c r="AJ426" s="348"/>
      <c r="AK426" s="348"/>
      <c r="AL426" s="348"/>
      <c r="AM426" s="348"/>
      <c r="AN426" s="348"/>
      <c r="AO426" s="348"/>
      <c r="AP426" s="348"/>
      <c r="AQ426" s="348"/>
    </row>
    <row r="427" spans="9:43">
      <c r="I427" s="348"/>
      <c r="J427" s="348"/>
      <c r="K427" s="348"/>
      <c r="L427" s="348"/>
      <c r="M427" s="348"/>
      <c r="N427" s="348"/>
      <c r="O427" s="348"/>
      <c r="P427" s="348"/>
      <c r="Q427" s="348"/>
      <c r="R427" s="348"/>
      <c r="S427" s="348"/>
      <c r="T427" s="348"/>
      <c r="U427" s="348"/>
      <c r="V427" s="348"/>
      <c r="W427" s="348"/>
      <c r="X427" s="348"/>
      <c r="Y427" s="348"/>
      <c r="Z427" s="348"/>
      <c r="AA427" s="348"/>
      <c r="AB427" s="348"/>
      <c r="AC427" s="348"/>
      <c r="AD427" s="348"/>
      <c r="AE427" s="348"/>
      <c r="AF427" s="348"/>
      <c r="AG427" s="348"/>
      <c r="AH427" s="348"/>
      <c r="AI427" s="348"/>
      <c r="AJ427" s="348"/>
      <c r="AK427" s="348"/>
      <c r="AL427" s="348"/>
      <c r="AM427" s="348"/>
      <c r="AN427" s="348"/>
      <c r="AO427" s="348"/>
      <c r="AP427" s="348"/>
      <c r="AQ427" s="348"/>
    </row>
    <row r="428" spans="9:43">
      <c r="I428" s="348"/>
      <c r="J428" s="348"/>
      <c r="K428" s="348"/>
      <c r="L428" s="348"/>
      <c r="M428" s="348"/>
      <c r="N428" s="348"/>
      <c r="O428" s="348"/>
      <c r="P428" s="348"/>
      <c r="Q428" s="348"/>
      <c r="R428" s="348"/>
      <c r="S428" s="348"/>
      <c r="T428" s="348"/>
      <c r="U428" s="348"/>
      <c r="V428" s="348"/>
      <c r="W428" s="348"/>
      <c r="X428" s="348"/>
      <c r="Y428" s="348"/>
      <c r="Z428" s="348"/>
      <c r="AA428" s="348"/>
      <c r="AB428" s="348"/>
      <c r="AC428" s="348"/>
      <c r="AD428" s="348"/>
      <c r="AE428" s="348"/>
      <c r="AF428" s="348"/>
      <c r="AG428" s="348"/>
      <c r="AH428" s="348"/>
      <c r="AI428" s="348"/>
      <c r="AJ428" s="348"/>
      <c r="AK428" s="348"/>
      <c r="AL428" s="348"/>
      <c r="AM428" s="348"/>
      <c r="AN428" s="348"/>
      <c r="AO428" s="348"/>
      <c r="AP428" s="348"/>
      <c r="AQ428" s="348"/>
    </row>
    <row r="429" spans="9:43">
      <c r="I429" s="348"/>
      <c r="J429" s="348"/>
      <c r="K429" s="348"/>
      <c r="L429" s="348"/>
      <c r="M429" s="348"/>
      <c r="N429" s="348"/>
      <c r="O429" s="348"/>
      <c r="P429" s="348"/>
      <c r="Q429" s="348"/>
      <c r="R429" s="348"/>
      <c r="S429" s="348"/>
      <c r="T429" s="348"/>
      <c r="U429" s="348"/>
      <c r="V429" s="348"/>
      <c r="W429" s="348"/>
      <c r="X429" s="348"/>
      <c r="Y429" s="348"/>
      <c r="Z429" s="348"/>
      <c r="AA429" s="348"/>
      <c r="AB429" s="348"/>
      <c r="AC429" s="348"/>
      <c r="AD429" s="348"/>
      <c r="AE429" s="348"/>
      <c r="AF429" s="348"/>
      <c r="AG429" s="348"/>
      <c r="AH429" s="348"/>
      <c r="AI429" s="348"/>
      <c r="AJ429" s="348"/>
      <c r="AK429" s="348"/>
      <c r="AL429" s="348"/>
      <c r="AM429" s="348"/>
      <c r="AN429" s="348"/>
      <c r="AO429" s="348"/>
      <c r="AP429" s="348"/>
      <c r="AQ429" s="348"/>
    </row>
    <row r="430" spans="9:43">
      <c r="I430" s="348"/>
      <c r="J430" s="348"/>
      <c r="K430" s="348"/>
      <c r="L430" s="348"/>
      <c r="M430" s="348"/>
      <c r="N430" s="348"/>
      <c r="O430" s="348"/>
      <c r="P430" s="348"/>
      <c r="Q430" s="348"/>
      <c r="R430" s="348"/>
      <c r="S430" s="348"/>
      <c r="T430" s="348"/>
      <c r="U430" s="348"/>
      <c r="V430" s="348"/>
      <c r="W430" s="348"/>
      <c r="X430" s="348"/>
      <c r="Y430" s="348"/>
      <c r="Z430" s="348"/>
      <c r="AA430" s="348"/>
      <c r="AB430" s="348"/>
      <c r="AC430" s="348"/>
      <c r="AD430" s="348"/>
      <c r="AE430" s="348"/>
      <c r="AF430" s="348"/>
      <c r="AG430" s="348"/>
      <c r="AH430" s="348"/>
      <c r="AI430" s="348"/>
      <c r="AJ430" s="348"/>
      <c r="AK430" s="348"/>
      <c r="AL430" s="348"/>
      <c r="AM430" s="348"/>
      <c r="AN430" s="348"/>
      <c r="AO430" s="348"/>
      <c r="AP430" s="348"/>
      <c r="AQ430" s="348"/>
    </row>
    <row r="431" spans="9:43">
      <c r="I431" s="348"/>
      <c r="J431" s="348"/>
      <c r="K431" s="348"/>
      <c r="L431" s="348"/>
      <c r="M431" s="348"/>
      <c r="N431" s="348"/>
      <c r="O431" s="348"/>
      <c r="P431" s="348"/>
      <c r="Q431" s="348"/>
      <c r="R431" s="348"/>
      <c r="S431" s="348"/>
      <c r="T431" s="348"/>
      <c r="U431" s="348"/>
      <c r="V431" s="348"/>
      <c r="W431" s="348"/>
      <c r="X431" s="348"/>
      <c r="Y431" s="348"/>
      <c r="Z431" s="348"/>
      <c r="AA431" s="348"/>
      <c r="AB431" s="348"/>
      <c r="AC431" s="348"/>
      <c r="AD431" s="348"/>
      <c r="AE431" s="348"/>
      <c r="AF431" s="348"/>
      <c r="AG431" s="348"/>
      <c r="AH431" s="348"/>
      <c r="AI431" s="348"/>
      <c r="AJ431" s="348"/>
      <c r="AK431" s="348"/>
      <c r="AL431" s="348"/>
      <c r="AM431" s="348"/>
      <c r="AN431" s="348"/>
      <c r="AO431" s="348"/>
      <c r="AP431" s="348"/>
      <c r="AQ431" s="348"/>
    </row>
    <row r="432" spans="9:43">
      <c r="I432" s="348"/>
      <c r="J432" s="348"/>
      <c r="K432" s="348"/>
      <c r="L432" s="348"/>
      <c r="M432" s="348"/>
      <c r="N432" s="348"/>
      <c r="O432" s="348"/>
      <c r="P432" s="348"/>
      <c r="Q432" s="348"/>
      <c r="R432" s="348"/>
      <c r="S432" s="348"/>
      <c r="T432" s="348"/>
      <c r="U432" s="348"/>
      <c r="V432" s="348"/>
      <c r="W432" s="348"/>
      <c r="X432" s="348"/>
      <c r="Y432" s="348"/>
      <c r="Z432" s="348"/>
      <c r="AA432" s="348"/>
      <c r="AB432" s="348"/>
      <c r="AC432" s="348"/>
      <c r="AD432" s="348"/>
      <c r="AE432" s="348"/>
      <c r="AF432" s="348"/>
      <c r="AG432" s="348"/>
      <c r="AH432" s="348"/>
      <c r="AI432" s="348"/>
      <c r="AJ432" s="348"/>
      <c r="AK432" s="348"/>
      <c r="AL432" s="348"/>
      <c r="AM432" s="348"/>
      <c r="AN432" s="348"/>
      <c r="AO432" s="348"/>
      <c r="AP432" s="348"/>
      <c r="AQ432" s="348"/>
    </row>
    <row r="433" spans="9:43">
      <c r="I433" s="348"/>
      <c r="J433" s="348"/>
      <c r="K433" s="348"/>
      <c r="L433" s="348"/>
      <c r="M433" s="348"/>
      <c r="N433" s="348"/>
      <c r="O433" s="348"/>
      <c r="P433" s="348"/>
      <c r="Q433" s="348"/>
      <c r="R433" s="348"/>
      <c r="S433" s="348"/>
      <c r="T433" s="348"/>
      <c r="U433" s="348"/>
      <c r="V433" s="348"/>
      <c r="W433" s="348"/>
      <c r="X433" s="348"/>
      <c r="Y433" s="348"/>
      <c r="Z433" s="348"/>
      <c r="AA433" s="348"/>
      <c r="AB433" s="348"/>
      <c r="AC433" s="348"/>
      <c r="AD433" s="348"/>
      <c r="AE433" s="348"/>
      <c r="AF433" s="348"/>
      <c r="AG433" s="348"/>
      <c r="AH433" s="348"/>
      <c r="AI433" s="348"/>
      <c r="AJ433" s="348"/>
      <c r="AK433" s="348"/>
      <c r="AL433" s="348"/>
      <c r="AM433" s="348"/>
      <c r="AN433" s="348"/>
      <c r="AO433" s="348"/>
      <c r="AP433" s="348"/>
      <c r="AQ433" s="348"/>
    </row>
    <row r="434" spans="9:43">
      <c r="I434" s="348"/>
      <c r="J434" s="348"/>
      <c r="K434" s="348"/>
      <c r="L434" s="348"/>
      <c r="M434" s="348"/>
      <c r="N434" s="348"/>
      <c r="O434" s="348"/>
      <c r="P434" s="348"/>
      <c r="Q434" s="348"/>
      <c r="R434" s="348"/>
      <c r="S434" s="348"/>
      <c r="T434" s="348"/>
      <c r="U434" s="348"/>
      <c r="V434" s="348"/>
      <c r="W434" s="348"/>
      <c r="X434" s="348"/>
      <c r="Y434" s="348"/>
      <c r="Z434" s="348"/>
      <c r="AA434" s="348"/>
      <c r="AB434" s="348"/>
      <c r="AC434" s="348"/>
      <c r="AD434" s="348"/>
      <c r="AE434" s="348"/>
      <c r="AF434" s="348"/>
      <c r="AG434" s="348"/>
      <c r="AH434" s="348"/>
      <c r="AI434" s="348"/>
      <c r="AJ434" s="348"/>
      <c r="AK434" s="348"/>
      <c r="AL434" s="348"/>
      <c r="AM434" s="348"/>
      <c r="AN434" s="348"/>
      <c r="AO434" s="348"/>
      <c r="AP434" s="348"/>
      <c r="AQ434" s="348"/>
    </row>
    <row r="435" spans="9:43">
      <c r="I435" s="348"/>
      <c r="J435" s="348"/>
      <c r="K435" s="348"/>
      <c r="L435" s="348"/>
      <c r="M435" s="348"/>
      <c r="N435" s="348"/>
      <c r="O435" s="348"/>
      <c r="P435" s="348"/>
      <c r="Q435" s="348"/>
      <c r="R435" s="348"/>
      <c r="S435" s="348"/>
      <c r="T435" s="348"/>
      <c r="U435" s="348"/>
      <c r="V435" s="348"/>
      <c r="W435" s="348"/>
      <c r="X435" s="348"/>
      <c r="Y435" s="348"/>
      <c r="Z435" s="348"/>
      <c r="AA435" s="348"/>
      <c r="AB435" s="348"/>
      <c r="AC435" s="348"/>
      <c r="AD435" s="348"/>
      <c r="AE435" s="348"/>
      <c r="AF435" s="348"/>
      <c r="AG435" s="348"/>
      <c r="AH435" s="348"/>
      <c r="AI435" s="348"/>
      <c r="AJ435" s="348"/>
      <c r="AK435" s="348"/>
      <c r="AL435" s="348"/>
      <c r="AM435" s="348"/>
      <c r="AN435" s="348"/>
      <c r="AO435" s="348"/>
      <c r="AP435" s="348"/>
      <c r="AQ435" s="348"/>
    </row>
    <row r="436" spans="9:43">
      <c r="I436" s="348"/>
      <c r="J436" s="348"/>
      <c r="K436" s="348"/>
      <c r="L436" s="348"/>
      <c r="M436" s="348"/>
      <c r="N436" s="348"/>
      <c r="O436" s="348"/>
      <c r="P436" s="348"/>
      <c r="Q436" s="348"/>
      <c r="R436" s="348"/>
      <c r="S436" s="348"/>
      <c r="T436" s="348"/>
      <c r="U436" s="348"/>
      <c r="V436" s="348"/>
      <c r="W436" s="348"/>
      <c r="X436" s="348"/>
      <c r="Y436" s="348"/>
      <c r="Z436" s="348"/>
      <c r="AA436" s="348"/>
      <c r="AB436" s="348"/>
      <c r="AC436" s="348"/>
      <c r="AD436" s="348"/>
      <c r="AE436" s="348"/>
      <c r="AF436" s="348"/>
      <c r="AG436" s="348"/>
      <c r="AH436" s="348"/>
      <c r="AI436" s="348"/>
      <c r="AJ436" s="348"/>
      <c r="AK436" s="348"/>
      <c r="AL436" s="348"/>
      <c r="AM436" s="348"/>
      <c r="AN436" s="348"/>
      <c r="AO436" s="348"/>
      <c r="AP436" s="348"/>
      <c r="AQ436" s="348"/>
    </row>
    <row r="437" spans="9:43">
      <c r="I437" s="348"/>
      <c r="J437" s="348"/>
      <c r="K437" s="348"/>
      <c r="L437" s="348"/>
      <c r="M437" s="348"/>
      <c r="N437" s="348"/>
      <c r="O437" s="348"/>
      <c r="P437" s="348"/>
      <c r="Q437" s="348"/>
      <c r="R437" s="348"/>
      <c r="S437" s="348"/>
      <c r="T437" s="348"/>
      <c r="U437" s="348"/>
      <c r="V437" s="348"/>
      <c r="W437" s="348"/>
      <c r="X437" s="348"/>
      <c r="Y437" s="348"/>
      <c r="Z437" s="348"/>
      <c r="AA437" s="348"/>
      <c r="AB437" s="348"/>
      <c r="AC437" s="348"/>
      <c r="AD437" s="348"/>
      <c r="AE437" s="348"/>
      <c r="AF437" s="348"/>
      <c r="AG437" s="348"/>
      <c r="AH437" s="348"/>
      <c r="AI437" s="348"/>
      <c r="AJ437" s="348"/>
      <c r="AK437" s="348"/>
      <c r="AL437" s="348"/>
      <c r="AM437" s="348"/>
      <c r="AN437" s="348"/>
      <c r="AO437" s="348"/>
      <c r="AP437" s="348"/>
      <c r="AQ437" s="348"/>
    </row>
    <row r="438" spans="9:43">
      <c r="I438" s="348"/>
      <c r="J438" s="348"/>
      <c r="K438" s="348"/>
      <c r="L438" s="348"/>
      <c r="M438" s="348"/>
      <c r="N438" s="348"/>
      <c r="O438" s="348"/>
      <c r="P438" s="348"/>
      <c r="Q438" s="348"/>
      <c r="R438" s="348"/>
      <c r="S438" s="348"/>
      <c r="T438" s="348"/>
      <c r="U438" s="348"/>
      <c r="V438" s="348"/>
      <c r="W438" s="348"/>
      <c r="X438" s="348"/>
      <c r="Y438" s="348"/>
      <c r="Z438" s="348"/>
      <c r="AA438" s="348"/>
      <c r="AB438" s="348"/>
      <c r="AC438" s="348"/>
      <c r="AD438" s="348"/>
      <c r="AE438" s="348"/>
      <c r="AF438" s="348"/>
      <c r="AG438" s="348"/>
      <c r="AH438" s="348"/>
      <c r="AI438" s="348"/>
      <c r="AJ438" s="348"/>
      <c r="AK438" s="348"/>
      <c r="AL438" s="348"/>
      <c r="AM438" s="348"/>
      <c r="AN438" s="348"/>
      <c r="AO438" s="348"/>
      <c r="AP438" s="348"/>
      <c r="AQ438" s="348"/>
    </row>
    <row r="439" spans="9:43">
      <c r="I439" s="348"/>
      <c r="J439" s="348"/>
      <c r="K439" s="348"/>
      <c r="L439" s="348"/>
      <c r="M439" s="348"/>
      <c r="N439" s="348"/>
      <c r="O439" s="348"/>
      <c r="P439" s="348"/>
      <c r="Q439" s="348"/>
      <c r="R439" s="348"/>
      <c r="S439" s="348"/>
      <c r="T439" s="348"/>
      <c r="U439" s="348"/>
      <c r="V439" s="348"/>
      <c r="W439" s="348"/>
      <c r="X439" s="348"/>
      <c r="Y439" s="348"/>
      <c r="Z439" s="348"/>
      <c r="AA439" s="348"/>
      <c r="AB439" s="348"/>
      <c r="AC439" s="348"/>
      <c r="AD439" s="348"/>
      <c r="AE439" s="348"/>
      <c r="AF439" s="348"/>
      <c r="AG439" s="348"/>
      <c r="AH439" s="348"/>
      <c r="AI439" s="348"/>
      <c r="AJ439" s="348"/>
      <c r="AK439" s="348"/>
      <c r="AL439" s="348"/>
      <c r="AM439" s="348"/>
      <c r="AN439" s="348"/>
      <c r="AO439" s="348"/>
      <c r="AP439" s="348"/>
      <c r="AQ439" s="348"/>
    </row>
    <row r="440" spans="9:43">
      <c r="I440" s="348"/>
      <c r="J440" s="348"/>
      <c r="K440" s="348"/>
      <c r="L440" s="348"/>
      <c r="M440" s="348"/>
      <c r="N440" s="348"/>
      <c r="O440" s="348"/>
      <c r="P440" s="348"/>
      <c r="Q440" s="348"/>
      <c r="R440" s="348"/>
      <c r="S440" s="348"/>
      <c r="T440" s="348"/>
      <c r="U440" s="348"/>
      <c r="V440" s="348"/>
      <c r="W440" s="348"/>
      <c r="X440" s="348"/>
      <c r="Y440" s="348"/>
      <c r="Z440" s="348"/>
      <c r="AA440" s="348"/>
      <c r="AB440" s="348"/>
      <c r="AC440" s="348"/>
      <c r="AD440" s="348"/>
      <c r="AE440" s="348"/>
      <c r="AF440" s="348"/>
      <c r="AG440" s="348"/>
      <c r="AH440" s="348"/>
      <c r="AI440" s="348"/>
      <c r="AJ440" s="348"/>
      <c r="AK440" s="348"/>
      <c r="AL440" s="348"/>
      <c r="AM440" s="348"/>
      <c r="AN440" s="348"/>
      <c r="AO440" s="348"/>
      <c r="AP440" s="348"/>
      <c r="AQ440" s="348"/>
    </row>
    <row r="441" spans="9:43">
      <c r="I441" s="348"/>
      <c r="J441" s="348"/>
      <c r="K441" s="348"/>
      <c r="L441" s="348"/>
      <c r="M441" s="348"/>
      <c r="N441" s="348"/>
      <c r="O441" s="348"/>
      <c r="P441" s="348"/>
      <c r="Q441" s="348"/>
      <c r="R441" s="348"/>
      <c r="S441" s="348"/>
      <c r="T441" s="348"/>
      <c r="U441" s="348"/>
      <c r="V441" s="348"/>
      <c r="W441" s="348"/>
      <c r="X441" s="348"/>
      <c r="Y441" s="348"/>
      <c r="Z441" s="348"/>
      <c r="AA441" s="348"/>
      <c r="AB441" s="348"/>
      <c r="AC441" s="348"/>
      <c r="AD441" s="348"/>
      <c r="AE441" s="348"/>
      <c r="AF441" s="348"/>
      <c r="AG441" s="348"/>
      <c r="AH441" s="348"/>
      <c r="AI441" s="348"/>
      <c r="AJ441" s="348"/>
      <c r="AK441" s="348"/>
      <c r="AL441" s="348"/>
      <c r="AM441" s="348"/>
      <c r="AN441" s="348"/>
      <c r="AO441" s="348"/>
      <c r="AP441" s="348"/>
      <c r="AQ441" s="348"/>
    </row>
    <row r="442" spans="9:43">
      <c r="I442" s="348"/>
      <c r="J442" s="348"/>
      <c r="K442" s="348"/>
      <c r="L442" s="348"/>
      <c r="M442" s="348"/>
      <c r="N442" s="348"/>
      <c r="O442" s="348"/>
      <c r="P442" s="348"/>
      <c r="Q442" s="348"/>
      <c r="R442" s="348"/>
      <c r="S442" s="348"/>
      <c r="T442" s="348"/>
      <c r="U442" s="348"/>
      <c r="V442" s="348"/>
      <c r="W442" s="348"/>
      <c r="X442" s="348"/>
      <c r="Y442" s="348"/>
      <c r="Z442" s="348"/>
      <c r="AA442" s="348"/>
      <c r="AB442" s="348"/>
      <c r="AC442" s="348"/>
      <c r="AD442" s="348"/>
      <c r="AE442" s="348"/>
      <c r="AF442" s="348"/>
      <c r="AG442" s="348"/>
      <c r="AH442" s="348"/>
      <c r="AI442" s="348"/>
      <c r="AJ442" s="348"/>
      <c r="AK442" s="348"/>
      <c r="AL442" s="348"/>
      <c r="AM442" s="348"/>
      <c r="AN442" s="348"/>
      <c r="AO442" s="348"/>
      <c r="AP442" s="348"/>
      <c r="AQ442" s="348"/>
    </row>
    <row r="443" spans="9:43">
      <c r="I443" s="348"/>
      <c r="J443" s="348"/>
      <c r="K443" s="348"/>
      <c r="L443" s="348"/>
      <c r="M443" s="348"/>
      <c r="N443" s="348"/>
      <c r="O443" s="348"/>
      <c r="P443" s="348"/>
      <c r="Q443" s="348"/>
      <c r="R443" s="348"/>
      <c r="S443" s="348"/>
      <c r="T443" s="348"/>
      <c r="U443" s="348"/>
      <c r="V443" s="348"/>
      <c r="W443" s="348"/>
      <c r="X443" s="348"/>
      <c r="Y443" s="348"/>
      <c r="Z443" s="348"/>
      <c r="AA443" s="348"/>
      <c r="AB443" s="348"/>
      <c r="AC443" s="348"/>
      <c r="AD443" s="348"/>
      <c r="AE443" s="348"/>
      <c r="AF443" s="348"/>
      <c r="AG443" s="348"/>
      <c r="AH443" s="348"/>
      <c r="AI443" s="348"/>
      <c r="AJ443" s="348"/>
      <c r="AK443" s="348"/>
      <c r="AL443" s="348"/>
      <c r="AM443" s="348"/>
      <c r="AN443" s="348"/>
      <c r="AO443" s="348"/>
      <c r="AP443" s="348"/>
      <c r="AQ443" s="348"/>
    </row>
    <row r="444" spans="9:43">
      <c r="I444" s="348"/>
      <c r="J444" s="348"/>
      <c r="K444" s="348"/>
      <c r="L444" s="348"/>
      <c r="M444" s="348"/>
      <c r="N444" s="348"/>
      <c r="O444" s="348"/>
      <c r="P444" s="348"/>
      <c r="Q444" s="348"/>
      <c r="R444" s="348"/>
      <c r="S444" s="348"/>
      <c r="T444" s="348"/>
      <c r="U444" s="348"/>
      <c r="V444" s="348"/>
      <c r="W444" s="348"/>
      <c r="X444" s="348"/>
      <c r="Y444" s="348"/>
      <c r="Z444" s="348"/>
      <c r="AA444" s="348"/>
      <c r="AB444" s="348"/>
      <c r="AC444" s="348"/>
      <c r="AD444" s="348"/>
      <c r="AE444" s="348"/>
      <c r="AF444" s="348"/>
      <c r="AG444" s="348"/>
      <c r="AH444" s="348"/>
      <c r="AI444" s="348"/>
      <c r="AJ444" s="348"/>
      <c r="AK444" s="348"/>
      <c r="AL444" s="348"/>
      <c r="AM444" s="348"/>
      <c r="AN444" s="348"/>
      <c r="AO444" s="348"/>
      <c r="AP444" s="348"/>
      <c r="AQ444" s="348"/>
    </row>
    <row r="445" spans="9:43">
      <c r="I445" s="348"/>
      <c r="J445" s="348"/>
      <c r="K445" s="348"/>
      <c r="L445" s="348"/>
      <c r="M445" s="348"/>
      <c r="N445" s="348"/>
      <c r="O445" s="348"/>
      <c r="P445" s="348"/>
      <c r="Q445" s="348"/>
      <c r="R445" s="348"/>
      <c r="S445" s="348"/>
      <c r="T445" s="348"/>
      <c r="U445" s="348"/>
      <c r="V445" s="348"/>
      <c r="W445" s="348"/>
      <c r="X445" s="348"/>
      <c r="Y445" s="348"/>
      <c r="Z445" s="348"/>
      <c r="AA445" s="348"/>
      <c r="AB445" s="348"/>
      <c r="AC445" s="348"/>
      <c r="AD445" s="348"/>
      <c r="AE445" s="348"/>
      <c r="AF445" s="348"/>
      <c r="AG445" s="348"/>
      <c r="AH445" s="348"/>
      <c r="AI445" s="348"/>
      <c r="AJ445" s="348"/>
      <c r="AK445" s="348"/>
      <c r="AL445" s="348"/>
      <c r="AM445" s="348"/>
      <c r="AN445" s="348"/>
      <c r="AO445" s="348"/>
      <c r="AP445" s="348"/>
      <c r="AQ445" s="348"/>
    </row>
    <row r="446" spans="9:43">
      <c r="I446" s="348"/>
      <c r="J446" s="348"/>
      <c r="K446" s="348"/>
      <c r="L446" s="348"/>
      <c r="M446" s="348"/>
      <c r="N446" s="348"/>
      <c r="O446" s="348"/>
      <c r="P446" s="348"/>
      <c r="Q446" s="348"/>
      <c r="R446" s="348"/>
      <c r="S446" s="348"/>
      <c r="T446" s="348"/>
      <c r="U446" s="348"/>
      <c r="V446" s="348"/>
      <c r="W446" s="348"/>
      <c r="X446" s="348"/>
      <c r="Y446" s="348"/>
      <c r="Z446" s="348"/>
      <c r="AA446" s="348"/>
      <c r="AB446" s="348"/>
      <c r="AC446" s="348"/>
      <c r="AD446" s="348"/>
      <c r="AE446" s="348"/>
      <c r="AF446" s="348"/>
      <c r="AG446" s="348"/>
      <c r="AH446" s="348"/>
      <c r="AI446" s="348"/>
      <c r="AJ446" s="348"/>
      <c r="AK446" s="348"/>
      <c r="AL446" s="348"/>
      <c r="AM446" s="348"/>
      <c r="AN446" s="348"/>
      <c r="AO446" s="348"/>
      <c r="AP446" s="348"/>
      <c r="AQ446" s="348"/>
    </row>
    <row r="447" spans="9:43">
      <c r="I447" s="348"/>
      <c r="J447" s="348"/>
      <c r="K447" s="348"/>
      <c r="L447" s="348"/>
      <c r="M447" s="348"/>
      <c r="N447" s="348"/>
      <c r="O447" s="348"/>
      <c r="P447" s="348"/>
      <c r="Q447" s="348"/>
      <c r="R447" s="348"/>
      <c r="S447" s="348"/>
      <c r="T447" s="348"/>
      <c r="U447" s="348"/>
      <c r="V447" s="348"/>
      <c r="W447" s="348"/>
      <c r="X447" s="348"/>
      <c r="Y447" s="348"/>
      <c r="Z447" s="348"/>
      <c r="AA447" s="348"/>
      <c r="AB447" s="348"/>
      <c r="AC447" s="348"/>
      <c r="AD447" s="348"/>
      <c r="AE447" s="348"/>
      <c r="AF447" s="348"/>
      <c r="AG447" s="348"/>
      <c r="AH447" s="348"/>
      <c r="AI447" s="348"/>
      <c r="AJ447" s="348"/>
      <c r="AK447" s="348"/>
      <c r="AL447" s="348"/>
      <c r="AM447" s="348"/>
      <c r="AN447" s="348"/>
      <c r="AO447" s="348"/>
      <c r="AP447" s="348"/>
      <c r="AQ447" s="348"/>
    </row>
    <row r="448" spans="9:43">
      <c r="I448" s="348"/>
      <c r="J448" s="348"/>
      <c r="K448" s="348"/>
      <c r="L448" s="348"/>
      <c r="M448" s="348"/>
      <c r="N448" s="348"/>
      <c r="O448" s="348"/>
      <c r="P448" s="348"/>
      <c r="Q448" s="348"/>
      <c r="R448" s="348"/>
      <c r="S448" s="348"/>
      <c r="T448" s="348"/>
      <c r="U448" s="348"/>
      <c r="V448" s="348"/>
      <c r="W448" s="348"/>
      <c r="X448" s="348"/>
      <c r="Y448" s="348"/>
      <c r="Z448" s="348"/>
      <c r="AA448" s="348"/>
      <c r="AB448" s="348"/>
      <c r="AC448" s="348"/>
      <c r="AD448" s="348"/>
      <c r="AE448" s="348"/>
      <c r="AF448" s="348"/>
      <c r="AG448" s="348"/>
      <c r="AH448" s="348"/>
      <c r="AI448" s="348"/>
      <c r="AJ448" s="348"/>
      <c r="AK448" s="348"/>
      <c r="AL448" s="348"/>
      <c r="AM448" s="348"/>
      <c r="AN448" s="348"/>
      <c r="AO448" s="348"/>
      <c r="AP448" s="348"/>
      <c r="AQ448" s="348"/>
    </row>
    <row r="449" spans="9:43">
      <c r="I449" s="348"/>
      <c r="J449" s="348"/>
      <c r="K449" s="348"/>
      <c r="L449" s="348"/>
      <c r="M449" s="348"/>
      <c r="N449" s="348"/>
      <c r="O449" s="348"/>
      <c r="P449" s="348"/>
      <c r="Q449" s="348"/>
      <c r="R449" s="348"/>
      <c r="S449" s="348"/>
      <c r="T449" s="348"/>
      <c r="U449" s="348"/>
      <c r="V449" s="348"/>
      <c r="W449" s="348"/>
      <c r="X449" s="348"/>
      <c r="Y449" s="348"/>
      <c r="Z449" s="348"/>
      <c r="AA449" s="348"/>
      <c r="AB449" s="348"/>
      <c r="AC449" s="348"/>
      <c r="AD449" s="348"/>
      <c r="AE449" s="348"/>
      <c r="AF449" s="348"/>
      <c r="AG449" s="348"/>
      <c r="AH449" s="348"/>
      <c r="AI449" s="348"/>
      <c r="AJ449" s="348"/>
      <c r="AK449" s="348"/>
      <c r="AL449" s="348"/>
      <c r="AM449" s="348"/>
      <c r="AN449" s="348"/>
      <c r="AO449" s="348"/>
      <c r="AP449" s="348"/>
      <c r="AQ449" s="348"/>
    </row>
    <row r="450" spans="9:43">
      <c r="I450" s="348"/>
      <c r="J450" s="348"/>
      <c r="K450" s="348"/>
      <c r="L450" s="348"/>
      <c r="M450" s="348"/>
      <c r="N450" s="348"/>
      <c r="O450" s="348"/>
      <c r="P450" s="348"/>
      <c r="Q450" s="348"/>
      <c r="R450" s="348"/>
      <c r="S450" s="348"/>
      <c r="T450" s="348"/>
      <c r="U450" s="348"/>
      <c r="V450" s="348"/>
      <c r="W450" s="348"/>
      <c r="X450" s="348"/>
      <c r="Y450" s="348"/>
      <c r="Z450" s="348"/>
      <c r="AA450" s="348"/>
      <c r="AB450" s="348"/>
      <c r="AC450" s="348"/>
      <c r="AD450" s="348"/>
      <c r="AE450" s="348"/>
      <c r="AF450" s="348"/>
      <c r="AG450" s="348"/>
      <c r="AH450" s="348"/>
      <c r="AI450" s="348"/>
      <c r="AJ450" s="348"/>
      <c r="AK450" s="348"/>
      <c r="AL450" s="348"/>
      <c r="AM450" s="348"/>
      <c r="AN450" s="348"/>
      <c r="AO450" s="348"/>
      <c r="AP450" s="348"/>
      <c r="AQ450" s="348"/>
    </row>
    <row r="451" spans="9:43">
      <c r="I451" s="348"/>
      <c r="J451" s="348"/>
      <c r="K451" s="348"/>
      <c r="L451" s="348"/>
      <c r="M451" s="348"/>
      <c r="N451" s="348"/>
      <c r="O451" s="348"/>
      <c r="P451" s="348"/>
      <c r="Q451" s="348"/>
      <c r="R451" s="348"/>
      <c r="S451" s="348"/>
      <c r="T451" s="348"/>
      <c r="U451" s="348"/>
      <c r="V451" s="348"/>
      <c r="W451" s="348"/>
      <c r="X451" s="348"/>
      <c r="Y451" s="348"/>
      <c r="Z451" s="348"/>
      <c r="AA451" s="348"/>
      <c r="AB451" s="348"/>
      <c r="AC451" s="348"/>
      <c r="AD451" s="348"/>
      <c r="AE451" s="348"/>
      <c r="AF451" s="348"/>
      <c r="AG451" s="348"/>
      <c r="AH451" s="348"/>
      <c r="AI451" s="348"/>
      <c r="AJ451" s="348"/>
      <c r="AK451" s="348"/>
      <c r="AL451" s="348"/>
      <c r="AM451" s="348"/>
      <c r="AN451" s="348"/>
      <c r="AO451" s="348"/>
      <c r="AP451" s="348"/>
      <c r="AQ451" s="348"/>
    </row>
    <row r="452" spans="9:43">
      <c r="I452" s="348"/>
      <c r="J452" s="348"/>
      <c r="K452" s="348"/>
      <c r="L452" s="348"/>
      <c r="M452" s="348"/>
      <c r="N452" s="348"/>
      <c r="O452" s="348"/>
      <c r="P452" s="348"/>
      <c r="Q452" s="348"/>
      <c r="R452" s="348"/>
      <c r="S452" s="348"/>
      <c r="T452" s="348"/>
      <c r="U452" s="348"/>
      <c r="V452" s="348"/>
      <c r="W452" s="348"/>
      <c r="X452" s="348"/>
      <c r="Y452" s="348"/>
      <c r="Z452" s="348"/>
      <c r="AA452" s="348"/>
      <c r="AB452" s="348"/>
      <c r="AC452" s="348"/>
      <c r="AD452" s="348"/>
      <c r="AE452" s="348"/>
      <c r="AF452" s="348"/>
      <c r="AG452" s="348"/>
      <c r="AH452" s="348"/>
      <c r="AI452" s="348"/>
      <c r="AJ452" s="348"/>
      <c r="AK452" s="348"/>
      <c r="AL452" s="348"/>
      <c r="AM452" s="348"/>
      <c r="AN452" s="348"/>
      <c r="AO452" s="348"/>
      <c r="AP452" s="348"/>
      <c r="AQ452" s="348"/>
    </row>
    <row r="453" spans="9:43">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c r="AE453" s="348"/>
      <c r="AF453" s="348"/>
      <c r="AG453" s="348"/>
      <c r="AH453" s="348"/>
      <c r="AI453" s="348"/>
      <c r="AJ453" s="348"/>
      <c r="AK453" s="348"/>
      <c r="AL453" s="348"/>
      <c r="AM453" s="348"/>
      <c r="AN453" s="348"/>
      <c r="AO453" s="348"/>
      <c r="AP453" s="348"/>
      <c r="AQ453" s="348"/>
    </row>
    <row r="454" spans="9:43">
      <c r="I454" s="348"/>
      <c r="J454" s="348"/>
      <c r="K454" s="348"/>
      <c r="L454" s="348"/>
      <c r="M454" s="348"/>
      <c r="N454" s="348"/>
      <c r="O454" s="348"/>
      <c r="P454" s="348"/>
      <c r="Q454" s="348"/>
      <c r="R454" s="348"/>
      <c r="S454" s="348"/>
      <c r="T454" s="348"/>
      <c r="U454" s="348"/>
      <c r="V454" s="348"/>
      <c r="W454" s="348"/>
      <c r="X454" s="348"/>
      <c r="Y454" s="348"/>
      <c r="Z454" s="348"/>
      <c r="AA454" s="348"/>
      <c r="AB454" s="348"/>
      <c r="AC454" s="348"/>
      <c r="AD454" s="348"/>
      <c r="AE454" s="348"/>
      <c r="AF454" s="348"/>
      <c r="AG454" s="348"/>
      <c r="AH454" s="348"/>
      <c r="AI454" s="348"/>
      <c r="AJ454" s="348"/>
      <c r="AK454" s="348"/>
      <c r="AL454" s="348"/>
      <c r="AM454" s="348"/>
      <c r="AN454" s="348"/>
      <c r="AO454" s="348"/>
      <c r="AP454" s="348"/>
      <c r="AQ454" s="348"/>
    </row>
    <row r="455" spans="9:43">
      <c r="I455" s="348"/>
      <c r="J455" s="348"/>
      <c r="K455" s="348"/>
      <c r="L455" s="348"/>
      <c r="M455" s="348"/>
      <c r="N455" s="348"/>
      <c r="O455" s="348"/>
      <c r="P455" s="348"/>
      <c r="Q455" s="348"/>
      <c r="R455" s="348"/>
      <c r="S455" s="348"/>
      <c r="T455" s="348"/>
      <c r="U455" s="348"/>
      <c r="V455" s="348"/>
      <c r="W455" s="348"/>
      <c r="X455" s="348"/>
      <c r="Y455" s="348"/>
      <c r="Z455" s="348"/>
      <c r="AA455" s="348"/>
      <c r="AB455" s="348"/>
      <c r="AC455" s="348"/>
      <c r="AD455" s="348"/>
      <c r="AE455" s="348"/>
      <c r="AF455" s="348"/>
      <c r="AG455" s="348"/>
      <c r="AH455" s="348"/>
      <c r="AI455" s="348"/>
      <c r="AJ455" s="348"/>
      <c r="AK455" s="348"/>
      <c r="AL455" s="348"/>
      <c r="AM455" s="348"/>
      <c r="AN455" s="348"/>
      <c r="AO455" s="348"/>
      <c r="AP455" s="348"/>
      <c r="AQ455" s="348"/>
    </row>
    <row r="456" spans="9:43">
      <c r="I456" s="348"/>
      <c r="J456" s="348"/>
      <c r="K456" s="348"/>
      <c r="L456" s="348"/>
      <c r="M456" s="348"/>
      <c r="N456" s="348"/>
      <c r="O456" s="348"/>
      <c r="P456" s="348"/>
      <c r="Q456" s="348"/>
      <c r="R456" s="348"/>
      <c r="S456" s="348"/>
      <c r="T456" s="348"/>
      <c r="U456" s="348"/>
      <c r="V456" s="348"/>
      <c r="W456" s="348"/>
      <c r="X456" s="348"/>
      <c r="Y456" s="348"/>
      <c r="Z456" s="348"/>
      <c r="AA456" s="348"/>
      <c r="AB456" s="348"/>
      <c r="AC456" s="348"/>
      <c r="AD456" s="348"/>
      <c r="AE456" s="348"/>
      <c r="AF456" s="348"/>
      <c r="AG456" s="348"/>
      <c r="AH456" s="348"/>
      <c r="AI456" s="348"/>
      <c r="AJ456" s="348"/>
      <c r="AK456" s="348"/>
      <c r="AL456" s="348"/>
      <c r="AM456" s="348"/>
      <c r="AN456" s="348"/>
      <c r="AO456" s="348"/>
      <c r="AP456" s="348"/>
      <c r="AQ456" s="348"/>
    </row>
    <row r="457" spans="9:43">
      <c r="I457" s="348"/>
      <c r="J457" s="348"/>
      <c r="K457" s="348"/>
      <c r="L457" s="348"/>
      <c r="M457" s="348"/>
      <c r="N457" s="348"/>
      <c r="O457" s="348"/>
      <c r="P457" s="348"/>
      <c r="Q457" s="348"/>
      <c r="R457" s="348"/>
      <c r="S457" s="348"/>
      <c r="T457" s="348"/>
      <c r="U457" s="348"/>
      <c r="V457" s="348"/>
      <c r="W457" s="348"/>
      <c r="X457" s="348"/>
      <c r="Y457" s="348"/>
      <c r="Z457" s="348"/>
      <c r="AA457" s="348"/>
      <c r="AB457" s="348"/>
      <c r="AC457" s="348"/>
      <c r="AD457" s="348"/>
      <c r="AE457" s="348"/>
      <c r="AF457" s="348"/>
      <c r="AG457" s="348"/>
      <c r="AH457" s="348"/>
      <c r="AI457" s="348"/>
      <c r="AJ457" s="348"/>
      <c r="AK457" s="348"/>
      <c r="AL457" s="348"/>
      <c r="AM457" s="348"/>
      <c r="AN457" s="348"/>
      <c r="AO457" s="348"/>
      <c r="AP457" s="348"/>
      <c r="AQ457" s="348"/>
    </row>
    <row r="458" spans="9:43">
      <c r="I458" s="348"/>
      <c r="J458" s="348"/>
      <c r="K458" s="348"/>
      <c r="L458" s="348"/>
      <c r="M458" s="348"/>
      <c r="N458" s="348"/>
      <c r="O458" s="348"/>
      <c r="P458" s="348"/>
      <c r="Q458" s="348"/>
      <c r="R458" s="348"/>
      <c r="S458" s="348"/>
      <c r="T458" s="348"/>
      <c r="U458" s="348"/>
      <c r="V458" s="348"/>
      <c r="W458" s="348"/>
      <c r="X458" s="348"/>
      <c r="Y458" s="348"/>
      <c r="Z458" s="348"/>
      <c r="AA458" s="348"/>
      <c r="AB458" s="348"/>
      <c r="AC458" s="348"/>
      <c r="AD458" s="348"/>
      <c r="AE458" s="348"/>
      <c r="AF458" s="348"/>
      <c r="AG458" s="348"/>
      <c r="AH458" s="348"/>
      <c r="AI458" s="348"/>
      <c r="AJ458" s="348"/>
      <c r="AK458" s="348"/>
      <c r="AL458" s="348"/>
      <c r="AM458" s="348"/>
      <c r="AN458" s="348"/>
      <c r="AO458" s="348"/>
      <c r="AP458" s="348"/>
      <c r="AQ458" s="348"/>
    </row>
    <row r="459" spans="9:43">
      <c r="I459" s="348"/>
      <c r="J459" s="348"/>
      <c r="K459" s="348"/>
      <c r="L459" s="348"/>
      <c r="M459" s="348"/>
      <c r="N459" s="348"/>
      <c r="O459" s="348"/>
      <c r="P459" s="348"/>
      <c r="Q459" s="348"/>
      <c r="R459" s="348"/>
      <c r="S459" s="348"/>
      <c r="T459" s="348"/>
      <c r="U459" s="348"/>
      <c r="V459" s="348"/>
      <c r="W459" s="348"/>
      <c r="X459" s="348"/>
      <c r="Y459" s="348"/>
      <c r="Z459" s="348"/>
      <c r="AA459" s="348"/>
      <c r="AB459" s="348"/>
      <c r="AC459" s="348"/>
      <c r="AD459" s="348"/>
      <c r="AE459" s="348"/>
      <c r="AF459" s="348"/>
      <c r="AG459" s="348"/>
      <c r="AH459" s="348"/>
      <c r="AI459" s="348"/>
      <c r="AJ459" s="348"/>
      <c r="AK459" s="348"/>
      <c r="AL459" s="348"/>
      <c r="AM459" s="348"/>
      <c r="AN459" s="348"/>
      <c r="AO459" s="348"/>
      <c r="AP459" s="348"/>
      <c r="AQ459" s="348"/>
    </row>
    <row r="460" spans="9:43">
      <c r="I460" s="348"/>
      <c r="J460" s="348"/>
      <c r="K460" s="348"/>
      <c r="L460" s="348"/>
      <c r="M460" s="348"/>
      <c r="N460" s="348"/>
      <c r="O460" s="348"/>
      <c r="P460" s="348"/>
      <c r="Q460" s="348"/>
      <c r="R460" s="348"/>
      <c r="S460" s="348"/>
      <c r="T460" s="348"/>
      <c r="U460" s="348"/>
      <c r="V460" s="348"/>
      <c r="W460" s="348"/>
      <c r="X460" s="348"/>
      <c r="Y460" s="348"/>
      <c r="Z460" s="348"/>
      <c r="AA460" s="348"/>
      <c r="AB460" s="348"/>
      <c r="AC460" s="348"/>
      <c r="AD460" s="348"/>
      <c r="AE460" s="348"/>
      <c r="AF460" s="348"/>
      <c r="AG460" s="348"/>
      <c r="AH460" s="348"/>
      <c r="AI460" s="348"/>
      <c r="AJ460" s="348"/>
      <c r="AK460" s="348"/>
      <c r="AL460" s="348"/>
      <c r="AM460" s="348"/>
      <c r="AN460" s="348"/>
      <c r="AO460" s="348"/>
      <c r="AP460" s="348"/>
      <c r="AQ460" s="348"/>
    </row>
    <row r="461" spans="9:43">
      <c r="I461" s="348"/>
      <c r="J461" s="348"/>
      <c r="K461" s="348"/>
      <c r="L461" s="348"/>
      <c r="M461" s="348"/>
      <c r="N461" s="348"/>
      <c r="O461" s="348"/>
      <c r="P461" s="348"/>
      <c r="Q461" s="348"/>
      <c r="R461" s="348"/>
      <c r="S461" s="348"/>
      <c r="T461" s="348"/>
      <c r="U461" s="348"/>
      <c r="V461" s="348"/>
      <c r="W461" s="348"/>
      <c r="X461" s="348"/>
      <c r="Y461" s="348"/>
      <c r="Z461" s="348"/>
      <c r="AA461" s="348"/>
      <c r="AB461" s="348"/>
      <c r="AC461" s="348"/>
      <c r="AD461" s="348"/>
      <c r="AE461" s="348"/>
      <c r="AF461" s="348"/>
      <c r="AG461" s="348"/>
      <c r="AH461" s="348"/>
      <c r="AI461" s="348"/>
      <c r="AJ461" s="348"/>
      <c r="AK461" s="348"/>
      <c r="AL461" s="348"/>
      <c r="AM461" s="348"/>
      <c r="AN461" s="348"/>
      <c r="AO461" s="348"/>
      <c r="AP461" s="348"/>
      <c r="AQ461" s="348"/>
    </row>
    <row r="462" spans="9:43">
      <c r="I462" s="348"/>
      <c r="J462" s="348"/>
      <c r="K462" s="348"/>
      <c r="L462" s="348"/>
      <c r="M462" s="348"/>
      <c r="N462" s="348"/>
      <c r="O462" s="348"/>
      <c r="P462" s="348"/>
      <c r="Q462" s="348"/>
      <c r="R462" s="348"/>
      <c r="S462" s="348"/>
      <c r="T462" s="348"/>
      <c r="U462" s="348"/>
      <c r="V462" s="348"/>
      <c r="W462" s="348"/>
      <c r="X462" s="348"/>
      <c r="Y462" s="348"/>
      <c r="Z462" s="348"/>
      <c r="AA462" s="348"/>
      <c r="AB462" s="348"/>
      <c r="AC462" s="348"/>
      <c r="AD462" s="348"/>
      <c r="AE462" s="348"/>
      <c r="AF462" s="348"/>
      <c r="AG462" s="348"/>
      <c r="AH462" s="348"/>
      <c r="AI462" s="348"/>
      <c r="AJ462" s="348"/>
      <c r="AK462" s="348"/>
      <c r="AL462" s="348"/>
      <c r="AM462" s="348"/>
      <c r="AN462" s="348"/>
      <c r="AO462" s="348"/>
      <c r="AP462" s="348"/>
      <c r="AQ462" s="348"/>
    </row>
    <row r="463" spans="9:43">
      <c r="I463" s="348"/>
      <c r="J463" s="348"/>
      <c r="K463" s="348"/>
      <c r="L463" s="348"/>
      <c r="M463" s="348"/>
      <c r="N463" s="348"/>
      <c r="O463" s="348"/>
      <c r="P463" s="348"/>
      <c r="Q463" s="348"/>
      <c r="R463" s="348"/>
      <c r="S463" s="348"/>
      <c r="T463" s="348"/>
      <c r="U463" s="348"/>
      <c r="V463" s="348"/>
      <c r="W463" s="348"/>
      <c r="X463" s="348"/>
      <c r="Y463" s="348"/>
      <c r="Z463" s="348"/>
      <c r="AA463" s="348"/>
      <c r="AB463" s="348"/>
      <c r="AC463" s="348"/>
      <c r="AD463" s="348"/>
      <c r="AE463" s="348"/>
      <c r="AF463" s="348"/>
      <c r="AG463" s="348"/>
      <c r="AH463" s="348"/>
      <c r="AI463" s="348"/>
      <c r="AJ463" s="348"/>
      <c r="AK463" s="348"/>
      <c r="AL463" s="348"/>
      <c r="AM463" s="348"/>
      <c r="AN463" s="348"/>
      <c r="AO463" s="348"/>
      <c r="AP463" s="348"/>
      <c r="AQ463" s="348"/>
    </row>
    <row r="464" spans="9:43">
      <c r="I464" s="348"/>
      <c r="J464" s="348"/>
      <c r="K464" s="348"/>
      <c r="L464" s="348"/>
      <c r="M464" s="348"/>
      <c r="N464" s="348"/>
      <c r="O464" s="348"/>
      <c r="P464" s="348"/>
      <c r="Q464" s="348"/>
      <c r="R464" s="348"/>
      <c r="S464" s="348"/>
      <c r="T464" s="348"/>
      <c r="U464" s="348"/>
      <c r="V464" s="348"/>
      <c r="W464" s="348"/>
      <c r="X464" s="348"/>
      <c r="Y464" s="348"/>
      <c r="Z464" s="348"/>
      <c r="AA464" s="348"/>
      <c r="AB464" s="348"/>
      <c r="AC464" s="348"/>
      <c r="AD464" s="348"/>
      <c r="AE464" s="348"/>
      <c r="AF464" s="348"/>
      <c r="AG464" s="348"/>
      <c r="AH464" s="348"/>
      <c r="AI464" s="348"/>
      <c r="AJ464" s="348"/>
      <c r="AK464" s="348"/>
      <c r="AL464" s="348"/>
      <c r="AM464" s="348"/>
      <c r="AN464" s="348"/>
      <c r="AO464" s="348"/>
      <c r="AP464" s="348"/>
      <c r="AQ464" s="348"/>
    </row>
    <row r="465" spans="9:43">
      <c r="I465" s="348"/>
      <c r="J465" s="348"/>
      <c r="K465" s="348"/>
      <c r="L465" s="348"/>
      <c r="M465" s="348"/>
      <c r="N465" s="348"/>
      <c r="O465" s="348"/>
      <c r="P465" s="348"/>
      <c r="Q465" s="348"/>
      <c r="R465" s="348"/>
      <c r="S465" s="348"/>
      <c r="T465" s="348"/>
      <c r="U465" s="348"/>
      <c r="V465" s="348"/>
      <c r="W465" s="348"/>
      <c r="X465" s="348"/>
      <c r="Y465" s="348"/>
      <c r="Z465" s="348"/>
      <c r="AA465" s="348"/>
      <c r="AB465" s="348"/>
      <c r="AC465" s="348"/>
      <c r="AD465" s="348"/>
      <c r="AE465" s="348"/>
      <c r="AF465" s="348"/>
      <c r="AG465" s="348"/>
      <c r="AH465" s="348"/>
      <c r="AI465" s="348"/>
      <c r="AJ465" s="348"/>
      <c r="AK465" s="348"/>
      <c r="AL465" s="348"/>
      <c r="AM465" s="348"/>
      <c r="AN465" s="348"/>
      <c r="AO465" s="348"/>
      <c r="AP465" s="348"/>
      <c r="AQ465" s="348"/>
    </row>
    <row r="466" spans="9:43">
      <c r="I466" s="348"/>
      <c r="J466" s="348"/>
      <c r="K466" s="348"/>
      <c r="L466" s="348"/>
      <c r="M466" s="348"/>
      <c r="N466" s="348"/>
      <c r="O466" s="348"/>
      <c r="P466" s="348"/>
      <c r="Q466" s="348"/>
      <c r="R466" s="348"/>
      <c r="S466" s="348"/>
      <c r="T466" s="348"/>
      <c r="U466" s="348"/>
      <c r="V466" s="348"/>
      <c r="W466" s="348"/>
      <c r="X466" s="348"/>
      <c r="Y466" s="348"/>
      <c r="Z466" s="348"/>
      <c r="AA466" s="348"/>
      <c r="AB466" s="348"/>
      <c r="AC466" s="348"/>
      <c r="AD466" s="348"/>
      <c r="AE466" s="348"/>
      <c r="AF466" s="348"/>
      <c r="AG466" s="348"/>
      <c r="AH466" s="348"/>
      <c r="AI466" s="348"/>
      <c r="AJ466" s="348"/>
      <c r="AK466" s="348"/>
      <c r="AL466" s="348"/>
      <c r="AM466" s="348"/>
      <c r="AN466" s="348"/>
      <c r="AO466" s="348"/>
      <c r="AP466" s="348"/>
      <c r="AQ466" s="348"/>
    </row>
    <row r="467" spans="9:43">
      <c r="I467" s="348"/>
      <c r="J467" s="348"/>
      <c r="K467" s="348"/>
      <c r="L467" s="348"/>
      <c r="M467" s="348"/>
      <c r="N467" s="348"/>
      <c r="O467" s="348"/>
      <c r="P467" s="348"/>
      <c r="Q467" s="348"/>
      <c r="R467" s="348"/>
      <c r="S467" s="348"/>
      <c r="T467" s="348"/>
      <c r="U467" s="348"/>
      <c r="V467" s="348"/>
      <c r="W467" s="348"/>
      <c r="X467" s="348"/>
      <c r="Y467" s="348"/>
      <c r="Z467" s="348"/>
      <c r="AA467" s="348"/>
      <c r="AB467" s="348"/>
      <c r="AC467" s="348"/>
      <c r="AD467" s="348"/>
      <c r="AE467" s="348"/>
      <c r="AF467" s="348"/>
      <c r="AG467" s="348"/>
      <c r="AH467" s="348"/>
      <c r="AI467" s="348"/>
      <c r="AJ467" s="348"/>
      <c r="AK467" s="348"/>
      <c r="AL467" s="348"/>
      <c r="AM467" s="348"/>
      <c r="AN467" s="348"/>
      <c r="AO467" s="348"/>
      <c r="AP467" s="348"/>
      <c r="AQ467" s="348"/>
    </row>
    <row r="468" spans="9:43">
      <c r="I468" s="348"/>
      <c r="J468" s="348"/>
      <c r="K468" s="348"/>
      <c r="L468" s="348"/>
      <c r="M468" s="348"/>
      <c r="N468" s="348"/>
      <c r="O468" s="348"/>
      <c r="P468" s="348"/>
      <c r="Q468" s="348"/>
      <c r="R468" s="348"/>
      <c r="S468" s="348"/>
      <c r="T468" s="348"/>
      <c r="U468" s="348"/>
      <c r="V468" s="348"/>
      <c r="W468" s="348"/>
      <c r="X468" s="348"/>
      <c r="Y468" s="348"/>
      <c r="Z468" s="348"/>
      <c r="AA468" s="348"/>
      <c r="AB468" s="348"/>
      <c r="AC468" s="348"/>
      <c r="AD468" s="348"/>
      <c r="AE468" s="348"/>
      <c r="AF468" s="348"/>
      <c r="AG468" s="348"/>
      <c r="AH468" s="348"/>
      <c r="AI468" s="348"/>
      <c r="AJ468" s="348"/>
      <c r="AK468" s="348"/>
      <c r="AL468" s="348"/>
      <c r="AM468" s="348"/>
      <c r="AN468" s="348"/>
      <c r="AO468" s="348"/>
      <c r="AP468" s="348"/>
      <c r="AQ468" s="348"/>
    </row>
    <row r="469" spans="9:43">
      <c r="I469" s="348"/>
      <c r="J469" s="348"/>
      <c r="K469" s="348"/>
      <c r="L469" s="348"/>
      <c r="M469" s="348"/>
      <c r="N469" s="348"/>
      <c r="O469" s="348"/>
      <c r="P469" s="348"/>
      <c r="Q469" s="348"/>
      <c r="R469" s="348"/>
      <c r="S469" s="348"/>
      <c r="T469" s="348"/>
      <c r="U469" s="348"/>
      <c r="V469" s="348"/>
      <c r="W469" s="348"/>
      <c r="X469" s="348"/>
      <c r="Y469" s="348"/>
      <c r="Z469" s="348"/>
      <c r="AA469" s="348"/>
      <c r="AB469" s="348"/>
      <c r="AC469" s="348"/>
      <c r="AD469" s="348"/>
      <c r="AE469" s="348"/>
      <c r="AF469" s="348"/>
      <c r="AG469" s="348"/>
      <c r="AH469" s="348"/>
      <c r="AI469" s="348"/>
      <c r="AJ469" s="348"/>
      <c r="AK469" s="348"/>
      <c r="AL469" s="348"/>
      <c r="AM469" s="348"/>
      <c r="AN469" s="348"/>
      <c r="AO469" s="348"/>
      <c r="AP469" s="348"/>
      <c r="AQ469" s="348"/>
    </row>
    <row r="470" spans="9:43">
      <c r="I470" s="348"/>
      <c r="J470" s="348"/>
      <c r="K470" s="348"/>
      <c r="L470" s="348"/>
      <c r="M470" s="348"/>
      <c r="N470" s="348"/>
      <c r="O470" s="348"/>
      <c r="P470" s="348"/>
      <c r="Q470" s="348"/>
      <c r="R470" s="348"/>
      <c r="S470" s="348"/>
      <c r="T470" s="348"/>
      <c r="U470" s="348"/>
      <c r="V470" s="348"/>
      <c r="W470" s="348"/>
      <c r="X470" s="348"/>
      <c r="Y470" s="348"/>
      <c r="Z470" s="348"/>
      <c r="AA470" s="348"/>
      <c r="AB470" s="348"/>
      <c r="AC470" s="348"/>
      <c r="AD470" s="348"/>
      <c r="AE470" s="348"/>
      <c r="AF470" s="348"/>
      <c r="AG470" s="348"/>
      <c r="AH470" s="348"/>
      <c r="AI470" s="348"/>
      <c r="AJ470" s="348"/>
      <c r="AK470" s="348"/>
      <c r="AL470" s="348"/>
      <c r="AM470" s="348"/>
      <c r="AN470" s="348"/>
      <c r="AO470" s="348"/>
      <c r="AP470" s="348"/>
      <c r="AQ470" s="348"/>
    </row>
    <row r="471" spans="9:43">
      <c r="I471" s="348"/>
      <c r="J471" s="348"/>
      <c r="K471" s="348"/>
      <c r="L471" s="348"/>
      <c r="M471" s="348"/>
      <c r="N471" s="348"/>
      <c r="O471" s="348"/>
      <c r="P471" s="348"/>
      <c r="Q471" s="348"/>
      <c r="R471" s="348"/>
      <c r="S471" s="348"/>
      <c r="T471" s="348"/>
      <c r="U471" s="348"/>
      <c r="V471" s="348"/>
      <c r="W471" s="348"/>
      <c r="X471" s="348"/>
      <c r="Y471" s="348"/>
      <c r="Z471" s="348"/>
      <c r="AA471" s="348"/>
      <c r="AB471" s="348"/>
      <c r="AC471" s="348"/>
      <c r="AD471" s="348"/>
      <c r="AE471" s="348"/>
      <c r="AF471" s="348"/>
      <c r="AG471" s="348"/>
      <c r="AH471" s="348"/>
      <c r="AI471" s="348"/>
      <c r="AJ471" s="348"/>
      <c r="AK471" s="348"/>
      <c r="AL471" s="348"/>
      <c r="AM471" s="348"/>
      <c r="AN471" s="348"/>
      <c r="AO471" s="348"/>
      <c r="AP471" s="348"/>
      <c r="AQ471" s="348"/>
    </row>
    <row r="472" spans="9:43">
      <c r="I472" s="348"/>
      <c r="J472" s="348"/>
      <c r="K472" s="348"/>
      <c r="L472" s="348"/>
      <c r="M472" s="348"/>
      <c r="N472" s="348"/>
      <c r="O472" s="348"/>
      <c r="P472" s="348"/>
      <c r="Q472" s="348"/>
      <c r="R472" s="348"/>
      <c r="S472" s="348"/>
      <c r="T472" s="348"/>
      <c r="U472" s="348"/>
      <c r="V472" s="348"/>
      <c r="W472" s="348"/>
      <c r="X472" s="348"/>
      <c r="Y472" s="348"/>
      <c r="Z472" s="348"/>
      <c r="AA472" s="348"/>
      <c r="AB472" s="348"/>
      <c r="AC472" s="348"/>
      <c r="AD472" s="348"/>
      <c r="AE472" s="348"/>
      <c r="AF472" s="348"/>
      <c r="AG472" s="348"/>
      <c r="AH472" s="348"/>
      <c r="AI472" s="348"/>
      <c r="AJ472" s="348"/>
      <c r="AK472" s="348"/>
      <c r="AL472" s="348"/>
      <c r="AM472" s="348"/>
      <c r="AN472" s="348"/>
      <c r="AO472" s="348"/>
      <c r="AP472" s="348"/>
      <c r="AQ472" s="348"/>
    </row>
    <row r="473" spans="9:43">
      <c r="I473" s="348"/>
      <c r="J473" s="348"/>
      <c r="K473" s="348"/>
      <c r="L473" s="348"/>
      <c r="M473" s="348"/>
      <c r="N473" s="348"/>
      <c r="O473" s="348"/>
      <c r="P473" s="348"/>
      <c r="Q473" s="348"/>
      <c r="R473" s="348"/>
      <c r="S473" s="348"/>
      <c r="T473" s="348"/>
      <c r="U473" s="348"/>
      <c r="V473" s="348"/>
      <c r="W473" s="348"/>
      <c r="X473" s="348"/>
      <c r="Y473" s="348"/>
      <c r="Z473" s="348"/>
      <c r="AA473" s="348"/>
      <c r="AB473" s="348"/>
      <c r="AC473" s="348"/>
      <c r="AD473" s="348"/>
      <c r="AE473" s="348"/>
      <c r="AF473" s="348"/>
      <c r="AG473" s="348"/>
      <c r="AH473" s="348"/>
      <c r="AI473" s="348"/>
      <c r="AJ473" s="348"/>
      <c r="AK473" s="348"/>
      <c r="AL473" s="348"/>
      <c r="AM473" s="348"/>
      <c r="AN473" s="348"/>
      <c r="AO473" s="348"/>
      <c r="AP473" s="348"/>
      <c r="AQ473" s="348"/>
    </row>
    <row r="474" spans="9:43">
      <c r="I474" s="348"/>
      <c r="J474" s="348"/>
      <c r="K474" s="348"/>
      <c r="L474" s="348"/>
      <c r="M474" s="348"/>
      <c r="N474" s="348"/>
      <c r="O474" s="348"/>
      <c r="P474" s="348"/>
      <c r="Q474" s="348"/>
      <c r="R474" s="348"/>
      <c r="S474" s="348"/>
      <c r="T474" s="348"/>
      <c r="U474" s="348"/>
      <c r="V474" s="348"/>
      <c r="W474" s="348"/>
      <c r="X474" s="348"/>
      <c r="Y474" s="348"/>
      <c r="Z474" s="348"/>
      <c r="AA474" s="348"/>
      <c r="AB474" s="348"/>
      <c r="AC474" s="348"/>
      <c r="AD474" s="348"/>
      <c r="AE474" s="348"/>
      <c r="AF474" s="348"/>
      <c r="AG474" s="348"/>
      <c r="AH474" s="348"/>
      <c r="AI474" s="348"/>
      <c r="AJ474" s="348"/>
      <c r="AK474" s="348"/>
      <c r="AL474" s="348"/>
      <c r="AM474" s="348"/>
      <c r="AN474" s="348"/>
      <c r="AO474" s="348"/>
      <c r="AP474" s="348"/>
      <c r="AQ474" s="348"/>
    </row>
    <row r="475" spans="9:43">
      <c r="I475" s="348"/>
      <c r="J475" s="348"/>
      <c r="K475" s="348"/>
      <c r="L475" s="348"/>
      <c r="M475" s="348"/>
      <c r="N475" s="348"/>
      <c r="O475" s="348"/>
      <c r="P475" s="348"/>
      <c r="Q475" s="348"/>
      <c r="R475" s="348"/>
      <c r="S475" s="348"/>
      <c r="T475" s="348"/>
      <c r="U475" s="348"/>
      <c r="V475" s="348"/>
      <c r="W475" s="348"/>
      <c r="X475" s="348"/>
      <c r="Y475" s="348"/>
      <c r="Z475" s="348"/>
      <c r="AA475" s="348"/>
      <c r="AB475" s="348"/>
      <c r="AC475" s="348"/>
      <c r="AD475" s="348"/>
      <c r="AE475" s="348"/>
      <c r="AF475" s="348"/>
      <c r="AG475" s="348"/>
      <c r="AH475" s="348"/>
      <c r="AI475" s="348"/>
      <c r="AJ475" s="348"/>
      <c r="AK475" s="348"/>
      <c r="AL475" s="348"/>
      <c r="AM475" s="348"/>
      <c r="AN475" s="348"/>
      <c r="AO475" s="348"/>
      <c r="AP475" s="348"/>
      <c r="AQ475" s="348"/>
    </row>
    <row r="476" spans="9:43">
      <c r="I476" s="348"/>
      <c r="J476" s="348"/>
      <c r="K476" s="348"/>
      <c r="L476" s="348"/>
      <c r="M476" s="348"/>
      <c r="N476" s="348"/>
      <c r="O476" s="348"/>
      <c r="P476" s="348"/>
      <c r="Q476" s="348"/>
      <c r="R476" s="348"/>
      <c r="S476" s="348"/>
      <c r="T476" s="348"/>
      <c r="U476" s="348"/>
      <c r="V476" s="348"/>
      <c r="W476" s="348"/>
      <c r="X476" s="348"/>
      <c r="Y476" s="348"/>
      <c r="Z476" s="348"/>
      <c r="AA476" s="348"/>
      <c r="AB476" s="348"/>
      <c r="AC476" s="348"/>
      <c r="AD476" s="348"/>
      <c r="AE476" s="348"/>
      <c r="AF476" s="348"/>
      <c r="AG476" s="348"/>
      <c r="AH476" s="348"/>
      <c r="AI476" s="348"/>
      <c r="AJ476" s="348"/>
      <c r="AK476" s="348"/>
      <c r="AL476" s="348"/>
      <c r="AM476" s="348"/>
      <c r="AN476" s="348"/>
      <c r="AO476" s="348"/>
      <c r="AP476" s="348"/>
      <c r="AQ476" s="348"/>
    </row>
    <row r="477" spans="9:43">
      <c r="I477" s="348"/>
      <c r="J477" s="348"/>
      <c r="K477" s="348"/>
      <c r="L477" s="348"/>
      <c r="M477" s="348"/>
      <c r="N477" s="348"/>
      <c r="O477" s="348"/>
      <c r="P477" s="348"/>
      <c r="Q477" s="348"/>
      <c r="R477" s="348"/>
      <c r="S477" s="348"/>
      <c r="T477" s="348"/>
      <c r="U477" s="348"/>
      <c r="V477" s="348"/>
      <c r="W477" s="348"/>
      <c r="X477" s="348"/>
      <c r="Y477" s="348"/>
      <c r="Z477" s="348"/>
      <c r="AA477" s="348"/>
      <c r="AB477" s="348"/>
      <c r="AC477" s="348"/>
      <c r="AD477" s="348"/>
      <c r="AE477" s="348"/>
      <c r="AF477" s="348"/>
      <c r="AG477" s="348"/>
      <c r="AH477" s="348"/>
      <c r="AI477" s="348"/>
      <c r="AJ477" s="348"/>
      <c r="AK477" s="348"/>
      <c r="AL477" s="348"/>
      <c r="AM477" s="348"/>
      <c r="AN477" s="348"/>
      <c r="AO477" s="348"/>
      <c r="AP477" s="348"/>
      <c r="AQ477" s="348"/>
    </row>
    <row r="478" spans="9:43">
      <c r="I478" s="348"/>
      <c r="J478" s="348"/>
      <c r="K478" s="348"/>
      <c r="L478" s="348"/>
      <c r="M478" s="348"/>
      <c r="N478" s="348"/>
      <c r="O478" s="348"/>
      <c r="P478" s="348"/>
      <c r="Q478" s="348"/>
      <c r="R478" s="348"/>
      <c r="S478" s="348"/>
      <c r="T478" s="348"/>
      <c r="U478" s="348"/>
      <c r="V478" s="348"/>
      <c r="W478" s="348"/>
      <c r="X478" s="348"/>
      <c r="Y478" s="348"/>
      <c r="Z478" s="348"/>
      <c r="AA478" s="348"/>
      <c r="AB478" s="348"/>
      <c r="AC478" s="348"/>
      <c r="AD478" s="348"/>
      <c r="AE478" s="348"/>
      <c r="AF478" s="348"/>
      <c r="AG478" s="348"/>
      <c r="AH478" s="348"/>
      <c r="AI478" s="348"/>
      <c r="AJ478" s="348"/>
      <c r="AK478" s="348"/>
      <c r="AL478" s="348"/>
      <c r="AM478" s="348"/>
      <c r="AN478" s="348"/>
      <c r="AO478" s="348"/>
      <c r="AP478" s="348"/>
      <c r="AQ478" s="348"/>
    </row>
    <row r="479" spans="9:43">
      <c r="I479" s="348"/>
      <c r="J479" s="348"/>
      <c r="K479" s="348"/>
      <c r="L479" s="348"/>
      <c r="M479" s="348"/>
      <c r="N479" s="348"/>
      <c r="O479" s="348"/>
      <c r="P479" s="348"/>
      <c r="Q479" s="348"/>
      <c r="R479" s="348"/>
      <c r="S479" s="348"/>
      <c r="T479" s="348"/>
      <c r="U479" s="348"/>
      <c r="V479" s="348"/>
      <c r="W479" s="348"/>
      <c r="X479" s="348"/>
      <c r="Y479" s="348"/>
      <c r="Z479" s="348"/>
      <c r="AA479" s="348"/>
      <c r="AB479" s="348"/>
      <c r="AC479" s="348"/>
      <c r="AD479" s="348"/>
      <c r="AE479" s="348"/>
      <c r="AF479" s="348"/>
      <c r="AG479" s="348"/>
      <c r="AH479" s="348"/>
      <c r="AI479" s="348"/>
      <c r="AJ479" s="348"/>
      <c r="AK479" s="348"/>
      <c r="AL479" s="348"/>
      <c r="AM479" s="348"/>
      <c r="AN479" s="348"/>
      <c r="AO479" s="348"/>
      <c r="AP479" s="348"/>
      <c r="AQ479" s="348"/>
    </row>
    <row r="480" spans="9:43">
      <c r="I480" s="348"/>
      <c r="J480" s="348"/>
      <c r="K480" s="348"/>
      <c r="L480" s="348"/>
      <c r="M480" s="348"/>
      <c r="N480" s="348"/>
      <c r="O480" s="348"/>
      <c r="P480" s="348"/>
      <c r="Q480" s="348"/>
      <c r="R480" s="348"/>
      <c r="S480" s="348"/>
      <c r="T480" s="348"/>
      <c r="U480" s="348"/>
      <c r="V480" s="348"/>
      <c r="W480" s="348"/>
      <c r="X480" s="348"/>
      <c r="Y480" s="348"/>
      <c r="Z480" s="348"/>
      <c r="AA480" s="348"/>
      <c r="AB480" s="348"/>
      <c r="AC480" s="348"/>
      <c r="AD480" s="348"/>
      <c r="AE480" s="348"/>
      <c r="AF480" s="348"/>
      <c r="AG480" s="348"/>
      <c r="AH480" s="348"/>
      <c r="AI480" s="348"/>
      <c r="AJ480" s="348"/>
      <c r="AK480" s="348"/>
      <c r="AL480" s="348"/>
      <c r="AM480" s="348"/>
      <c r="AN480" s="348"/>
      <c r="AO480" s="348"/>
      <c r="AP480" s="348"/>
      <c r="AQ480" s="348"/>
    </row>
    <row r="481" spans="9:43">
      <c r="I481" s="348"/>
      <c r="J481" s="348"/>
      <c r="K481" s="348"/>
      <c r="L481" s="348"/>
      <c r="M481" s="348"/>
      <c r="N481" s="348"/>
      <c r="O481" s="348"/>
      <c r="P481" s="348"/>
      <c r="Q481" s="348"/>
      <c r="R481" s="348"/>
      <c r="S481" s="348"/>
      <c r="T481" s="348"/>
      <c r="U481" s="348"/>
      <c r="V481" s="348"/>
      <c r="W481" s="348"/>
      <c r="X481" s="348"/>
      <c r="Y481" s="348"/>
      <c r="Z481" s="348"/>
      <c r="AA481" s="348"/>
      <c r="AB481" s="348"/>
      <c r="AC481" s="348"/>
      <c r="AD481" s="348"/>
      <c r="AE481" s="348"/>
      <c r="AF481" s="348"/>
      <c r="AG481" s="348"/>
      <c r="AH481" s="348"/>
      <c r="AI481" s="348"/>
      <c r="AJ481" s="348"/>
      <c r="AK481" s="348"/>
      <c r="AL481" s="348"/>
      <c r="AM481" s="348"/>
      <c r="AN481" s="348"/>
      <c r="AO481" s="348"/>
      <c r="AP481" s="348"/>
      <c r="AQ481" s="348"/>
    </row>
    <row r="482" spans="9:43">
      <c r="I482" s="348"/>
      <c r="J482" s="348"/>
      <c r="K482" s="348"/>
      <c r="L482" s="348"/>
      <c r="M482" s="348"/>
      <c r="N482" s="348"/>
      <c r="O482" s="348"/>
      <c r="P482" s="348"/>
      <c r="Q482" s="348"/>
      <c r="R482" s="348"/>
      <c r="S482" s="348"/>
      <c r="T482" s="348"/>
      <c r="U482" s="348"/>
      <c r="V482" s="348"/>
      <c r="W482" s="348"/>
      <c r="X482" s="348"/>
      <c r="Y482" s="348"/>
      <c r="Z482" s="348"/>
      <c r="AA482" s="348"/>
      <c r="AB482" s="348"/>
      <c r="AC482" s="348"/>
      <c r="AD482" s="348"/>
      <c r="AE482" s="348"/>
      <c r="AF482" s="348"/>
      <c r="AG482" s="348"/>
      <c r="AH482" s="348"/>
      <c r="AI482" s="348"/>
      <c r="AJ482" s="348"/>
      <c r="AK482" s="348"/>
      <c r="AL482" s="348"/>
      <c r="AM482" s="348"/>
      <c r="AN482" s="348"/>
      <c r="AO482" s="348"/>
      <c r="AP482" s="348"/>
      <c r="AQ482" s="348"/>
    </row>
    <row r="483" spans="9:43">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8"/>
      <c r="AE483" s="348"/>
      <c r="AF483" s="348"/>
      <c r="AG483" s="348"/>
      <c r="AH483" s="348"/>
      <c r="AI483" s="348"/>
      <c r="AJ483" s="348"/>
      <c r="AK483" s="348"/>
      <c r="AL483" s="348"/>
      <c r="AM483" s="348"/>
      <c r="AN483" s="348"/>
      <c r="AO483" s="348"/>
      <c r="AP483" s="348"/>
      <c r="AQ483" s="348"/>
    </row>
    <row r="484" spans="9:43">
      <c r="I484" s="348"/>
      <c r="J484" s="348"/>
      <c r="K484" s="348"/>
      <c r="L484" s="348"/>
      <c r="M484" s="348"/>
      <c r="N484" s="348"/>
      <c r="O484" s="348"/>
      <c r="P484" s="348"/>
      <c r="Q484" s="348"/>
      <c r="R484" s="348"/>
      <c r="S484" s="348"/>
      <c r="T484" s="348"/>
      <c r="U484" s="348"/>
      <c r="V484" s="348"/>
      <c r="W484" s="348"/>
      <c r="X484" s="348"/>
      <c r="Y484" s="348"/>
      <c r="Z484" s="348"/>
      <c r="AA484" s="348"/>
      <c r="AB484" s="348"/>
      <c r="AC484" s="348"/>
      <c r="AD484" s="348"/>
      <c r="AE484" s="348"/>
      <c r="AF484" s="348"/>
      <c r="AG484" s="348"/>
      <c r="AH484" s="348"/>
      <c r="AI484" s="348"/>
      <c r="AJ484" s="348"/>
      <c r="AK484" s="348"/>
      <c r="AL484" s="348"/>
      <c r="AM484" s="348"/>
      <c r="AN484" s="348"/>
      <c r="AO484" s="348"/>
      <c r="AP484" s="348"/>
      <c r="AQ484" s="348"/>
    </row>
    <row r="485" spans="9:43">
      <c r="I485" s="348"/>
      <c r="J485" s="348"/>
      <c r="K485" s="348"/>
      <c r="L485" s="348"/>
      <c r="M485" s="348"/>
      <c r="N485" s="348"/>
      <c r="O485" s="348"/>
      <c r="P485" s="348"/>
      <c r="Q485" s="348"/>
      <c r="R485" s="348"/>
      <c r="S485" s="348"/>
      <c r="T485" s="348"/>
      <c r="U485" s="348"/>
      <c r="V485" s="348"/>
      <c r="W485" s="348"/>
      <c r="X485" s="348"/>
      <c r="Y485" s="348"/>
      <c r="Z485" s="348"/>
      <c r="AA485" s="348"/>
      <c r="AB485" s="348"/>
      <c r="AC485" s="348"/>
      <c r="AD485" s="348"/>
      <c r="AE485" s="348"/>
      <c r="AF485" s="348"/>
      <c r="AG485" s="348"/>
      <c r="AH485" s="348"/>
      <c r="AI485" s="348"/>
      <c r="AJ485" s="348"/>
      <c r="AK485" s="348"/>
      <c r="AL485" s="348"/>
      <c r="AM485" s="348"/>
      <c r="AN485" s="348"/>
      <c r="AO485" s="348"/>
      <c r="AP485" s="348"/>
      <c r="AQ485" s="348"/>
    </row>
    <row r="486" spans="9:43">
      <c r="I486" s="348"/>
      <c r="J486" s="348"/>
      <c r="K486" s="348"/>
      <c r="L486" s="348"/>
      <c r="M486" s="348"/>
      <c r="N486" s="348"/>
      <c r="O486" s="348"/>
      <c r="P486" s="348"/>
      <c r="Q486" s="348"/>
      <c r="R486" s="348"/>
      <c r="S486" s="348"/>
      <c r="T486" s="348"/>
      <c r="U486" s="348"/>
      <c r="V486" s="348"/>
      <c r="W486" s="348"/>
      <c r="X486" s="348"/>
      <c r="Y486" s="348"/>
      <c r="Z486" s="348"/>
      <c r="AA486" s="348"/>
      <c r="AB486" s="348"/>
      <c r="AC486" s="348"/>
      <c r="AD486" s="348"/>
      <c r="AE486" s="348"/>
      <c r="AF486" s="348"/>
      <c r="AG486" s="348"/>
      <c r="AH486" s="348"/>
      <c r="AI486" s="348"/>
      <c r="AJ486" s="348"/>
      <c r="AK486" s="348"/>
      <c r="AL486" s="348"/>
      <c r="AM486" s="348"/>
      <c r="AN486" s="348"/>
      <c r="AO486" s="348"/>
      <c r="AP486" s="348"/>
      <c r="AQ486" s="348"/>
    </row>
    <row r="487" spans="9:43">
      <c r="I487" s="348"/>
      <c r="J487" s="348"/>
      <c r="K487" s="348"/>
      <c r="L487" s="348"/>
      <c r="M487" s="348"/>
      <c r="N487" s="348"/>
      <c r="O487" s="348"/>
      <c r="P487" s="348"/>
      <c r="Q487" s="348"/>
      <c r="R487" s="348"/>
      <c r="S487" s="348"/>
      <c r="T487" s="348"/>
      <c r="U487" s="348"/>
      <c r="V487" s="348"/>
      <c r="W487" s="348"/>
      <c r="X487" s="348"/>
      <c r="Y487" s="348"/>
      <c r="Z487" s="348"/>
      <c r="AA487" s="348"/>
      <c r="AB487" s="348"/>
      <c r="AC487" s="348"/>
      <c r="AD487" s="348"/>
      <c r="AE487" s="348"/>
      <c r="AF487" s="348"/>
      <c r="AG487" s="348"/>
      <c r="AH487" s="348"/>
      <c r="AI487" s="348"/>
      <c r="AJ487" s="348"/>
      <c r="AK487" s="348"/>
      <c r="AL487" s="348"/>
      <c r="AM487" s="348"/>
      <c r="AN487" s="348"/>
      <c r="AO487" s="348"/>
      <c r="AP487" s="348"/>
      <c r="AQ487" s="348"/>
    </row>
    <row r="488" spans="9:43">
      <c r="I488" s="348"/>
      <c r="J488" s="348"/>
      <c r="K488" s="348"/>
      <c r="L488" s="348"/>
      <c r="M488" s="348"/>
      <c r="N488" s="348"/>
      <c r="O488" s="348"/>
      <c r="P488" s="348"/>
      <c r="Q488" s="348"/>
      <c r="R488" s="348"/>
      <c r="S488" s="348"/>
      <c r="T488" s="348"/>
      <c r="U488" s="348"/>
      <c r="V488" s="348"/>
      <c r="W488" s="348"/>
      <c r="X488" s="348"/>
      <c r="Y488" s="348"/>
      <c r="Z488" s="348"/>
      <c r="AA488" s="348"/>
      <c r="AB488" s="348"/>
      <c r="AC488" s="348"/>
      <c r="AD488" s="348"/>
      <c r="AE488" s="348"/>
      <c r="AF488" s="348"/>
      <c r="AG488" s="348"/>
      <c r="AH488" s="348"/>
      <c r="AI488" s="348"/>
      <c r="AJ488" s="348"/>
      <c r="AK488" s="348"/>
      <c r="AL488" s="348"/>
      <c r="AM488" s="348"/>
      <c r="AN488" s="348"/>
      <c r="AO488" s="348"/>
      <c r="AP488" s="348"/>
      <c r="AQ488" s="348"/>
    </row>
    <row r="489" spans="9:43">
      <c r="I489" s="348"/>
      <c r="J489" s="348"/>
      <c r="K489" s="348"/>
      <c r="L489" s="348"/>
      <c r="M489" s="348"/>
      <c r="N489" s="348"/>
      <c r="O489" s="348"/>
      <c r="P489" s="348"/>
      <c r="Q489" s="348"/>
      <c r="R489" s="348"/>
      <c r="S489" s="348"/>
      <c r="T489" s="348"/>
      <c r="U489" s="348"/>
      <c r="V489" s="348"/>
      <c r="W489" s="348"/>
      <c r="X489" s="348"/>
      <c r="Y489" s="348"/>
      <c r="Z489" s="348"/>
      <c r="AA489" s="348"/>
      <c r="AB489" s="348"/>
      <c r="AC489" s="348"/>
      <c r="AD489" s="348"/>
      <c r="AE489" s="348"/>
      <c r="AF489" s="348"/>
      <c r="AG489" s="348"/>
      <c r="AH489" s="348"/>
      <c r="AI489" s="348"/>
      <c r="AJ489" s="348"/>
      <c r="AK489" s="348"/>
      <c r="AL489" s="348"/>
      <c r="AM489" s="348"/>
      <c r="AN489" s="348"/>
      <c r="AO489" s="348"/>
      <c r="AP489" s="348"/>
      <c r="AQ489" s="348"/>
    </row>
    <row r="490" spans="9:43">
      <c r="I490" s="348"/>
      <c r="J490" s="348"/>
      <c r="K490" s="348"/>
      <c r="L490" s="348"/>
      <c r="M490" s="348"/>
      <c r="N490" s="348"/>
      <c r="O490" s="348"/>
      <c r="P490" s="348"/>
      <c r="Q490" s="348"/>
      <c r="R490" s="348"/>
      <c r="S490" s="348"/>
      <c r="T490" s="348"/>
      <c r="U490" s="348"/>
      <c r="V490" s="348"/>
      <c r="W490" s="348"/>
      <c r="X490" s="348"/>
      <c r="Y490" s="348"/>
      <c r="Z490" s="348"/>
      <c r="AA490" s="348"/>
      <c r="AB490" s="348"/>
      <c r="AC490" s="348"/>
      <c r="AD490" s="348"/>
      <c r="AE490" s="348"/>
      <c r="AF490" s="348"/>
      <c r="AG490" s="348"/>
      <c r="AH490" s="348"/>
      <c r="AI490" s="348"/>
      <c r="AJ490" s="348"/>
      <c r="AK490" s="348"/>
      <c r="AL490" s="348"/>
      <c r="AM490" s="348"/>
      <c r="AN490" s="348"/>
      <c r="AO490" s="348"/>
      <c r="AP490" s="348"/>
      <c r="AQ490" s="348"/>
    </row>
    <row r="491" spans="9:43">
      <c r="I491" s="348"/>
      <c r="J491" s="348"/>
      <c r="K491" s="348"/>
      <c r="L491" s="348"/>
      <c r="M491" s="348"/>
      <c r="N491" s="348"/>
      <c r="O491" s="348"/>
      <c r="P491" s="348"/>
      <c r="Q491" s="348"/>
      <c r="R491" s="348"/>
      <c r="S491" s="348"/>
      <c r="T491" s="348"/>
      <c r="U491" s="348"/>
      <c r="V491" s="348"/>
      <c r="W491" s="348"/>
      <c r="X491" s="348"/>
      <c r="Y491" s="348"/>
      <c r="Z491" s="348"/>
      <c r="AA491" s="348"/>
      <c r="AB491" s="348"/>
      <c r="AC491" s="348"/>
      <c r="AD491" s="348"/>
      <c r="AE491" s="348"/>
      <c r="AF491" s="348"/>
      <c r="AG491" s="348"/>
      <c r="AH491" s="348"/>
      <c r="AI491" s="348"/>
      <c r="AJ491" s="348"/>
      <c r="AK491" s="348"/>
      <c r="AL491" s="348"/>
      <c r="AM491" s="348"/>
      <c r="AN491" s="348"/>
      <c r="AO491" s="348"/>
      <c r="AP491" s="348"/>
      <c r="AQ491" s="348"/>
    </row>
    <row r="492" spans="9:43">
      <c r="I492" s="348"/>
      <c r="J492" s="348"/>
      <c r="K492" s="348"/>
      <c r="L492" s="348"/>
      <c r="M492" s="348"/>
      <c r="N492" s="348"/>
      <c r="O492" s="348"/>
      <c r="P492" s="348"/>
      <c r="Q492" s="348"/>
      <c r="R492" s="348"/>
      <c r="S492" s="348"/>
      <c r="T492" s="348"/>
      <c r="U492" s="348"/>
      <c r="V492" s="348"/>
      <c r="W492" s="348"/>
      <c r="X492" s="348"/>
      <c r="Y492" s="348"/>
      <c r="Z492" s="348"/>
      <c r="AA492" s="348"/>
      <c r="AB492" s="348"/>
      <c r="AC492" s="348"/>
      <c r="AD492" s="348"/>
      <c r="AE492" s="348"/>
      <c r="AF492" s="348"/>
      <c r="AG492" s="348"/>
      <c r="AH492" s="348"/>
      <c r="AI492" s="348"/>
      <c r="AJ492" s="348"/>
      <c r="AK492" s="348"/>
      <c r="AL492" s="348"/>
      <c r="AM492" s="348"/>
      <c r="AN492" s="348"/>
      <c r="AO492" s="348"/>
      <c r="AP492" s="348"/>
      <c r="AQ492" s="348"/>
    </row>
    <row r="493" spans="9:43">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c r="AE493" s="348"/>
      <c r="AF493" s="348"/>
      <c r="AG493" s="348"/>
      <c r="AH493" s="348"/>
      <c r="AI493" s="348"/>
      <c r="AJ493" s="348"/>
      <c r="AK493" s="348"/>
      <c r="AL493" s="348"/>
      <c r="AM493" s="348"/>
      <c r="AN493" s="348"/>
      <c r="AO493" s="348"/>
      <c r="AP493" s="348"/>
      <c r="AQ493" s="348"/>
    </row>
    <row r="494" spans="9:43">
      <c r="I494" s="348"/>
      <c r="J494" s="348"/>
      <c r="K494" s="348"/>
      <c r="L494" s="348"/>
      <c r="M494" s="348"/>
      <c r="N494" s="348"/>
      <c r="O494" s="348"/>
      <c r="P494" s="348"/>
      <c r="Q494" s="348"/>
      <c r="R494" s="348"/>
      <c r="S494" s="348"/>
      <c r="T494" s="348"/>
      <c r="U494" s="348"/>
      <c r="V494" s="348"/>
      <c r="W494" s="348"/>
      <c r="X494" s="348"/>
      <c r="Y494" s="348"/>
      <c r="Z494" s="348"/>
      <c r="AA494" s="348"/>
      <c r="AB494" s="348"/>
      <c r="AC494" s="348"/>
      <c r="AD494" s="348"/>
      <c r="AE494" s="348"/>
      <c r="AF494" s="348"/>
      <c r="AG494" s="348"/>
      <c r="AH494" s="348"/>
      <c r="AI494" s="348"/>
      <c r="AJ494" s="348"/>
      <c r="AK494" s="348"/>
      <c r="AL494" s="348"/>
      <c r="AM494" s="348"/>
      <c r="AN494" s="348"/>
      <c r="AO494" s="348"/>
      <c r="AP494" s="348"/>
      <c r="AQ494" s="348"/>
    </row>
    <row r="495" spans="9:43">
      <c r="I495" s="348"/>
      <c r="J495" s="348"/>
      <c r="K495" s="348"/>
      <c r="L495" s="348"/>
      <c r="M495" s="348"/>
      <c r="N495" s="348"/>
      <c r="O495" s="348"/>
      <c r="P495" s="348"/>
      <c r="Q495" s="348"/>
      <c r="R495" s="348"/>
      <c r="S495" s="348"/>
      <c r="T495" s="348"/>
      <c r="U495" s="348"/>
      <c r="V495" s="348"/>
      <c r="W495" s="348"/>
      <c r="X495" s="348"/>
      <c r="Y495" s="348"/>
      <c r="Z495" s="348"/>
      <c r="AA495" s="348"/>
      <c r="AB495" s="348"/>
      <c r="AC495" s="348"/>
      <c r="AD495" s="348"/>
      <c r="AE495" s="348"/>
      <c r="AF495" s="348"/>
      <c r="AG495" s="348"/>
      <c r="AH495" s="348"/>
      <c r="AI495" s="348"/>
      <c r="AJ495" s="348"/>
      <c r="AK495" s="348"/>
      <c r="AL495" s="348"/>
      <c r="AM495" s="348"/>
      <c r="AN495" s="348"/>
      <c r="AO495" s="348"/>
      <c r="AP495" s="348"/>
      <c r="AQ495" s="348"/>
    </row>
    <row r="496" spans="9:43">
      <c r="I496" s="348"/>
      <c r="J496" s="348"/>
      <c r="K496" s="348"/>
      <c r="L496" s="348"/>
      <c r="M496" s="348"/>
      <c r="N496" s="348"/>
      <c r="O496" s="348"/>
      <c r="P496" s="348"/>
      <c r="Q496" s="348"/>
      <c r="R496" s="348"/>
      <c r="S496" s="348"/>
      <c r="T496" s="348"/>
      <c r="U496" s="348"/>
      <c r="V496" s="348"/>
      <c r="W496" s="3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row>
    <row r="497" spans="9:43">
      <c r="I497" s="348"/>
      <c r="J497" s="348"/>
      <c r="K497" s="348"/>
      <c r="L497" s="348"/>
      <c r="M497" s="348"/>
      <c r="N497" s="348"/>
      <c r="O497" s="348"/>
      <c r="P497" s="348"/>
      <c r="Q497" s="348"/>
      <c r="R497" s="348"/>
      <c r="S497" s="348"/>
      <c r="T497" s="348"/>
      <c r="U497" s="348"/>
      <c r="V497" s="348"/>
      <c r="W497" s="3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row>
    <row r="498" spans="9:43">
      <c r="I498" s="348"/>
      <c r="J498" s="348"/>
      <c r="K498" s="348"/>
      <c r="L498" s="348"/>
      <c r="M498" s="348"/>
      <c r="N498" s="348"/>
      <c r="O498" s="348"/>
      <c r="P498" s="348"/>
      <c r="Q498" s="348"/>
      <c r="R498" s="348"/>
      <c r="S498" s="348"/>
      <c r="T498" s="348"/>
      <c r="U498" s="348"/>
      <c r="V498" s="348"/>
      <c r="W498" s="348"/>
      <c r="X498" s="348"/>
      <c r="Y498" s="348"/>
      <c r="Z498" s="348"/>
      <c r="AA498" s="348"/>
      <c r="AB498" s="348"/>
      <c r="AC498" s="348"/>
      <c r="AD498" s="348"/>
      <c r="AE498" s="348"/>
      <c r="AF498" s="348"/>
      <c r="AG498" s="348"/>
      <c r="AH498" s="348"/>
      <c r="AI498" s="348"/>
      <c r="AJ498" s="348"/>
      <c r="AK498" s="348"/>
      <c r="AL498" s="348"/>
      <c r="AM498" s="348"/>
      <c r="AN498" s="348"/>
      <c r="AO498" s="348"/>
      <c r="AP498" s="348"/>
      <c r="AQ498" s="348"/>
    </row>
    <row r="499" spans="9:43">
      <c r="I499" s="348"/>
      <c r="J499" s="348"/>
      <c r="K499" s="348"/>
      <c r="L499" s="348"/>
      <c r="M499" s="348"/>
      <c r="N499" s="348"/>
      <c r="O499" s="348"/>
      <c r="P499" s="348"/>
      <c r="Q499" s="348"/>
      <c r="R499" s="348"/>
      <c r="S499" s="348"/>
      <c r="T499" s="348"/>
      <c r="U499" s="348"/>
      <c r="V499" s="348"/>
      <c r="W499" s="348"/>
      <c r="X499" s="348"/>
      <c r="Y499" s="348"/>
      <c r="Z499" s="348"/>
      <c r="AA499" s="348"/>
      <c r="AB499" s="348"/>
      <c r="AC499" s="348"/>
      <c r="AD499" s="348"/>
      <c r="AE499" s="348"/>
      <c r="AF499" s="348"/>
      <c r="AG499" s="348"/>
      <c r="AH499" s="348"/>
      <c r="AI499" s="348"/>
      <c r="AJ499" s="348"/>
      <c r="AK499" s="348"/>
      <c r="AL499" s="348"/>
      <c r="AM499" s="348"/>
      <c r="AN499" s="348"/>
      <c r="AO499" s="348"/>
      <c r="AP499" s="348"/>
      <c r="AQ499" s="348"/>
    </row>
    <row r="500" spans="9:43">
      <c r="I500" s="348"/>
      <c r="J500" s="348"/>
      <c r="K500" s="348"/>
      <c r="L500" s="348"/>
      <c r="M500" s="348"/>
      <c r="N500" s="348"/>
      <c r="O500" s="348"/>
      <c r="P500" s="348"/>
      <c r="Q500" s="348"/>
      <c r="R500" s="348"/>
      <c r="S500" s="348"/>
      <c r="T500" s="348"/>
      <c r="U500" s="348"/>
      <c r="V500" s="348"/>
      <c r="W500" s="348"/>
      <c r="X500" s="348"/>
      <c r="Y500" s="348"/>
      <c r="Z500" s="348"/>
      <c r="AA500" s="348"/>
      <c r="AB500" s="348"/>
      <c r="AC500" s="348"/>
      <c r="AD500" s="348"/>
      <c r="AE500" s="348"/>
      <c r="AF500" s="348"/>
      <c r="AG500" s="348"/>
      <c r="AH500" s="348"/>
      <c r="AI500" s="348"/>
      <c r="AJ500" s="348"/>
      <c r="AK500" s="348"/>
      <c r="AL500" s="348"/>
      <c r="AM500" s="348"/>
      <c r="AN500" s="348"/>
      <c r="AO500" s="348"/>
      <c r="AP500" s="348"/>
      <c r="AQ500" s="348"/>
    </row>
    <row r="501" spans="9:43">
      <c r="I501" s="348"/>
      <c r="J501" s="348"/>
      <c r="K501" s="348"/>
      <c r="L501" s="348"/>
      <c r="M501" s="348"/>
      <c r="N501" s="348"/>
      <c r="O501" s="348"/>
      <c r="P501" s="348"/>
      <c r="Q501" s="348"/>
      <c r="R501" s="348"/>
      <c r="S501" s="348"/>
      <c r="T501" s="348"/>
      <c r="U501" s="348"/>
      <c r="V501" s="348"/>
      <c r="W501" s="348"/>
      <c r="X501" s="348"/>
      <c r="Y501" s="348"/>
      <c r="Z501" s="348"/>
      <c r="AA501" s="348"/>
      <c r="AB501" s="348"/>
      <c r="AC501" s="348"/>
      <c r="AD501" s="348"/>
      <c r="AE501" s="348"/>
      <c r="AF501" s="348"/>
      <c r="AG501" s="348"/>
      <c r="AH501" s="348"/>
      <c r="AI501" s="348"/>
      <c r="AJ501" s="348"/>
      <c r="AK501" s="348"/>
      <c r="AL501" s="348"/>
      <c r="AM501" s="348"/>
      <c r="AN501" s="348"/>
      <c r="AO501" s="348"/>
      <c r="AP501" s="348"/>
      <c r="AQ501" s="348"/>
    </row>
    <row r="502" spans="9:43">
      <c r="I502" s="348"/>
      <c r="J502" s="348"/>
      <c r="K502" s="348"/>
      <c r="L502" s="348"/>
      <c r="M502" s="348"/>
      <c r="N502" s="348"/>
      <c r="O502" s="348"/>
      <c r="P502" s="348"/>
      <c r="Q502" s="348"/>
      <c r="R502" s="348"/>
      <c r="S502" s="348"/>
      <c r="T502" s="348"/>
      <c r="U502" s="348"/>
      <c r="V502" s="348"/>
      <c r="W502" s="348"/>
      <c r="X502" s="348"/>
      <c r="Y502" s="348"/>
      <c r="Z502" s="348"/>
      <c r="AA502" s="348"/>
      <c r="AB502" s="348"/>
      <c r="AC502" s="348"/>
      <c r="AD502" s="348"/>
      <c r="AE502" s="348"/>
      <c r="AF502" s="348"/>
      <c r="AG502" s="348"/>
      <c r="AH502" s="348"/>
      <c r="AI502" s="348"/>
      <c r="AJ502" s="348"/>
      <c r="AK502" s="348"/>
      <c r="AL502" s="348"/>
      <c r="AM502" s="348"/>
      <c r="AN502" s="348"/>
      <c r="AO502" s="348"/>
      <c r="AP502" s="348"/>
      <c r="AQ502" s="348"/>
    </row>
    <row r="503" spans="9:43">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c r="AE503" s="348"/>
      <c r="AF503" s="348"/>
      <c r="AG503" s="348"/>
      <c r="AH503" s="348"/>
      <c r="AI503" s="348"/>
      <c r="AJ503" s="348"/>
      <c r="AK503" s="348"/>
      <c r="AL503" s="348"/>
      <c r="AM503" s="348"/>
      <c r="AN503" s="348"/>
      <c r="AO503" s="348"/>
      <c r="AP503" s="348"/>
      <c r="AQ503" s="348"/>
    </row>
    <row r="504" spans="9:43">
      <c r="I504" s="348"/>
      <c r="J504" s="348"/>
      <c r="K504" s="348"/>
      <c r="L504" s="348"/>
      <c r="M504" s="348"/>
      <c r="N504" s="348"/>
      <c r="O504" s="348"/>
      <c r="P504" s="348"/>
      <c r="Q504" s="348"/>
      <c r="R504" s="348"/>
      <c r="S504" s="348"/>
      <c r="T504" s="348"/>
      <c r="U504" s="348"/>
      <c r="V504" s="348"/>
      <c r="W504" s="348"/>
      <c r="X504" s="348"/>
      <c r="Y504" s="348"/>
      <c r="Z504" s="348"/>
      <c r="AA504" s="348"/>
      <c r="AB504" s="348"/>
      <c r="AC504" s="348"/>
      <c r="AD504" s="348"/>
      <c r="AE504" s="348"/>
      <c r="AF504" s="348"/>
      <c r="AG504" s="348"/>
      <c r="AH504" s="348"/>
      <c r="AI504" s="348"/>
      <c r="AJ504" s="348"/>
      <c r="AK504" s="348"/>
      <c r="AL504" s="348"/>
      <c r="AM504" s="348"/>
      <c r="AN504" s="348"/>
      <c r="AO504" s="348"/>
      <c r="AP504" s="348"/>
      <c r="AQ504" s="348"/>
    </row>
    <row r="505" spans="9:43">
      <c r="I505" s="348"/>
      <c r="J505" s="348"/>
      <c r="K505" s="348"/>
      <c r="L505" s="348"/>
      <c r="M505" s="348"/>
      <c r="N505" s="348"/>
      <c r="O505" s="348"/>
      <c r="P505" s="348"/>
      <c r="Q505" s="348"/>
      <c r="R505" s="348"/>
      <c r="S505" s="348"/>
      <c r="T505" s="348"/>
      <c r="U505" s="348"/>
      <c r="V505" s="348"/>
      <c r="W505" s="348"/>
      <c r="X505" s="348"/>
      <c r="Y505" s="348"/>
      <c r="Z505" s="348"/>
      <c r="AA505" s="348"/>
      <c r="AB505" s="348"/>
      <c r="AC505" s="348"/>
      <c r="AD505" s="348"/>
      <c r="AE505" s="348"/>
      <c r="AF505" s="348"/>
      <c r="AG505" s="348"/>
      <c r="AH505" s="348"/>
      <c r="AI505" s="348"/>
      <c r="AJ505" s="348"/>
      <c r="AK505" s="348"/>
      <c r="AL505" s="348"/>
      <c r="AM505" s="348"/>
      <c r="AN505" s="348"/>
      <c r="AO505" s="348"/>
      <c r="AP505" s="348"/>
      <c r="AQ505" s="348"/>
    </row>
    <row r="506" spans="9:43">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8"/>
      <c r="AE506" s="348"/>
      <c r="AF506" s="348"/>
      <c r="AG506" s="348"/>
      <c r="AH506" s="348"/>
      <c r="AI506" s="348"/>
      <c r="AJ506" s="348"/>
      <c r="AK506" s="348"/>
      <c r="AL506" s="348"/>
      <c r="AM506" s="348"/>
      <c r="AN506" s="348"/>
      <c r="AO506" s="348"/>
      <c r="AP506" s="348"/>
      <c r="AQ506" s="348"/>
    </row>
    <row r="507" spans="9:43">
      <c r="I507" s="348"/>
      <c r="J507" s="348"/>
      <c r="K507" s="348"/>
      <c r="L507" s="348"/>
      <c r="M507" s="348"/>
      <c r="N507" s="348"/>
      <c r="O507" s="348"/>
      <c r="P507" s="348"/>
      <c r="Q507" s="348"/>
      <c r="R507" s="348"/>
      <c r="S507" s="348"/>
      <c r="T507" s="348"/>
      <c r="U507" s="348"/>
      <c r="V507" s="348"/>
      <c r="W507" s="348"/>
      <c r="X507" s="348"/>
      <c r="Y507" s="348"/>
      <c r="Z507" s="348"/>
      <c r="AA507" s="348"/>
      <c r="AB507" s="348"/>
      <c r="AC507" s="348"/>
      <c r="AD507" s="348"/>
      <c r="AE507" s="348"/>
      <c r="AF507" s="348"/>
      <c r="AG507" s="348"/>
      <c r="AH507" s="348"/>
      <c r="AI507" s="348"/>
      <c r="AJ507" s="348"/>
      <c r="AK507" s="348"/>
      <c r="AL507" s="348"/>
      <c r="AM507" s="348"/>
      <c r="AN507" s="348"/>
      <c r="AO507" s="348"/>
      <c r="AP507" s="348"/>
      <c r="AQ507" s="348"/>
    </row>
    <row r="508" spans="9:43">
      <c r="I508" s="348"/>
      <c r="J508" s="348"/>
      <c r="K508" s="348"/>
      <c r="L508" s="348"/>
      <c r="M508" s="348"/>
      <c r="N508" s="348"/>
      <c r="O508" s="348"/>
      <c r="P508" s="348"/>
      <c r="Q508" s="348"/>
      <c r="R508" s="348"/>
      <c r="S508" s="348"/>
      <c r="T508" s="348"/>
      <c r="U508" s="348"/>
      <c r="V508" s="348"/>
      <c r="W508" s="348"/>
      <c r="X508" s="348"/>
      <c r="Y508" s="348"/>
      <c r="Z508" s="348"/>
      <c r="AA508" s="348"/>
      <c r="AB508" s="348"/>
      <c r="AC508" s="348"/>
      <c r="AD508" s="348"/>
      <c r="AE508" s="348"/>
      <c r="AF508" s="348"/>
      <c r="AG508" s="348"/>
      <c r="AH508" s="348"/>
      <c r="AI508" s="348"/>
      <c r="AJ508" s="348"/>
      <c r="AK508" s="348"/>
      <c r="AL508" s="348"/>
      <c r="AM508" s="348"/>
      <c r="AN508" s="348"/>
      <c r="AO508" s="348"/>
      <c r="AP508" s="348"/>
      <c r="AQ508" s="348"/>
    </row>
    <row r="509" spans="9:43">
      <c r="I509" s="348"/>
      <c r="J509" s="348"/>
      <c r="K509" s="348"/>
      <c r="L509" s="348"/>
      <c r="M509" s="348"/>
      <c r="N509" s="348"/>
      <c r="O509" s="348"/>
      <c r="P509" s="348"/>
      <c r="Q509" s="348"/>
      <c r="R509" s="348"/>
      <c r="S509" s="348"/>
      <c r="T509" s="348"/>
      <c r="U509" s="348"/>
      <c r="V509" s="348"/>
      <c r="W509" s="348"/>
      <c r="X509" s="348"/>
      <c r="Y509" s="348"/>
      <c r="Z509" s="348"/>
      <c r="AA509" s="348"/>
      <c r="AB509" s="348"/>
      <c r="AC509" s="348"/>
      <c r="AD509" s="348"/>
      <c r="AE509" s="348"/>
      <c r="AF509" s="348"/>
      <c r="AG509" s="348"/>
      <c r="AH509" s="348"/>
      <c r="AI509" s="348"/>
      <c r="AJ509" s="348"/>
      <c r="AK509" s="348"/>
      <c r="AL509" s="348"/>
      <c r="AM509" s="348"/>
      <c r="AN509" s="348"/>
      <c r="AO509" s="348"/>
      <c r="AP509" s="348"/>
      <c r="AQ509" s="348"/>
    </row>
    <row r="510" spans="9:43">
      <c r="I510" s="348"/>
      <c r="J510" s="348"/>
      <c r="K510" s="348"/>
      <c r="L510" s="348"/>
      <c r="M510" s="348"/>
      <c r="N510" s="348"/>
      <c r="O510" s="348"/>
      <c r="P510" s="348"/>
      <c r="Q510" s="348"/>
      <c r="R510" s="348"/>
      <c r="S510" s="348"/>
      <c r="T510" s="348"/>
      <c r="U510" s="348"/>
      <c r="V510" s="348"/>
      <c r="W510" s="348"/>
      <c r="X510" s="348"/>
      <c r="Y510" s="348"/>
      <c r="Z510" s="348"/>
      <c r="AA510" s="348"/>
      <c r="AB510" s="348"/>
      <c r="AC510" s="348"/>
      <c r="AD510" s="348"/>
      <c r="AE510" s="348"/>
      <c r="AF510" s="348"/>
      <c r="AG510" s="348"/>
      <c r="AH510" s="348"/>
      <c r="AI510" s="348"/>
      <c r="AJ510" s="348"/>
      <c r="AK510" s="348"/>
      <c r="AL510" s="348"/>
      <c r="AM510" s="348"/>
      <c r="AN510" s="348"/>
      <c r="AO510" s="348"/>
      <c r="AP510" s="348"/>
      <c r="AQ510" s="348"/>
    </row>
    <row r="511" spans="9:43">
      <c r="I511" s="348"/>
      <c r="J511" s="348"/>
      <c r="K511" s="348"/>
      <c r="L511" s="348"/>
      <c r="M511" s="348"/>
      <c r="N511" s="348"/>
      <c r="O511" s="348"/>
      <c r="P511" s="348"/>
      <c r="Q511" s="348"/>
      <c r="R511" s="348"/>
      <c r="S511" s="348"/>
      <c r="T511" s="348"/>
      <c r="U511" s="348"/>
      <c r="V511" s="348"/>
      <c r="W511" s="348"/>
      <c r="X511" s="348"/>
      <c r="Y511" s="348"/>
      <c r="Z511" s="348"/>
      <c r="AA511" s="348"/>
      <c r="AB511" s="348"/>
      <c r="AC511" s="348"/>
      <c r="AD511" s="348"/>
      <c r="AE511" s="348"/>
      <c r="AF511" s="348"/>
      <c r="AG511" s="348"/>
      <c r="AH511" s="348"/>
      <c r="AI511" s="348"/>
      <c r="AJ511" s="348"/>
      <c r="AK511" s="348"/>
      <c r="AL511" s="348"/>
      <c r="AM511" s="348"/>
      <c r="AN511" s="348"/>
      <c r="AO511" s="348"/>
      <c r="AP511" s="348"/>
      <c r="AQ511" s="348"/>
    </row>
    <row r="512" spans="9:43">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c r="AE512" s="348"/>
      <c r="AF512" s="348"/>
      <c r="AG512" s="348"/>
      <c r="AH512" s="348"/>
      <c r="AI512" s="348"/>
      <c r="AJ512" s="348"/>
      <c r="AK512" s="348"/>
      <c r="AL512" s="348"/>
      <c r="AM512" s="348"/>
      <c r="AN512" s="348"/>
      <c r="AO512" s="348"/>
      <c r="AP512" s="348"/>
      <c r="AQ512" s="348"/>
    </row>
    <row r="513" spans="9:43">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c r="AE513" s="348"/>
      <c r="AF513" s="348"/>
      <c r="AG513" s="348"/>
      <c r="AH513" s="348"/>
      <c r="AI513" s="348"/>
      <c r="AJ513" s="348"/>
      <c r="AK513" s="348"/>
      <c r="AL513" s="348"/>
      <c r="AM513" s="348"/>
      <c r="AN513" s="348"/>
      <c r="AO513" s="348"/>
      <c r="AP513" s="348"/>
      <c r="AQ513" s="348"/>
    </row>
    <row r="514" spans="9:43">
      <c r="I514" s="348"/>
      <c r="J514" s="348"/>
      <c r="K514" s="348"/>
      <c r="L514" s="348"/>
      <c r="M514" s="348"/>
      <c r="N514" s="348"/>
      <c r="O514" s="348"/>
      <c r="P514" s="348"/>
      <c r="Q514" s="348"/>
      <c r="R514" s="348"/>
      <c r="S514" s="348"/>
      <c r="T514" s="348"/>
      <c r="U514" s="348"/>
      <c r="V514" s="348"/>
      <c r="W514" s="348"/>
      <c r="X514" s="348"/>
      <c r="Y514" s="348"/>
      <c r="Z514" s="348"/>
      <c r="AA514" s="348"/>
      <c r="AB514" s="348"/>
      <c r="AC514" s="348"/>
      <c r="AD514" s="348"/>
      <c r="AE514" s="348"/>
      <c r="AF514" s="348"/>
      <c r="AG514" s="348"/>
      <c r="AH514" s="348"/>
      <c r="AI514" s="348"/>
      <c r="AJ514" s="348"/>
      <c r="AK514" s="348"/>
      <c r="AL514" s="348"/>
      <c r="AM514" s="348"/>
      <c r="AN514" s="348"/>
      <c r="AO514" s="348"/>
      <c r="AP514" s="348"/>
      <c r="AQ514" s="348"/>
    </row>
    <row r="515" spans="9:43">
      <c r="I515" s="348"/>
      <c r="J515" s="348"/>
      <c r="K515" s="348"/>
      <c r="L515" s="348"/>
      <c r="M515" s="348"/>
      <c r="N515" s="348"/>
      <c r="O515" s="348"/>
      <c r="P515" s="348"/>
      <c r="Q515" s="348"/>
      <c r="R515" s="348"/>
      <c r="S515" s="348"/>
      <c r="T515" s="348"/>
      <c r="U515" s="348"/>
      <c r="V515" s="348"/>
      <c r="W515" s="348"/>
      <c r="X515" s="348"/>
      <c r="Y515" s="348"/>
      <c r="Z515" s="348"/>
      <c r="AA515" s="348"/>
      <c r="AB515" s="348"/>
      <c r="AC515" s="348"/>
      <c r="AD515" s="348"/>
      <c r="AE515" s="348"/>
      <c r="AF515" s="348"/>
      <c r="AG515" s="348"/>
      <c r="AH515" s="348"/>
      <c r="AI515" s="348"/>
      <c r="AJ515" s="348"/>
      <c r="AK515" s="348"/>
      <c r="AL515" s="348"/>
      <c r="AM515" s="348"/>
      <c r="AN515" s="348"/>
      <c r="AO515" s="348"/>
      <c r="AP515" s="348"/>
      <c r="AQ515" s="348"/>
    </row>
    <row r="516" spans="9:43">
      <c r="I516" s="348"/>
      <c r="J516" s="348"/>
      <c r="K516" s="348"/>
      <c r="L516" s="348"/>
      <c r="M516" s="348"/>
      <c r="N516" s="348"/>
      <c r="O516" s="348"/>
      <c r="P516" s="348"/>
      <c r="Q516" s="348"/>
      <c r="R516" s="348"/>
      <c r="S516" s="348"/>
      <c r="T516" s="348"/>
      <c r="U516" s="348"/>
      <c r="V516" s="348"/>
      <c r="W516" s="348"/>
      <c r="X516" s="348"/>
      <c r="Y516" s="348"/>
      <c r="Z516" s="348"/>
      <c r="AA516" s="348"/>
      <c r="AB516" s="348"/>
      <c r="AC516" s="348"/>
      <c r="AD516" s="348"/>
      <c r="AE516" s="348"/>
      <c r="AF516" s="348"/>
      <c r="AG516" s="348"/>
      <c r="AH516" s="348"/>
      <c r="AI516" s="348"/>
      <c r="AJ516" s="348"/>
      <c r="AK516" s="348"/>
      <c r="AL516" s="348"/>
      <c r="AM516" s="348"/>
      <c r="AN516" s="348"/>
      <c r="AO516" s="348"/>
      <c r="AP516" s="348"/>
      <c r="AQ516" s="348"/>
    </row>
    <row r="517" spans="9:43">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c r="AE517" s="348"/>
      <c r="AF517" s="348"/>
      <c r="AG517" s="348"/>
      <c r="AH517" s="348"/>
      <c r="AI517" s="348"/>
      <c r="AJ517" s="348"/>
      <c r="AK517" s="348"/>
      <c r="AL517" s="348"/>
      <c r="AM517" s="348"/>
      <c r="AN517" s="348"/>
      <c r="AO517" s="348"/>
      <c r="AP517" s="348"/>
      <c r="AQ517" s="348"/>
    </row>
    <row r="518" spans="9:43">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c r="AE518" s="348"/>
      <c r="AF518" s="348"/>
      <c r="AG518" s="348"/>
      <c r="AH518" s="348"/>
      <c r="AI518" s="348"/>
      <c r="AJ518" s="348"/>
      <c r="AK518" s="348"/>
      <c r="AL518" s="348"/>
      <c r="AM518" s="348"/>
      <c r="AN518" s="348"/>
      <c r="AO518" s="348"/>
      <c r="AP518" s="348"/>
      <c r="AQ518" s="348"/>
    </row>
    <row r="519" spans="9:43">
      <c r="I519" s="348"/>
      <c r="J519" s="348"/>
      <c r="K519" s="348"/>
      <c r="L519" s="348"/>
      <c r="M519" s="348"/>
      <c r="N519" s="348"/>
      <c r="O519" s="348"/>
      <c r="P519" s="348"/>
      <c r="Q519" s="348"/>
      <c r="R519" s="348"/>
      <c r="S519" s="348"/>
      <c r="T519" s="348"/>
      <c r="U519" s="348"/>
      <c r="V519" s="348"/>
      <c r="W519" s="348"/>
      <c r="X519" s="348"/>
      <c r="Y519" s="348"/>
      <c r="Z519" s="348"/>
      <c r="AA519" s="348"/>
      <c r="AB519" s="348"/>
      <c r="AC519" s="348"/>
      <c r="AD519" s="348"/>
      <c r="AE519" s="348"/>
      <c r="AF519" s="348"/>
      <c r="AG519" s="348"/>
      <c r="AH519" s="348"/>
      <c r="AI519" s="348"/>
      <c r="AJ519" s="348"/>
      <c r="AK519" s="348"/>
      <c r="AL519" s="348"/>
      <c r="AM519" s="348"/>
      <c r="AN519" s="348"/>
      <c r="AO519" s="348"/>
      <c r="AP519" s="348"/>
      <c r="AQ519" s="348"/>
    </row>
    <row r="520" spans="9:43">
      <c r="I520" s="348"/>
      <c r="J520" s="348"/>
      <c r="K520" s="348"/>
      <c r="L520" s="348"/>
      <c r="M520" s="348"/>
      <c r="N520" s="348"/>
      <c r="O520" s="348"/>
      <c r="P520" s="348"/>
      <c r="Q520" s="348"/>
      <c r="R520" s="348"/>
      <c r="S520" s="348"/>
      <c r="T520" s="348"/>
      <c r="U520" s="348"/>
      <c r="V520" s="348"/>
      <c r="W520" s="348"/>
      <c r="X520" s="348"/>
      <c r="Y520" s="348"/>
      <c r="Z520" s="348"/>
      <c r="AA520" s="348"/>
      <c r="AB520" s="348"/>
      <c r="AC520" s="348"/>
      <c r="AD520" s="348"/>
      <c r="AE520" s="348"/>
      <c r="AF520" s="348"/>
      <c r="AG520" s="348"/>
      <c r="AH520" s="348"/>
      <c r="AI520" s="348"/>
      <c r="AJ520" s="348"/>
      <c r="AK520" s="348"/>
      <c r="AL520" s="348"/>
      <c r="AM520" s="348"/>
      <c r="AN520" s="348"/>
      <c r="AO520" s="348"/>
      <c r="AP520" s="348"/>
      <c r="AQ520" s="348"/>
    </row>
    <row r="521" spans="9:43">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c r="AE521" s="348"/>
      <c r="AF521" s="348"/>
      <c r="AG521" s="348"/>
      <c r="AH521" s="348"/>
      <c r="AI521" s="348"/>
      <c r="AJ521" s="348"/>
      <c r="AK521" s="348"/>
      <c r="AL521" s="348"/>
      <c r="AM521" s="348"/>
      <c r="AN521" s="348"/>
      <c r="AO521" s="348"/>
      <c r="AP521" s="348"/>
      <c r="AQ521" s="348"/>
    </row>
    <row r="522" spans="9:43">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c r="AE522" s="348"/>
      <c r="AF522" s="348"/>
      <c r="AG522" s="348"/>
      <c r="AH522" s="348"/>
      <c r="AI522" s="348"/>
      <c r="AJ522" s="348"/>
      <c r="AK522" s="348"/>
      <c r="AL522" s="348"/>
      <c r="AM522" s="348"/>
      <c r="AN522" s="348"/>
      <c r="AO522" s="348"/>
      <c r="AP522" s="348"/>
      <c r="AQ522" s="348"/>
    </row>
    <row r="523" spans="9:43">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c r="AE523" s="348"/>
      <c r="AF523" s="348"/>
      <c r="AG523" s="348"/>
      <c r="AH523" s="348"/>
      <c r="AI523" s="348"/>
      <c r="AJ523" s="348"/>
      <c r="AK523" s="348"/>
      <c r="AL523" s="348"/>
      <c r="AM523" s="348"/>
      <c r="AN523" s="348"/>
      <c r="AO523" s="348"/>
      <c r="AP523" s="348"/>
      <c r="AQ523" s="348"/>
    </row>
    <row r="524" spans="9:43">
      <c r="I524" s="348"/>
      <c r="J524" s="348"/>
      <c r="K524" s="348"/>
      <c r="L524" s="348"/>
      <c r="M524" s="348"/>
      <c r="N524" s="348"/>
      <c r="O524" s="348"/>
      <c r="P524" s="348"/>
      <c r="Q524" s="348"/>
      <c r="R524" s="348"/>
      <c r="S524" s="348"/>
      <c r="T524" s="348"/>
      <c r="U524" s="348"/>
      <c r="V524" s="348"/>
      <c r="W524" s="348"/>
      <c r="X524" s="348"/>
      <c r="Y524" s="348"/>
      <c r="Z524" s="348"/>
      <c r="AA524" s="348"/>
      <c r="AB524" s="348"/>
      <c r="AC524" s="348"/>
      <c r="AD524" s="348"/>
      <c r="AE524" s="348"/>
      <c r="AF524" s="348"/>
      <c r="AG524" s="348"/>
      <c r="AH524" s="348"/>
      <c r="AI524" s="348"/>
      <c r="AJ524" s="348"/>
      <c r="AK524" s="348"/>
      <c r="AL524" s="348"/>
      <c r="AM524" s="348"/>
      <c r="AN524" s="348"/>
      <c r="AO524" s="348"/>
      <c r="AP524" s="348"/>
      <c r="AQ524" s="348"/>
    </row>
    <row r="525" spans="9:43">
      <c r="I525" s="348"/>
      <c r="J525" s="348"/>
      <c r="K525" s="348"/>
      <c r="L525" s="348"/>
      <c r="M525" s="348"/>
      <c r="N525" s="348"/>
      <c r="O525" s="348"/>
      <c r="P525" s="348"/>
      <c r="Q525" s="348"/>
      <c r="R525" s="348"/>
      <c r="S525" s="348"/>
      <c r="T525" s="348"/>
      <c r="U525" s="348"/>
      <c r="V525" s="348"/>
      <c r="W525" s="348"/>
      <c r="X525" s="348"/>
      <c r="Y525" s="348"/>
      <c r="Z525" s="348"/>
      <c r="AA525" s="348"/>
      <c r="AB525" s="348"/>
      <c r="AC525" s="348"/>
      <c r="AD525" s="348"/>
      <c r="AE525" s="348"/>
      <c r="AF525" s="348"/>
      <c r="AG525" s="348"/>
      <c r="AH525" s="348"/>
      <c r="AI525" s="348"/>
      <c r="AJ525" s="348"/>
      <c r="AK525" s="348"/>
      <c r="AL525" s="348"/>
      <c r="AM525" s="348"/>
      <c r="AN525" s="348"/>
      <c r="AO525" s="348"/>
      <c r="AP525" s="348"/>
      <c r="AQ525" s="348"/>
    </row>
    <row r="526" spans="9:43">
      <c r="I526" s="348"/>
      <c r="J526" s="348"/>
      <c r="K526" s="348"/>
      <c r="L526" s="348"/>
      <c r="M526" s="348"/>
      <c r="N526" s="348"/>
      <c r="O526" s="348"/>
      <c r="P526" s="348"/>
      <c r="Q526" s="348"/>
      <c r="R526" s="348"/>
      <c r="S526" s="348"/>
      <c r="T526" s="348"/>
      <c r="U526" s="348"/>
      <c r="V526" s="348"/>
      <c r="W526" s="348"/>
      <c r="X526" s="348"/>
      <c r="Y526" s="348"/>
      <c r="Z526" s="348"/>
      <c r="AA526" s="348"/>
      <c r="AB526" s="348"/>
      <c r="AC526" s="348"/>
      <c r="AD526" s="348"/>
      <c r="AE526" s="348"/>
      <c r="AF526" s="348"/>
      <c r="AG526" s="348"/>
      <c r="AH526" s="348"/>
      <c r="AI526" s="348"/>
      <c r="AJ526" s="348"/>
      <c r="AK526" s="348"/>
      <c r="AL526" s="348"/>
      <c r="AM526" s="348"/>
      <c r="AN526" s="348"/>
      <c r="AO526" s="348"/>
      <c r="AP526" s="348"/>
      <c r="AQ526" s="348"/>
    </row>
    <row r="527" spans="9:43">
      <c r="I527" s="348"/>
      <c r="J527" s="348"/>
      <c r="K527" s="348"/>
      <c r="L527" s="348"/>
      <c r="M527" s="348"/>
      <c r="N527" s="348"/>
      <c r="O527" s="348"/>
      <c r="P527" s="348"/>
      <c r="Q527" s="348"/>
      <c r="R527" s="348"/>
      <c r="S527" s="348"/>
      <c r="T527" s="348"/>
      <c r="U527" s="348"/>
      <c r="V527" s="348"/>
      <c r="W527" s="348"/>
      <c r="X527" s="348"/>
      <c r="Y527" s="348"/>
      <c r="Z527" s="348"/>
      <c r="AA527" s="348"/>
      <c r="AB527" s="348"/>
      <c r="AC527" s="348"/>
      <c r="AD527" s="348"/>
      <c r="AE527" s="348"/>
      <c r="AF527" s="348"/>
      <c r="AG527" s="348"/>
      <c r="AH527" s="348"/>
      <c r="AI527" s="348"/>
      <c r="AJ527" s="348"/>
      <c r="AK527" s="348"/>
      <c r="AL527" s="348"/>
      <c r="AM527" s="348"/>
      <c r="AN527" s="348"/>
      <c r="AO527" s="348"/>
      <c r="AP527" s="348"/>
      <c r="AQ527" s="348"/>
    </row>
    <row r="528" spans="9:43">
      <c r="I528" s="348"/>
      <c r="J528" s="348"/>
      <c r="K528" s="348"/>
      <c r="L528" s="348"/>
      <c r="M528" s="348"/>
      <c r="N528" s="348"/>
      <c r="O528" s="348"/>
      <c r="P528" s="348"/>
      <c r="Q528" s="348"/>
      <c r="R528" s="348"/>
      <c r="S528" s="348"/>
      <c r="T528" s="348"/>
      <c r="U528" s="348"/>
      <c r="V528" s="348"/>
      <c r="W528" s="348"/>
      <c r="X528" s="348"/>
      <c r="Y528" s="348"/>
      <c r="Z528" s="348"/>
      <c r="AA528" s="348"/>
      <c r="AB528" s="348"/>
      <c r="AC528" s="348"/>
      <c r="AD528" s="348"/>
      <c r="AE528" s="348"/>
      <c r="AF528" s="348"/>
      <c r="AG528" s="348"/>
      <c r="AH528" s="348"/>
      <c r="AI528" s="348"/>
      <c r="AJ528" s="348"/>
      <c r="AK528" s="348"/>
      <c r="AL528" s="348"/>
      <c r="AM528" s="348"/>
      <c r="AN528" s="348"/>
      <c r="AO528" s="348"/>
      <c r="AP528" s="348"/>
      <c r="AQ528" s="348"/>
    </row>
    <row r="529" spans="9:43">
      <c r="I529" s="348"/>
      <c r="J529" s="348"/>
      <c r="K529" s="348"/>
      <c r="L529" s="348"/>
      <c r="M529" s="348"/>
      <c r="N529" s="348"/>
      <c r="O529" s="348"/>
      <c r="P529" s="348"/>
      <c r="Q529" s="348"/>
      <c r="R529" s="348"/>
      <c r="S529" s="348"/>
      <c r="T529" s="348"/>
      <c r="U529" s="348"/>
      <c r="V529" s="348"/>
      <c r="W529" s="348"/>
      <c r="X529" s="348"/>
      <c r="Y529" s="348"/>
      <c r="Z529" s="348"/>
      <c r="AA529" s="348"/>
      <c r="AB529" s="348"/>
      <c r="AC529" s="348"/>
      <c r="AD529" s="348"/>
      <c r="AE529" s="348"/>
      <c r="AF529" s="348"/>
      <c r="AG529" s="348"/>
      <c r="AH529" s="348"/>
      <c r="AI529" s="348"/>
      <c r="AJ529" s="348"/>
      <c r="AK529" s="348"/>
      <c r="AL529" s="348"/>
      <c r="AM529" s="348"/>
      <c r="AN529" s="348"/>
      <c r="AO529" s="348"/>
      <c r="AP529" s="348"/>
      <c r="AQ529" s="348"/>
    </row>
    <row r="530" spans="9:43">
      <c r="I530" s="348"/>
      <c r="J530" s="348"/>
      <c r="K530" s="348"/>
      <c r="L530" s="348"/>
      <c r="M530" s="348"/>
      <c r="N530" s="348"/>
      <c r="O530" s="348"/>
      <c r="P530" s="348"/>
      <c r="Q530" s="348"/>
      <c r="R530" s="348"/>
      <c r="S530" s="348"/>
      <c r="T530" s="348"/>
      <c r="U530" s="348"/>
      <c r="V530" s="348"/>
      <c r="W530" s="348"/>
      <c r="X530" s="348"/>
      <c r="Y530" s="348"/>
      <c r="Z530" s="348"/>
      <c r="AA530" s="348"/>
      <c r="AB530" s="348"/>
      <c r="AC530" s="348"/>
      <c r="AD530" s="348"/>
      <c r="AE530" s="348"/>
      <c r="AF530" s="348"/>
      <c r="AG530" s="348"/>
      <c r="AH530" s="348"/>
      <c r="AI530" s="348"/>
      <c r="AJ530" s="348"/>
      <c r="AK530" s="348"/>
      <c r="AL530" s="348"/>
      <c r="AM530" s="348"/>
      <c r="AN530" s="348"/>
      <c r="AO530" s="348"/>
      <c r="AP530" s="348"/>
      <c r="AQ530" s="348"/>
    </row>
    <row r="531" spans="9:43">
      <c r="I531" s="348"/>
      <c r="J531" s="348"/>
      <c r="K531" s="348"/>
      <c r="L531" s="348"/>
      <c r="M531" s="348"/>
      <c r="N531" s="348"/>
      <c r="O531" s="348"/>
      <c r="P531" s="348"/>
      <c r="Q531" s="348"/>
      <c r="R531" s="348"/>
      <c r="S531" s="348"/>
      <c r="T531" s="348"/>
      <c r="U531" s="348"/>
      <c r="V531" s="348"/>
      <c r="W531" s="348"/>
      <c r="X531" s="348"/>
      <c r="Y531" s="348"/>
      <c r="Z531" s="348"/>
      <c r="AA531" s="348"/>
      <c r="AB531" s="348"/>
      <c r="AC531" s="348"/>
      <c r="AD531" s="348"/>
      <c r="AE531" s="348"/>
      <c r="AF531" s="348"/>
      <c r="AG531" s="348"/>
      <c r="AH531" s="348"/>
      <c r="AI531" s="348"/>
      <c r="AJ531" s="348"/>
      <c r="AK531" s="348"/>
      <c r="AL531" s="348"/>
      <c r="AM531" s="348"/>
      <c r="AN531" s="348"/>
      <c r="AO531" s="348"/>
      <c r="AP531" s="348"/>
      <c r="AQ531" s="348"/>
    </row>
    <row r="532" spans="9:43">
      <c r="I532" s="348"/>
      <c r="J532" s="348"/>
      <c r="K532" s="348"/>
      <c r="L532" s="348"/>
      <c r="M532" s="348"/>
      <c r="N532" s="348"/>
      <c r="O532" s="348"/>
      <c r="P532" s="348"/>
      <c r="Q532" s="348"/>
      <c r="R532" s="348"/>
      <c r="S532" s="348"/>
      <c r="T532" s="348"/>
      <c r="U532" s="348"/>
      <c r="V532" s="348"/>
      <c r="W532" s="348"/>
      <c r="X532" s="348"/>
      <c r="Y532" s="348"/>
      <c r="Z532" s="348"/>
      <c r="AA532" s="348"/>
      <c r="AB532" s="348"/>
      <c r="AC532" s="348"/>
      <c r="AD532" s="348"/>
      <c r="AE532" s="348"/>
      <c r="AF532" s="348"/>
      <c r="AG532" s="348"/>
      <c r="AH532" s="348"/>
      <c r="AI532" s="348"/>
      <c r="AJ532" s="348"/>
      <c r="AK532" s="348"/>
      <c r="AL532" s="348"/>
      <c r="AM532" s="348"/>
      <c r="AN532" s="348"/>
      <c r="AO532" s="348"/>
      <c r="AP532" s="348"/>
      <c r="AQ532" s="348"/>
    </row>
    <row r="533" spans="9:43">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c r="AE533" s="348"/>
      <c r="AF533" s="348"/>
      <c r="AG533" s="348"/>
      <c r="AH533" s="348"/>
      <c r="AI533" s="348"/>
      <c r="AJ533" s="348"/>
      <c r="AK533" s="348"/>
      <c r="AL533" s="348"/>
      <c r="AM533" s="348"/>
      <c r="AN533" s="348"/>
      <c r="AO533" s="348"/>
      <c r="AP533" s="348"/>
      <c r="AQ533" s="348"/>
    </row>
    <row r="534" spans="9:43">
      <c r="I534" s="348"/>
      <c r="J534" s="348"/>
      <c r="K534" s="348"/>
      <c r="L534" s="348"/>
      <c r="M534" s="348"/>
      <c r="N534" s="348"/>
      <c r="O534" s="348"/>
      <c r="P534" s="348"/>
      <c r="Q534" s="348"/>
      <c r="R534" s="348"/>
      <c r="S534" s="348"/>
      <c r="T534" s="348"/>
      <c r="U534" s="348"/>
      <c r="V534" s="348"/>
      <c r="W534" s="348"/>
      <c r="X534" s="348"/>
      <c r="Y534" s="348"/>
      <c r="Z534" s="348"/>
      <c r="AA534" s="348"/>
      <c r="AB534" s="348"/>
      <c r="AC534" s="348"/>
      <c r="AD534" s="348"/>
      <c r="AE534" s="348"/>
      <c r="AF534" s="348"/>
      <c r="AG534" s="348"/>
      <c r="AH534" s="348"/>
      <c r="AI534" s="348"/>
      <c r="AJ534" s="348"/>
      <c r="AK534" s="348"/>
      <c r="AL534" s="348"/>
      <c r="AM534" s="348"/>
      <c r="AN534" s="348"/>
      <c r="AO534" s="348"/>
      <c r="AP534" s="348"/>
      <c r="AQ534" s="348"/>
    </row>
    <row r="535" spans="9:43">
      <c r="I535" s="348"/>
      <c r="J535" s="348"/>
      <c r="K535" s="348"/>
      <c r="L535" s="348"/>
      <c r="M535" s="348"/>
      <c r="N535" s="348"/>
      <c r="O535" s="348"/>
      <c r="P535" s="348"/>
      <c r="Q535" s="348"/>
      <c r="R535" s="348"/>
      <c r="S535" s="348"/>
      <c r="T535" s="348"/>
      <c r="U535" s="348"/>
      <c r="V535" s="348"/>
      <c r="W535" s="348"/>
      <c r="X535" s="348"/>
      <c r="Y535" s="348"/>
      <c r="Z535" s="348"/>
      <c r="AA535" s="348"/>
      <c r="AB535" s="348"/>
      <c r="AC535" s="348"/>
      <c r="AD535" s="348"/>
      <c r="AE535" s="348"/>
      <c r="AF535" s="348"/>
      <c r="AG535" s="348"/>
      <c r="AH535" s="348"/>
      <c r="AI535" s="348"/>
      <c r="AJ535" s="348"/>
      <c r="AK535" s="348"/>
      <c r="AL535" s="348"/>
      <c r="AM535" s="348"/>
      <c r="AN535" s="348"/>
      <c r="AO535" s="348"/>
      <c r="AP535" s="348"/>
      <c r="AQ535" s="348"/>
    </row>
    <row r="536" spans="9:43">
      <c r="I536" s="348"/>
      <c r="J536" s="348"/>
      <c r="K536" s="348"/>
      <c r="L536" s="348"/>
      <c r="M536" s="348"/>
      <c r="N536" s="348"/>
      <c r="O536" s="348"/>
      <c r="P536" s="348"/>
      <c r="Q536" s="348"/>
      <c r="R536" s="348"/>
      <c r="S536" s="348"/>
      <c r="T536" s="348"/>
      <c r="U536" s="348"/>
      <c r="V536" s="348"/>
      <c r="W536" s="348"/>
      <c r="X536" s="348"/>
      <c r="Y536" s="348"/>
      <c r="Z536" s="348"/>
      <c r="AA536" s="348"/>
      <c r="AB536" s="348"/>
      <c r="AC536" s="348"/>
      <c r="AD536" s="348"/>
      <c r="AE536" s="348"/>
      <c r="AF536" s="348"/>
      <c r="AG536" s="348"/>
      <c r="AH536" s="348"/>
      <c r="AI536" s="348"/>
      <c r="AJ536" s="348"/>
      <c r="AK536" s="348"/>
      <c r="AL536" s="348"/>
      <c r="AM536" s="348"/>
      <c r="AN536" s="348"/>
      <c r="AO536" s="348"/>
      <c r="AP536" s="348"/>
      <c r="AQ536" s="348"/>
    </row>
    <row r="537" spans="9:43">
      <c r="I537" s="348"/>
      <c r="J537" s="348"/>
      <c r="K537" s="348"/>
      <c r="L537" s="348"/>
      <c r="M537" s="348"/>
      <c r="N537" s="348"/>
      <c r="O537" s="348"/>
      <c r="P537" s="348"/>
      <c r="Q537" s="348"/>
      <c r="R537" s="348"/>
      <c r="S537" s="348"/>
      <c r="T537" s="348"/>
      <c r="U537" s="348"/>
      <c r="V537" s="348"/>
      <c r="W537" s="348"/>
      <c r="X537" s="348"/>
      <c r="Y537" s="348"/>
      <c r="Z537" s="348"/>
      <c r="AA537" s="348"/>
      <c r="AB537" s="348"/>
      <c r="AC537" s="348"/>
      <c r="AD537" s="348"/>
      <c r="AE537" s="348"/>
      <c r="AF537" s="348"/>
      <c r="AG537" s="348"/>
      <c r="AH537" s="348"/>
      <c r="AI537" s="348"/>
      <c r="AJ537" s="348"/>
      <c r="AK537" s="348"/>
      <c r="AL537" s="348"/>
      <c r="AM537" s="348"/>
      <c r="AN537" s="348"/>
      <c r="AO537" s="348"/>
      <c r="AP537" s="348"/>
      <c r="AQ537" s="348"/>
    </row>
    <row r="538" spans="9:43">
      <c r="I538" s="348"/>
      <c r="J538" s="348"/>
      <c r="K538" s="348"/>
      <c r="L538" s="348"/>
      <c r="M538" s="348"/>
      <c r="N538" s="348"/>
      <c r="O538" s="348"/>
      <c r="P538" s="348"/>
      <c r="Q538" s="348"/>
      <c r="R538" s="348"/>
      <c r="S538" s="348"/>
      <c r="T538" s="348"/>
      <c r="U538" s="348"/>
      <c r="V538" s="348"/>
      <c r="W538" s="348"/>
      <c r="X538" s="348"/>
      <c r="Y538" s="348"/>
      <c r="Z538" s="348"/>
      <c r="AA538" s="348"/>
      <c r="AB538" s="348"/>
      <c r="AC538" s="348"/>
      <c r="AD538" s="348"/>
      <c r="AE538" s="348"/>
      <c r="AF538" s="348"/>
      <c r="AG538" s="348"/>
      <c r="AH538" s="348"/>
      <c r="AI538" s="348"/>
      <c r="AJ538" s="348"/>
      <c r="AK538" s="348"/>
      <c r="AL538" s="348"/>
      <c r="AM538" s="348"/>
      <c r="AN538" s="348"/>
      <c r="AO538" s="348"/>
      <c r="AP538" s="348"/>
      <c r="AQ538" s="348"/>
    </row>
    <row r="539" spans="9:43">
      <c r="I539" s="348"/>
      <c r="J539" s="348"/>
      <c r="K539" s="348"/>
      <c r="L539" s="348"/>
      <c r="M539" s="348"/>
      <c r="N539" s="348"/>
      <c r="O539" s="348"/>
      <c r="P539" s="348"/>
      <c r="Q539" s="348"/>
      <c r="R539" s="348"/>
      <c r="S539" s="348"/>
      <c r="T539" s="348"/>
      <c r="U539" s="348"/>
      <c r="V539" s="348"/>
      <c r="W539" s="3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row>
    <row r="540" spans="9:43">
      <c r="I540" s="348"/>
      <c r="J540" s="348"/>
      <c r="K540" s="348"/>
      <c r="L540" s="348"/>
      <c r="M540" s="348"/>
      <c r="N540" s="348"/>
      <c r="O540" s="348"/>
      <c r="P540" s="348"/>
      <c r="Q540" s="348"/>
      <c r="R540" s="348"/>
      <c r="S540" s="348"/>
      <c r="T540" s="348"/>
      <c r="U540" s="348"/>
      <c r="V540" s="348"/>
      <c r="W540" s="348"/>
      <c r="X540" s="348"/>
      <c r="Y540" s="348"/>
      <c r="Z540" s="348"/>
      <c r="AA540" s="348"/>
      <c r="AB540" s="348"/>
      <c r="AC540" s="348"/>
      <c r="AD540" s="348"/>
      <c r="AE540" s="348"/>
      <c r="AF540" s="348"/>
      <c r="AG540" s="348"/>
      <c r="AH540" s="348"/>
      <c r="AI540" s="348"/>
      <c r="AJ540" s="348"/>
      <c r="AK540" s="348"/>
      <c r="AL540" s="348"/>
      <c r="AM540" s="348"/>
      <c r="AN540" s="348"/>
      <c r="AO540" s="348"/>
      <c r="AP540" s="348"/>
      <c r="AQ540" s="348"/>
    </row>
    <row r="541" spans="9:43">
      <c r="I541" s="348"/>
      <c r="J541" s="348"/>
      <c r="K541" s="348"/>
      <c r="L541" s="348"/>
      <c r="M541" s="348"/>
      <c r="N541" s="348"/>
      <c r="O541" s="348"/>
      <c r="P541" s="348"/>
      <c r="Q541" s="348"/>
      <c r="R541" s="348"/>
      <c r="S541" s="348"/>
      <c r="T541" s="348"/>
      <c r="U541" s="348"/>
      <c r="V541" s="348"/>
      <c r="W541" s="348"/>
      <c r="X541" s="348"/>
      <c r="Y541" s="348"/>
      <c r="Z541" s="348"/>
      <c r="AA541" s="348"/>
      <c r="AB541" s="348"/>
      <c r="AC541" s="348"/>
      <c r="AD541" s="348"/>
      <c r="AE541" s="348"/>
      <c r="AF541" s="348"/>
      <c r="AG541" s="348"/>
      <c r="AH541" s="348"/>
      <c r="AI541" s="348"/>
      <c r="AJ541" s="348"/>
      <c r="AK541" s="348"/>
      <c r="AL541" s="348"/>
      <c r="AM541" s="348"/>
      <c r="AN541" s="348"/>
      <c r="AO541" s="348"/>
      <c r="AP541" s="348"/>
      <c r="AQ541" s="348"/>
    </row>
    <row r="542" spans="9:43">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c r="AE542" s="348"/>
      <c r="AF542" s="348"/>
      <c r="AG542" s="348"/>
      <c r="AH542" s="348"/>
      <c r="AI542" s="348"/>
      <c r="AJ542" s="348"/>
      <c r="AK542" s="348"/>
      <c r="AL542" s="348"/>
      <c r="AM542" s="348"/>
      <c r="AN542" s="348"/>
      <c r="AO542" s="348"/>
      <c r="AP542" s="348"/>
      <c r="AQ542" s="348"/>
    </row>
    <row r="543" spans="9:43">
      <c r="I543" s="348"/>
      <c r="J543" s="348"/>
      <c r="K543" s="348"/>
      <c r="L543" s="348"/>
      <c r="M543" s="348"/>
      <c r="N543" s="348"/>
      <c r="O543" s="348"/>
      <c r="P543" s="348"/>
      <c r="Q543" s="348"/>
      <c r="R543" s="348"/>
      <c r="S543" s="348"/>
      <c r="T543" s="348"/>
      <c r="U543" s="348"/>
      <c r="V543" s="348"/>
      <c r="W543" s="348"/>
      <c r="X543" s="348"/>
      <c r="Y543" s="348"/>
      <c r="Z543" s="348"/>
      <c r="AA543" s="348"/>
      <c r="AB543" s="348"/>
      <c r="AC543" s="348"/>
      <c r="AD543" s="348"/>
      <c r="AE543" s="348"/>
      <c r="AF543" s="348"/>
      <c r="AG543" s="348"/>
      <c r="AH543" s="348"/>
      <c r="AI543" s="348"/>
      <c r="AJ543" s="348"/>
      <c r="AK543" s="348"/>
      <c r="AL543" s="348"/>
      <c r="AM543" s="348"/>
      <c r="AN543" s="348"/>
      <c r="AO543" s="348"/>
      <c r="AP543" s="348"/>
      <c r="AQ543" s="348"/>
    </row>
    <row r="544" spans="9:43">
      <c r="I544" s="348"/>
      <c r="J544" s="348"/>
      <c r="K544" s="348"/>
      <c r="L544" s="348"/>
      <c r="M544" s="348"/>
      <c r="N544" s="348"/>
      <c r="O544" s="348"/>
      <c r="P544" s="348"/>
      <c r="Q544" s="348"/>
      <c r="R544" s="348"/>
      <c r="S544" s="348"/>
      <c r="T544" s="348"/>
      <c r="U544" s="348"/>
      <c r="V544" s="348"/>
      <c r="W544" s="348"/>
      <c r="X544" s="348"/>
      <c r="Y544" s="348"/>
      <c r="Z544" s="348"/>
      <c r="AA544" s="348"/>
      <c r="AB544" s="348"/>
      <c r="AC544" s="348"/>
      <c r="AD544" s="348"/>
      <c r="AE544" s="348"/>
      <c r="AF544" s="348"/>
      <c r="AG544" s="348"/>
      <c r="AH544" s="348"/>
      <c r="AI544" s="348"/>
      <c r="AJ544" s="348"/>
      <c r="AK544" s="348"/>
      <c r="AL544" s="348"/>
      <c r="AM544" s="348"/>
      <c r="AN544" s="348"/>
      <c r="AO544" s="348"/>
      <c r="AP544" s="348"/>
      <c r="AQ544" s="348"/>
    </row>
    <row r="545" spans="9:43">
      <c r="I545" s="348"/>
      <c r="J545" s="348"/>
      <c r="K545" s="348"/>
      <c r="L545" s="348"/>
      <c r="M545" s="348"/>
      <c r="N545" s="348"/>
      <c r="O545" s="348"/>
      <c r="P545" s="348"/>
      <c r="Q545" s="348"/>
      <c r="R545" s="348"/>
      <c r="S545" s="348"/>
      <c r="T545" s="348"/>
      <c r="U545" s="348"/>
      <c r="V545" s="348"/>
      <c r="W545" s="348"/>
      <c r="X545" s="348"/>
      <c r="Y545" s="348"/>
      <c r="Z545" s="348"/>
      <c r="AA545" s="348"/>
      <c r="AB545" s="348"/>
      <c r="AC545" s="348"/>
      <c r="AD545" s="348"/>
      <c r="AE545" s="348"/>
      <c r="AF545" s="348"/>
      <c r="AG545" s="348"/>
      <c r="AH545" s="348"/>
      <c r="AI545" s="348"/>
      <c r="AJ545" s="348"/>
      <c r="AK545" s="348"/>
      <c r="AL545" s="348"/>
      <c r="AM545" s="348"/>
      <c r="AN545" s="348"/>
      <c r="AO545" s="348"/>
      <c r="AP545" s="348"/>
      <c r="AQ545" s="348"/>
    </row>
    <row r="546" spans="9:43">
      <c r="I546" s="348"/>
      <c r="J546" s="348"/>
      <c r="K546" s="348"/>
      <c r="L546" s="348"/>
      <c r="M546" s="348"/>
      <c r="N546" s="348"/>
      <c r="O546" s="348"/>
      <c r="P546" s="348"/>
      <c r="Q546" s="348"/>
      <c r="R546" s="348"/>
      <c r="S546" s="348"/>
      <c r="T546" s="348"/>
      <c r="U546" s="348"/>
      <c r="V546" s="348"/>
      <c r="W546" s="348"/>
      <c r="X546" s="348"/>
      <c r="Y546" s="348"/>
      <c r="Z546" s="348"/>
      <c r="AA546" s="348"/>
      <c r="AB546" s="348"/>
      <c r="AC546" s="348"/>
      <c r="AD546" s="348"/>
      <c r="AE546" s="348"/>
      <c r="AF546" s="348"/>
      <c r="AG546" s="348"/>
      <c r="AH546" s="348"/>
      <c r="AI546" s="348"/>
      <c r="AJ546" s="348"/>
      <c r="AK546" s="348"/>
      <c r="AL546" s="348"/>
      <c r="AM546" s="348"/>
      <c r="AN546" s="348"/>
      <c r="AO546" s="348"/>
      <c r="AP546" s="348"/>
      <c r="AQ546" s="348"/>
    </row>
    <row r="547" spans="9:43">
      <c r="I547" s="348"/>
      <c r="J547" s="348"/>
      <c r="K547" s="348"/>
      <c r="L547" s="348"/>
      <c r="M547" s="348"/>
      <c r="N547" s="348"/>
      <c r="O547" s="348"/>
      <c r="P547" s="348"/>
      <c r="Q547" s="348"/>
      <c r="R547" s="348"/>
      <c r="S547" s="348"/>
      <c r="T547" s="348"/>
      <c r="U547" s="348"/>
      <c r="V547" s="348"/>
      <c r="W547" s="348"/>
      <c r="X547" s="348"/>
      <c r="Y547" s="348"/>
      <c r="Z547" s="348"/>
      <c r="AA547" s="348"/>
      <c r="AB547" s="348"/>
      <c r="AC547" s="348"/>
      <c r="AD547" s="348"/>
      <c r="AE547" s="348"/>
      <c r="AF547" s="348"/>
      <c r="AG547" s="348"/>
      <c r="AH547" s="348"/>
      <c r="AI547" s="348"/>
      <c r="AJ547" s="348"/>
      <c r="AK547" s="348"/>
      <c r="AL547" s="348"/>
      <c r="AM547" s="348"/>
      <c r="AN547" s="348"/>
      <c r="AO547" s="348"/>
      <c r="AP547" s="348"/>
      <c r="AQ547" s="348"/>
    </row>
    <row r="548" spans="9:43">
      <c r="I548" s="348"/>
      <c r="J548" s="348"/>
      <c r="K548" s="348"/>
      <c r="L548" s="348"/>
      <c r="M548" s="348"/>
      <c r="N548" s="348"/>
      <c r="O548" s="348"/>
      <c r="P548" s="348"/>
      <c r="Q548" s="348"/>
      <c r="R548" s="348"/>
      <c r="S548" s="348"/>
      <c r="T548" s="348"/>
      <c r="U548" s="348"/>
      <c r="V548" s="348"/>
      <c r="W548" s="348"/>
      <c r="X548" s="348"/>
      <c r="Y548" s="348"/>
      <c r="Z548" s="348"/>
      <c r="AA548" s="348"/>
      <c r="AB548" s="348"/>
      <c r="AC548" s="348"/>
      <c r="AD548" s="348"/>
      <c r="AE548" s="348"/>
      <c r="AF548" s="348"/>
      <c r="AG548" s="348"/>
      <c r="AH548" s="348"/>
      <c r="AI548" s="348"/>
      <c r="AJ548" s="348"/>
      <c r="AK548" s="348"/>
      <c r="AL548" s="348"/>
      <c r="AM548" s="348"/>
      <c r="AN548" s="348"/>
      <c r="AO548" s="348"/>
      <c r="AP548" s="348"/>
      <c r="AQ548" s="348"/>
    </row>
    <row r="549" spans="9:43">
      <c r="I549" s="348"/>
      <c r="J549" s="348"/>
      <c r="K549" s="348"/>
      <c r="L549" s="348"/>
      <c r="M549" s="348"/>
      <c r="N549" s="348"/>
      <c r="O549" s="348"/>
      <c r="P549" s="348"/>
      <c r="Q549" s="348"/>
      <c r="R549" s="348"/>
      <c r="S549" s="348"/>
      <c r="T549" s="348"/>
      <c r="U549" s="348"/>
      <c r="V549" s="348"/>
      <c r="W549" s="348"/>
      <c r="X549" s="348"/>
      <c r="Y549" s="348"/>
      <c r="Z549" s="348"/>
      <c r="AA549" s="348"/>
      <c r="AB549" s="348"/>
      <c r="AC549" s="348"/>
      <c r="AD549" s="348"/>
      <c r="AE549" s="348"/>
      <c r="AF549" s="348"/>
      <c r="AG549" s="348"/>
      <c r="AH549" s="348"/>
      <c r="AI549" s="348"/>
      <c r="AJ549" s="348"/>
      <c r="AK549" s="348"/>
      <c r="AL549" s="348"/>
      <c r="AM549" s="348"/>
      <c r="AN549" s="348"/>
      <c r="AO549" s="348"/>
      <c r="AP549" s="348"/>
      <c r="AQ549" s="348"/>
    </row>
    <row r="550" spans="9:43">
      <c r="I550" s="348"/>
      <c r="J550" s="348"/>
      <c r="K550" s="348"/>
      <c r="L550" s="348"/>
      <c r="M550" s="348"/>
      <c r="N550" s="348"/>
      <c r="O550" s="348"/>
      <c r="P550" s="348"/>
      <c r="Q550" s="348"/>
      <c r="R550" s="348"/>
      <c r="S550" s="348"/>
      <c r="T550" s="348"/>
      <c r="U550" s="348"/>
      <c r="V550" s="348"/>
      <c r="W550" s="348"/>
      <c r="X550" s="348"/>
      <c r="Y550" s="348"/>
      <c r="Z550" s="348"/>
      <c r="AA550" s="348"/>
      <c r="AB550" s="348"/>
      <c r="AC550" s="348"/>
      <c r="AD550" s="348"/>
      <c r="AE550" s="348"/>
      <c r="AF550" s="348"/>
      <c r="AG550" s="348"/>
      <c r="AH550" s="348"/>
      <c r="AI550" s="348"/>
      <c r="AJ550" s="348"/>
      <c r="AK550" s="348"/>
      <c r="AL550" s="348"/>
      <c r="AM550" s="348"/>
      <c r="AN550" s="348"/>
      <c r="AO550" s="348"/>
      <c r="AP550" s="348"/>
      <c r="AQ550" s="348"/>
    </row>
    <row r="551" spans="9:43">
      <c r="I551" s="348"/>
      <c r="J551" s="348"/>
      <c r="K551" s="348"/>
      <c r="L551" s="348"/>
      <c r="M551" s="348"/>
      <c r="N551" s="348"/>
      <c r="O551" s="348"/>
      <c r="P551" s="348"/>
      <c r="Q551" s="348"/>
      <c r="R551" s="348"/>
      <c r="S551" s="348"/>
      <c r="T551" s="348"/>
      <c r="U551" s="348"/>
      <c r="V551" s="348"/>
      <c r="W551" s="348"/>
      <c r="X551" s="348"/>
      <c r="Y551" s="348"/>
      <c r="Z551" s="348"/>
      <c r="AA551" s="348"/>
      <c r="AB551" s="348"/>
      <c r="AC551" s="348"/>
      <c r="AD551" s="348"/>
      <c r="AE551" s="348"/>
      <c r="AF551" s="348"/>
      <c r="AG551" s="348"/>
      <c r="AH551" s="348"/>
      <c r="AI551" s="348"/>
      <c r="AJ551" s="348"/>
      <c r="AK551" s="348"/>
      <c r="AL551" s="348"/>
      <c r="AM551" s="348"/>
      <c r="AN551" s="348"/>
      <c r="AO551" s="348"/>
      <c r="AP551" s="348"/>
      <c r="AQ551" s="348"/>
    </row>
    <row r="552" spans="9:43">
      <c r="I552" s="348"/>
      <c r="J552" s="348"/>
      <c r="K552" s="348"/>
      <c r="L552" s="348"/>
      <c r="M552" s="348"/>
      <c r="N552" s="348"/>
      <c r="O552" s="348"/>
      <c r="P552" s="348"/>
      <c r="Q552" s="348"/>
      <c r="R552" s="348"/>
      <c r="S552" s="348"/>
      <c r="T552" s="348"/>
      <c r="U552" s="348"/>
      <c r="V552" s="348"/>
      <c r="W552" s="348"/>
      <c r="X552" s="348"/>
      <c r="Y552" s="348"/>
      <c r="Z552" s="348"/>
      <c r="AA552" s="348"/>
      <c r="AB552" s="348"/>
      <c r="AC552" s="348"/>
      <c r="AD552" s="348"/>
      <c r="AE552" s="348"/>
      <c r="AF552" s="348"/>
      <c r="AG552" s="348"/>
      <c r="AH552" s="348"/>
      <c r="AI552" s="348"/>
      <c r="AJ552" s="348"/>
      <c r="AK552" s="348"/>
      <c r="AL552" s="348"/>
      <c r="AM552" s="348"/>
      <c r="AN552" s="348"/>
      <c r="AO552" s="348"/>
      <c r="AP552" s="348"/>
      <c r="AQ552" s="348"/>
    </row>
    <row r="553" spans="9:43">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c r="AE553" s="348"/>
      <c r="AF553" s="348"/>
      <c r="AG553" s="348"/>
      <c r="AH553" s="348"/>
      <c r="AI553" s="348"/>
      <c r="AJ553" s="348"/>
      <c r="AK553" s="348"/>
      <c r="AL553" s="348"/>
      <c r="AM553" s="348"/>
      <c r="AN553" s="348"/>
      <c r="AO553" s="348"/>
      <c r="AP553" s="348"/>
      <c r="AQ553" s="348"/>
    </row>
    <row r="554" spans="9:43">
      <c r="I554" s="348"/>
      <c r="J554" s="348"/>
      <c r="K554" s="348"/>
      <c r="L554" s="348"/>
      <c r="M554" s="348"/>
      <c r="N554" s="348"/>
      <c r="O554" s="348"/>
      <c r="P554" s="348"/>
      <c r="Q554" s="348"/>
      <c r="R554" s="348"/>
      <c r="S554" s="348"/>
      <c r="T554" s="348"/>
      <c r="U554" s="348"/>
      <c r="V554" s="348"/>
      <c r="W554" s="348"/>
      <c r="X554" s="348"/>
      <c r="Y554" s="348"/>
      <c r="Z554" s="348"/>
      <c r="AA554" s="348"/>
      <c r="AB554" s="348"/>
      <c r="AC554" s="348"/>
      <c r="AD554" s="348"/>
      <c r="AE554" s="348"/>
      <c r="AF554" s="348"/>
      <c r="AG554" s="348"/>
      <c r="AH554" s="348"/>
      <c r="AI554" s="348"/>
      <c r="AJ554" s="348"/>
      <c r="AK554" s="348"/>
      <c r="AL554" s="348"/>
      <c r="AM554" s="348"/>
      <c r="AN554" s="348"/>
      <c r="AO554" s="348"/>
      <c r="AP554" s="348"/>
      <c r="AQ554" s="348"/>
    </row>
    <row r="555" spans="9:43">
      <c r="I555" s="348"/>
      <c r="J555" s="348"/>
      <c r="K555" s="348"/>
      <c r="L555" s="348"/>
      <c r="M555" s="348"/>
      <c r="N555" s="348"/>
      <c r="O555" s="348"/>
      <c r="P555" s="348"/>
      <c r="Q555" s="348"/>
      <c r="R555" s="348"/>
      <c r="S555" s="348"/>
      <c r="T555" s="348"/>
      <c r="U555" s="348"/>
      <c r="V555" s="348"/>
      <c r="W555" s="348"/>
      <c r="X555" s="348"/>
      <c r="Y555" s="348"/>
      <c r="Z555" s="348"/>
      <c r="AA555" s="348"/>
      <c r="AB555" s="348"/>
      <c r="AC555" s="348"/>
      <c r="AD555" s="348"/>
      <c r="AE555" s="348"/>
      <c r="AF555" s="348"/>
      <c r="AG555" s="348"/>
      <c r="AH555" s="348"/>
      <c r="AI555" s="348"/>
      <c r="AJ555" s="348"/>
      <c r="AK555" s="348"/>
      <c r="AL555" s="348"/>
      <c r="AM555" s="348"/>
      <c r="AN555" s="348"/>
      <c r="AO555" s="348"/>
      <c r="AP555" s="348"/>
      <c r="AQ555" s="348"/>
    </row>
    <row r="556" spans="9:43">
      <c r="I556" s="348"/>
      <c r="J556" s="348"/>
      <c r="K556" s="348"/>
      <c r="L556" s="348"/>
      <c r="M556" s="348"/>
      <c r="N556" s="348"/>
      <c r="O556" s="348"/>
      <c r="P556" s="348"/>
      <c r="Q556" s="348"/>
      <c r="R556" s="348"/>
      <c r="S556" s="348"/>
      <c r="T556" s="348"/>
      <c r="U556" s="348"/>
      <c r="V556" s="348"/>
      <c r="W556" s="348"/>
      <c r="X556" s="348"/>
      <c r="Y556" s="348"/>
      <c r="Z556" s="348"/>
      <c r="AA556" s="348"/>
      <c r="AB556" s="348"/>
      <c r="AC556" s="348"/>
      <c r="AD556" s="348"/>
      <c r="AE556" s="348"/>
      <c r="AF556" s="348"/>
      <c r="AG556" s="348"/>
      <c r="AH556" s="348"/>
      <c r="AI556" s="348"/>
      <c r="AJ556" s="348"/>
      <c r="AK556" s="348"/>
      <c r="AL556" s="348"/>
      <c r="AM556" s="348"/>
      <c r="AN556" s="348"/>
      <c r="AO556" s="348"/>
      <c r="AP556" s="348"/>
      <c r="AQ556" s="348"/>
    </row>
    <row r="557" spans="9:43">
      <c r="I557" s="348"/>
      <c r="J557" s="348"/>
      <c r="K557" s="348"/>
      <c r="L557" s="348"/>
      <c r="M557" s="348"/>
      <c r="N557" s="348"/>
      <c r="O557" s="348"/>
      <c r="P557" s="348"/>
      <c r="Q557" s="348"/>
      <c r="R557" s="348"/>
      <c r="S557" s="348"/>
      <c r="T557" s="348"/>
      <c r="U557" s="348"/>
      <c r="V557" s="348"/>
      <c r="W557" s="348"/>
      <c r="X557" s="348"/>
      <c r="Y557" s="348"/>
      <c r="Z557" s="348"/>
      <c r="AA557" s="348"/>
      <c r="AB557" s="348"/>
      <c r="AC557" s="348"/>
      <c r="AD557" s="348"/>
      <c r="AE557" s="348"/>
      <c r="AF557" s="348"/>
      <c r="AG557" s="348"/>
      <c r="AH557" s="348"/>
      <c r="AI557" s="348"/>
      <c r="AJ557" s="348"/>
      <c r="AK557" s="348"/>
      <c r="AL557" s="348"/>
      <c r="AM557" s="348"/>
      <c r="AN557" s="348"/>
      <c r="AO557" s="348"/>
      <c r="AP557" s="348"/>
      <c r="AQ557" s="348"/>
    </row>
    <row r="558" spans="9:43">
      <c r="I558" s="348"/>
      <c r="J558" s="348"/>
      <c r="K558" s="348"/>
      <c r="L558" s="348"/>
      <c r="M558" s="348"/>
      <c r="N558" s="348"/>
      <c r="O558" s="348"/>
      <c r="P558" s="348"/>
      <c r="Q558" s="348"/>
      <c r="R558" s="348"/>
      <c r="S558" s="348"/>
      <c r="T558" s="348"/>
      <c r="U558" s="348"/>
      <c r="V558" s="348"/>
      <c r="W558" s="348"/>
      <c r="X558" s="348"/>
      <c r="Y558" s="348"/>
      <c r="Z558" s="348"/>
      <c r="AA558" s="348"/>
      <c r="AB558" s="348"/>
      <c r="AC558" s="348"/>
      <c r="AD558" s="348"/>
      <c r="AE558" s="348"/>
      <c r="AF558" s="348"/>
      <c r="AG558" s="348"/>
      <c r="AH558" s="348"/>
      <c r="AI558" s="348"/>
      <c r="AJ558" s="348"/>
      <c r="AK558" s="348"/>
      <c r="AL558" s="348"/>
      <c r="AM558" s="348"/>
      <c r="AN558" s="348"/>
      <c r="AO558" s="348"/>
      <c r="AP558" s="348"/>
      <c r="AQ558" s="348"/>
    </row>
    <row r="559" spans="9:43">
      <c r="I559" s="348"/>
      <c r="J559" s="348"/>
      <c r="K559" s="348"/>
      <c r="L559" s="348"/>
      <c r="M559" s="348"/>
      <c r="N559" s="348"/>
      <c r="O559" s="348"/>
      <c r="P559" s="348"/>
      <c r="Q559" s="348"/>
      <c r="R559" s="348"/>
      <c r="S559" s="348"/>
      <c r="T559" s="348"/>
      <c r="U559" s="348"/>
      <c r="V559" s="348"/>
      <c r="W559" s="348"/>
      <c r="X559" s="348"/>
      <c r="Y559" s="348"/>
      <c r="Z559" s="348"/>
      <c r="AA559" s="348"/>
      <c r="AB559" s="348"/>
      <c r="AC559" s="348"/>
      <c r="AD559" s="348"/>
      <c r="AE559" s="348"/>
      <c r="AF559" s="348"/>
      <c r="AG559" s="348"/>
      <c r="AH559" s="348"/>
      <c r="AI559" s="348"/>
      <c r="AJ559" s="348"/>
      <c r="AK559" s="348"/>
      <c r="AL559" s="348"/>
      <c r="AM559" s="348"/>
      <c r="AN559" s="348"/>
      <c r="AO559" s="348"/>
      <c r="AP559" s="348"/>
      <c r="AQ559" s="348"/>
    </row>
    <row r="560" spans="9:43">
      <c r="I560" s="348"/>
      <c r="J560" s="348"/>
      <c r="K560" s="348"/>
      <c r="L560" s="348"/>
      <c r="M560" s="348"/>
      <c r="N560" s="348"/>
      <c r="O560" s="348"/>
      <c r="P560" s="348"/>
      <c r="Q560" s="348"/>
      <c r="R560" s="348"/>
      <c r="S560" s="348"/>
      <c r="T560" s="348"/>
      <c r="U560" s="348"/>
      <c r="V560" s="348"/>
      <c r="W560" s="348"/>
      <c r="X560" s="348"/>
      <c r="Y560" s="348"/>
      <c r="Z560" s="348"/>
      <c r="AA560" s="348"/>
      <c r="AB560" s="348"/>
      <c r="AC560" s="348"/>
      <c r="AD560" s="348"/>
      <c r="AE560" s="348"/>
      <c r="AF560" s="348"/>
      <c r="AG560" s="348"/>
      <c r="AH560" s="348"/>
      <c r="AI560" s="348"/>
      <c r="AJ560" s="348"/>
      <c r="AK560" s="348"/>
      <c r="AL560" s="348"/>
      <c r="AM560" s="348"/>
      <c r="AN560" s="348"/>
      <c r="AO560" s="348"/>
      <c r="AP560" s="348"/>
      <c r="AQ560" s="348"/>
    </row>
    <row r="561" spans="9:43">
      <c r="I561" s="348"/>
      <c r="J561" s="348"/>
      <c r="K561" s="348"/>
      <c r="L561" s="348"/>
      <c r="M561" s="348"/>
      <c r="N561" s="348"/>
      <c r="O561" s="348"/>
      <c r="P561" s="348"/>
      <c r="Q561" s="348"/>
      <c r="R561" s="348"/>
      <c r="S561" s="348"/>
      <c r="T561" s="348"/>
      <c r="U561" s="348"/>
      <c r="V561" s="348"/>
      <c r="W561" s="348"/>
      <c r="X561" s="348"/>
      <c r="Y561" s="348"/>
      <c r="Z561" s="348"/>
      <c r="AA561" s="348"/>
      <c r="AB561" s="348"/>
      <c r="AC561" s="348"/>
      <c r="AD561" s="348"/>
      <c r="AE561" s="348"/>
      <c r="AF561" s="348"/>
      <c r="AG561" s="348"/>
      <c r="AH561" s="348"/>
      <c r="AI561" s="348"/>
      <c r="AJ561" s="348"/>
      <c r="AK561" s="348"/>
      <c r="AL561" s="348"/>
      <c r="AM561" s="348"/>
      <c r="AN561" s="348"/>
      <c r="AO561" s="348"/>
      <c r="AP561" s="348"/>
      <c r="AQ561" s="348"/>
    </row>
    <row r="562" spans="9:43">
      <c r="I562" s="348"/>
      <c r="J562" s="348"/>
      <c r="K562" s="348"/>
      <c r="L562" s="348"/>
      <c r="M562" s="348"/>
      <c r="N562" s="348"/>
      <c r="O562" s="348"/>
      <c r="P562" s="348"/>
      <c r="Q562" s="348"/>
      <c r="R562" s="348"/>
      <c r="S562" s="348"/>
      <c r="T562" s="348"/>
      <c r="U562" s="348"/>
      <c r="V562" s="348"/>
      <c r="W562" s="3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row>
    <row r="563" spans="9:43">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c r="AE563" s="348"/>
      <c r="AF563" s="348"/>
      <c r="AG563" s="348"/>
      <c r="AH563" s="348"/>
      <c r="AI563" s="348"/>
      <c r="AJ563" s="348"/>
      <c r="AK563" s="348"/>
      <c r="AL563" s="348"/>
      <c r="AM563" s="348"/>
      <c r="AN563" s="348"/>
      <c r="AO563" s="348"/>
      <c r="AP563" s="348"/>
      <c r="AQ563" s="348"/>
    </row>
    <row r="564" spans="9:43">
      <c r="I564" s="348"/>
      <c r="J564" s="348"/>
      <c r="K564" s="348"/>
      <c r="L564" s="348"/>
      <c r="M564" s="348"/>
      <c r="N564" s="348"/>
      <c r="O564" s="348"/>
      <c r="P564" s="348"/>
      <c r="Q564" s="348"/>
      <c r="R564" s="348"/>
      <c r="S564" s="348"/>
      <c r="T564" s="348"/>
      <c r="U564" s="348"/>
      <c r="V564" s="348"/>
      <c r="W564" s="348"/>
      <c r="X564" s="348"/>
      <c r="Y564" s="348"/>
      <c r="Z564" s="348"/>
      <c r="AA564" s="348"/>
      <c r="AB564" s="348"/>
      <c r="AC564" s="348"/>
      <c r="AD564" s="348"/>
      <c r="AE564" s="348"/>
      <c r="AF564" s="348"/>
      <c r="AG564" s="348"/>
      <c r="AH564" s="348"/>
      <c r="AI564" s="348"/>
      <c r="AJ564" s="348"/>
      <c r="AK564" s="348"/>
      <c r="AL564" s="348"/>
      <c r="AM564" s="348"/>
      <c r="AN564" s="348"/>
      <c r="AO564" s="348"/>
      <c r="AP564" s="348"/>
      <c r="AQ564" s="348"/>
    </row>
    <row r="565" spans="9:43">
      <c r="I565" s="348"/>
      <c r="J565" s="348"/>
      <c r="K565" s="348"/>
      <c r="L565" s="348"/>
      <c r="M565" s="348"/>
      <c r="N565" s="348"/>
      <c r="O565" s="348"/>
      <c r="P565" s="348"/>
      <c r="Q565" s="348"/>
      <c r="R565" s="348"/>
      <c r="S565" s="348"/>
      <c r="T565" s="348"/>
      <c r="U565" s="348"/>
      <c r="V565" s="348"/>
      <c r="W565" s="348"/>
      <c r="X565" s="348"/>
      <c r="Y565" s="348"/>
      <c r="Z565" s="348"/>
      <c r="AA565" s="348"/>
      <c r="AB565" s="348"/>
      <c r="AC565" s="348"/>
      <c r="AD565" s="348"/>
      <c r="AE565" s="348"/>
      <c r="AF565" s="348"/>
      <c r="AG565" s="348"/>
      <c r="AH565" s="348"/>
      <c r="AI565" s="348"/>
      <c r="AJ565" s="348"/>
      <c r="AK565" s="348"/>
      <c r="AL565" s="348"/>
      <c r="AM565" s="348"/>
      <c r="AN565" s="348"/>
      <c r="AO565" s="348"/>
      <c r="AP565" s="348"/>
      <c r="AQ565" s="348"/>
    </row>
    <row r="566" spans="9:43">
      <c r="I566" s="348"/>
      <c r="J566" s="348"/>
      <c r="K566" s="348"/>
      <c r="L566" s="348"/>
      <c r="M566" s="348"/>
      <c r="N566" s="348"/>
      <c r="O566" s="348"/>
      <c r="P566" s="348"/>
      <c r="Q566" s="348"/>
      <c r="R566" s="348"/>
      <c r="S566" s="348"/>
      <c r="T566" s="348"/>
      <c r="U566" s="348"/>
      <c r="V566" s="348"/>
      <c r="W566" s="348"/>
      <c r="X566" s="348"/>
      <c r="Y566" s="348"/>
      <c r="Z566" s="348"/>
      <c r="AA566" s="348"/>
      <c r="AB566" s="348"/>
      <c r="AC566" s="348"/>
      <c r="AD566" s="348"/>
      <c r="AE566" s="348"/>
      <c r="AF566" s="348"/>
      <c r="AG566" s="348"/>
      <c r="AH566" s="348"/>
      <c r="AI566" s="348"/>
      <c r="AJ566" s="348"/>
      <c r="AK566" s="348"/>
      <c r="AL566" s="348"/>
      <c r="AM566" s="348"/>
      <c r="AN566" s="348"/>
      <c r="AO566" s="348"/>
      <c r="AP566" s="348"/>
      <c r="AQ566" s="348"/>
    </row>
    <row r="567" spans="9:43">
      <c r="I567" s="348"/>
      <c r="J567" s="348"/>
      <c r="K567" s="348"/>
      <c r="L567" s="348"/>
      <c r="M567" s="348"/>
      <c r="N567" s="348"/>
      <c r="O567" s="348"/>
      <c r="P567" s="348"/>
      <c r="Q567" s="348"/>
      <c r="R567" s="348"/>
      <c r="S567" s="348"/>
      <c r="T567" s="348"/>
      <c r="U567" s="348"/>
      <c r="V567" s="348"/>
      <c r="W567" s="348"/>
      <c r="X567" s="348"/>
      <c r="Y567" s="348"/>
      <c r="Z567" s="348"/>
      <c r="AA567" s="348"/>
      <c r="AB567" s="348"/>
      <c r="AC567" s="348"/>
      <c r="AD567" s="348"/>
      <c r="AE567" s="348"/>
      <c r="AF567" s="348"/>
      <c r="AG567" s="348"/>
      <c r="AH567" s="348"/>
      <c r="AI567" s="348"/>
      <c r="AJ567" s="348"/>
      <c r="AK567" s="348"/>
      <c r="AL567" s="348"/>
      <c r="AM567" s="348"/>
      <c r="AN567" s="348"/>
      <c r="AO567" s="348"/>
      <c r="AP567" s="348"/>
      <c r="AQ567" s="348"/>
    </row>
    <row r="568" spans="9:43">
      <c r="I568" s="348"/>
      <c r="J568" s="348"/>
      <c r="K568" s="348"/>
      <c r="L568" s="348"/>
      <c r="M568" s="348"/>
      <c r="N568" s="348"/>
      <c r="O568" s="348"/>
      <c r="P568" s="348"/>
      <c r="Q568" s="348"/>
      <c r="R568" s="348"/>
      <c r="S568" s="348"/>
      <c r="T568" s="348"/>
      <c r="U568" s="348"/>
      <c r="V568" s="348"/>
      <c r="W568" s="348"/>
      <c r="X568" s="348"/>
      <c r="Y568" s="348"/>
      <c r="Z568" s="348"/>
      <c r="AA568" s="348"/>
      <c r="AB568" s="348"/>
      <c r="AC568" s="348"/>
      <c r="AD568" s="348"/>
      <c r="AE568" s="348"/>
      <c r="AF568" s="348"/>
      <c r="AG568" s="348"/>
      <c r="AH568" s="348"/>
      <c r="AI568" s="348"/>
      <c r="AJ568" s="348"/>
      <c r="AK568" s="348"/>
      <c r="AL568" s="348"/>
      <c r="AM568" s="348"/>
      <c r="AN568" s="348"/>
      <c r="AO568" s="348"/>
      <c r="AP568" s="348"/>
      <c r="AQ568" s="348"/>
    </row>
    <row r="569" spans="9:43">
      <c r="I569" s="348"/>
      <c r="J569" s="348"/>
      <c r="K569" s="348"/>
      <c r="L569" s="348"/>
      <c r="M569" s="348"/>
      <c r="N569" s="348"/>
      <c r="O569" s="348"/>
      <c r="P569" s="348"/>
      <c r="Q569" s="348"/>
      <c r="R569" s="348"/>
      <c r="S569" s="348"/>
      <c r="T569" s="348"/>
      <c r="U569" s="348"/>
      <c r="V569" s="348"/>
      <c r="W569" s="348"/>
      <c r="X569" s="348"/>
      <c r="Y569" s="348"/>
      <c r="Z569" s="348"/>
      <c r="AA569" s="348"/>
      <c r="AB569" s="348"/>
      <c r="AC569" s="348"/>
      <c r="AD569" s="348"/>
      <c r="AE569" s="348"/>
      <c r="AF569" s="348"/>
      <c r="AG569" s="348"/>
      <c r="AH569" s="348"/>
      <c r="AI569" s="348"/>
      <c r="AJ569" s="348"/>
      <c r="AK569" s="348"/>
      <c r="AL569" s="348"/>
      <c r="AM569" s="348"/>
      <c r="AN569" s="348"/>
      <c r="AO569" s="348"/>
      <c r="AP569" s="348"/>
      <c r="AQ569" s="348"/>
    </row>
    <row r="570" spans="9:43">
      <c r="I570" s="348"/>
      <c r="J570" s="348"/>
      <c r="K570" s="348"/>
      <c r="L570" s="348"/>
      <c r="M570" s="348"/>
      <c r="N570" s="348"/>
      <c r="O570" s="348"/>
      <c r="P570" s="348"/>
      <c r="Q570" s="348"/>
      <c r="R570" s="348"/>
      <c r="S570" s="348"/>
      <c r="T570" s="348"/>
      <c r="U570" s="348"/>
      <c r="V570" s="348"/>
      <c r="W570" s="348"/>
      <c r="X570" s="348"/>
      <c r="Y570" s="348"/>
      <c r="Z570" s="348"/>
      <c r="AA570" s="348"/>
      <c r="AB570" s="348"/>
      <c r="AC570" s="348"/>
      <c r="AD570" s="348"/>
      <c r="AE570" s="348"/>
      <c r="AF570" s="348"/>
      <c r="AG570" s="348"/>
      <c r="AH570" s="348"/>
      <c r="AI570" s="348"/>
      <c r="AJ570" s="348"/>
      <c r="AK570" s="348"/>
      <c r="AL570" s="348"/>
      <c r="AM570" s="348"/>
      <c r="AN570" s="348"/>
      <c r="AO570" s="348"/>
      <c r="AP570" s="348"/>
      <c r="AQ570" s="348"/>
    </row>
    <row r="571" spans="9:43">
      <c r="I571" s="348"/>
      <c r="J571" s="348"/>
      <c r="K571" s="348"/>
      <c r="L571" s="348"/>
      <c r="M571" s="348"/>
      <c r="N571" s="348"/>
      <c r="O571" s="348"/>
      <c r="P571" s="348"/>
      <c r="Q571" s="348"/>
      <c r="R571" s="348"/>
      <c r="S571" s="348"/>
      <c r="T571" s="348"/>
      <c r="U571" s="348"/>
      <c r="V571" s="348"/>
      <c r="W571" s="348"/>
      <c r="X571" s="348"/>
      <c r="Y571" s="348"/>
      <c r="Z571" s="348"/>
      <c r="AA571" s="348"/>
      <c r="AB571" s="348"/>
      <c r="AC571" s="348"/>
      <c r="AD571" s="348"/>
      <c r="AE571" s="348"/>
      <c r="AF571" s="348"/>
      <c r="AG571" s="348"/>
      <c r="AH571" s="348"/>
      <c r="AI571" s="348"/>
      <c r="AJ571" s="348"/>
      <c r="AK571" s="348"/>
      <c r="AL571" s="348"/>
      <c r="AM571" s="348"/>
      <c r="AN571" s="348"/>
      <c r="AO571" s="348"/>
      <c r="AP571" s="348"/>
      <c r="AQ571" s="348"/>
    </row>
    <row r="572" spans="9:43">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c r="AE572" s="348"/>
      <c r="AF572" s="348"/>
      <c r="AG572" s="348"/>
      <c r="AH572" s="348"/>
      <c r="AI572" s="348"/>
      <c r="AJ572" s="348"/>
      <c r="AK572" s="348"/>
      <c r="AL572" s="348"/>
      <c r="AM572" s="348"/>
      <c r="AN572" s="348"/>
      <c r="AO572" s="348"/>
      <c r="AP572" s="348"/>
      <c r="AQ572" s="348"/>
    </row>
    <row r="573" spans="9:43">
      <c r="I573" s="348"/>
      <c r="J573" s="348"/>
      <c r="K573" s="348"/>
      <c r="L573" s="348"/>
      <c r="M573" s="348"/>
      <c r="N573" s="348"/>
      <c r="O573" s="348"/>
      <c r="P573" s="348"/>
      <c r="Q573" s="348"/>
      <c r="R573" s="348"/>
      <c r="S573" s="348"/>
      <c r="T573" s="348"/>
      <c r="U573" s="348"/>
      <c r="V573" s="348"/>
      <c r="W573" s="348"/>
      <c r="X573" s="348"/>
      <c r="Y573" s="348"/>
      <c r="Z573" s="348"/>
      <c r="AA573" s="348"/>
      <c r="AB573" s="348"/>
      <c r="AC573" s="348"/>
      <c r="AD573" s="348"/>
      <c r="AE573" s="348"/>
      <c r="AF573" s="348"/>
      <c r="AG573" s="348"/>
      <c r="AH573" s="348"/>
      <c r="AI573" s="348"/>
      <c r="AJ573" s="348"/>
      <c r="AK573" s="348"/>
      <c r="AL573" s="348"/>
      <c r="AM573" s="348"/>
      <c r="AN573" s="348"/>
      <c r="AO573" s="348"/>
      <c r="AP573" s="348"/>
      <c r="AQ573" s="348"/>
    </row>
    <row r="574" spans="9:43">
      <c r="I574" s="348"/>
      <c r="J574" s="348"/>
      <c r="K574" s="348"/>
      <c r="L574" s="348"/>
      <c r="M574" s="348"/>
      <c r="N574" s="348"/>
      <c r="O574" s="348"/>
      <c r="P574" s="348"/>
      <c r="Q574" s="348"/>
      <c r="R574" s="348"/>
      <c r="S574" s="348"/>
      <c r="T574" s="348"/>
      <c r="U574" s="348"/>
      <c r="V574" s="348"/>
      <c r="W574" s="348"/>
      <c r="X574" s="348"/>
      <c r="Y574" s="348"/>
      <c r="Z574" s="348"/>
      <c r="AA574" s="348"/>
      <c r="AB574" s="348"/>
      <c r="AC574" s="348"/>
      <c r="AD574" s="348"/>
      <c r="AE574" s="348"/>
      <c r="AF574" s="348"/>
      <c r="AG574" s="348"/>
      <c r="AH574" s="348"/>
      <c r="AI574" s="348"/>
      <c r="AJ574" s="348"/>
      <c r="AK574" s="348"/>
      <c r="AL574" s="348"/>
      <c r="AM574" s="348"/>
      <c r="AN574" s="348"/>
      <c r="AO574" s="348"/>
      <c r="AP574" s="348"/>
      <c r="AQ574" s="348"/>
    </row>
    <row r="575" spans="9:43">
      <c r="I575" s="348"/>
      <c r="J575" s="348"/>
      <c r="K575" s="348"/>
      <c r="L575" s="348"/>
      <c r="M575" s="348"/>
      <c r="N575" s="348"/>
      <c r="O575" s="348"/>
      <c r="P575" s="348"/>
      <c r="Q575" s="348"/>
      <c r="R575" s="348"/>
      <c r="S575" s="348"/>
      <c r="T575" s="348"/>
      <c r="U575" s="348"/>
      <c r="V575" s="348"/>
      <c r="W575" s="348"/>
      <c r="X575" s="348"/>
      <c r="Y575" s="348"/>
      <c r="Z575" s="348"/>
      <c r="AA575" s="348"/>
      <c r="AB575" s="348"/>
      <c r="AC575" s="348"/>
      <c r="AD575" s="348"/>
      <c r="AE575" s="348"/>
      <c r="AF575" s="348"/>
      <c r="AG575" s="348"/>
      <c r="AH575" s="348"/>
      <c r="AI575" s="348"/>
      <c r="AJ575" s="348"/>
      <c r="AK575" s="348"/>
      <c r="AL575" s="348"/>
      <c r="AM575" s="348"/>
      <c r="AN575" s="348"/>
      <c r="AO575" s="348"/>
      <c r="AP575" s="348"/>
      <c r="AQ575" s="348"/>
    </row>
    <row r="576" spans="9:43">
      <c r="I576" s="348"/>
      <c r="J576" s="348"/>
      <c r="K576" s="348"/>
      <c r="L576" s="348"/>
      <c r="M576" s="348"/>
      <c r="N576" s="348"/>
      <c r="O576" s="348"/>
      <c r="P576" s="348"/>
      <c r="Q576" s="348"/>
      <c r="R576" s="348"/>
      <c r="S576" s="348"/>
      <c r="T576" s="348"/>
      <c r="U576" s="348"/>
      <c r="V576" s="348"/>
      <c r="W576" s="348"/>
      <c r="X576" s="348"/>
      <c r="Y576" s="348"/>
      <c r="Z576" s="348"/>
      <c r="AA576" s="348"/>
      <c r="AB576" s="348"/>
      <c r="AC576" s="348"/>
      <c r="AD576" s="348"/>
      <c r="AE576" s="348"/>
      <c r="AF576" s="348"/>
      <c r="AG576" s="348"/>
      <c r="AH576" s="348"/>
      <c r="AI576" s="348"/>
      <c r="AJ576" s="348"/>
      <c r="AK576" s="348"/>
      <c r="AL576" s="348"/>
      <c r="AM576" s="348"/>
      <c r="AN576" s="348"/>
      <c r="AO576" s="348"/>
      <c r="AP576" s="348"/>
      <c r="AQ576" s="348"/>
    </row>
    <row r="577" spans="9:43">
      <c r="I577" s="348"/>
      <c r="J577" s="348"/>
      <c r="K577" s="348"/>
      <c r="L577" s="348"/>
      <c r="M577" s="348"/>
      <c r="N577" s="348"/>
      <c r="O577" s="348"/>
      <c r="P577" s="348"/>
      <c r="Q577" s="348"/>
      <c r="R577" s="348"/>
      <c r="S577" s="348"/>
      <c r="T577" s="348"/>
      <c r="U577" s="348"/>
      <c r="V577" s="348"/>
      <c r="W577" s="348"/>
      <c r="X577" s="348"/>
      <c r="Y577" s="348"/>
      <c r="Z577" s="348"/>
      <c r="AA577" s="348"/>
      <c r="AB577" s="348"/>
      <c r="AC577" s="348"/>
      <c r="AD577" s="348"/>
      <c r="AE577" s="348"/>
      <c r="AF577" s="348"/>
      <c r="AG577" s="348"/>
      <c r="AH577" s="348"/>
      <c r="AI577" s="348"/>
      <c r="AJ577" s="348"/>
      <c r="AK577" s="348"/>
      <c r="AL577" s="348"/>
      <c r="AM577" s="348"/>
      <c r="AN577" s="348"/>
      <c r="AO577" s="348"/>
      <c r="AP577" s="348"/>
      <c r="AQ577" s="348"/>
    </row>
    <row r="578" spans="9:43">
      <c r="I578" s="348"/>
      <c r="J578" s="348"/>
      <c r="K578" s="348"/>
      <c r="L578" s="348"/>
      <c r="M578" s="348"/>
      <c r="N578" s="348"/>
      <c r="O578" s="348"/>
      <c r="P578" s="348"/>
      <c r="Q578" s="348"/>
      <c r="R578" s="348"/>
      <c r="S578" s="348"/>
      <c r="T578" s="348"/>
      <c r="U578" s="348"/>
      <c r="V578" s="348"/>
      <c r="W578" s="348"/>
      <c r="X578" s="348"/>
      <c r="Y578" s="348"/>
      <c r="Z578" s="348"/>
      <c r="AA578" s="348"/>
      <c r="AB578" s="348"/>
      <c r="AC578" s="348"/>
      <c r="AD578" s="348"/>
      <c r="AE578" s="348"/>
      <c r="AF578" s="348"/>
      <c r="AG578" s="348"/>
      <c r="AH578" s="348"/>
      <c r="AI578" s="348"/>
      <c r="AJ578" s="348"/>
      <c r="AK578" s="348"/>
      <c r="AL578" s="348"/>
      <c r="AM578" s="348"/>
      <c r="AN578" s="348"/>
      <c r="AO578" s="348"/>
      <c r="AP578" s="348"/>
      <c r="AQ578" s="348"/>
    </row>
    <row r="579" spans="9:43">
      <c r="I579" s="348"/>
      <c r="J579" s="348"/>
      <c r="K579" s="348"/>
      <c r="L579" s="348"/>
      <c r="M579" s="348"/>
      <c r="N579" s="348"/>
      <c r="O579" s="348"/>
      <c r="P579" s="348"/>
      <c r="Q579" s="348"/>
      <c r="R579" s="348"/>
      <c r="S579" s="348"/>
      <c r="T579" s="348"/>
      <c r="U579" s="348"/>
      <c r="V579" s="348"/>
      <c r="W579" s="348"/>
      <c r="X579" s="348"/>
      <c r="Y579" s="348"/>
      <c r="Z579" s="348"/>
      <c r="AA579" s="348"/>
      <c r="AB579" s="348"/>
      <c r="AC579" s="348"/>
      <c r="AD579" s="348"/>
      <c r="AE579" s="348"/>
      <c r="AF579" s="348"/>
      <c r="AG579" s="348"/>
      <c r="AH579" s="348"/>
      <c r="AI579" s="348"/>
      <c r="AJ579" s="348"/>
      <c r="AK579" s="348"/>
      <c r="AL579" s="348"/>
      <c r="AM579" s="348"/>
      <c r="AN579" s="348"/>
      <c r="AO579" s="348"/>
      <c r="AP579" s="348"/>
      <c r="AQ579" s="348"/>
    </row>
    <row r="580" spans="9:43">
      <c r="I580" s="348"/>
      <c r="J580" s="348"/>
      <c r="K580" s="348"/>
      <c r="L580" s="348"/>
      <c r="M580" s="348"/>
      <c r="N580" s="348"/>
      <c r="O580" s="348"/>
      <c r="P580" s="348"/>
      <c r="Q580" s="348"/>
      <c r="R580" s="348"/>
      <c r="S580" s="348"/>
      <c r="T580" s="348"/>
      <c r="U580" s="348"/>
      <c r="V580" s="348"/>
      <c r="W580" s="348"/>
      <c r="X580" s="348"/>
      <c r="Y580" s="348"/>
      <c r="Z580" s="348"/>
      <c r="AA580" s="348"/>
      <c r="AB580" s="348"/>
      <c r="AC580" s="348"/>
      <c r="AD580" s="348"/>
      <c r="AE580" s="348"/>
      <c r="AF580" s="348"/>
      <c r="AG580" s="348"/>
      <c r="AH580" s="348"/>
      <c r="AI580" s="348"/>
      <c r="AJ580" s="348"/>
      <c r="AK580" s="348"/>
      <c r="AL580" s="348"/>
      <c r="AM580" s="348"/>
      <c r="AN580" s="348"/>
      <c r="AO580" s="348"/>
      <c r="AP580" s="348"/>
      <c r="AQ580" s="348"/>
    </row>
    <row r="581" spans="9:43">
      <c r="I581" s="348"/>
      <c r="J581" s="348"/>
      <c r="K581" s="348"/>
      <c r="L581" s="348"/>
      <c r="M581" s="348"/>
      <c r="N581" s="348"/>
      <c r="O581" s="348"/>
      <c r="P581" s="348"/>
      <c r="Q581" s="348"/>
      <c r="R581" s="348"/>
      <c r="S581" s="348"/>
      <c r="T581" s="348"/>
      <c r="U581" s="348"/>
      <c r="V581" s="348"/>
      <c r="W581" s="348"/>
      <c r="X581" s="348"/>
      <c r="Y581" s="348"/>
      <c r="Z581" s="348"/>
      <c r="AA581" s="348"/>
      <c r="AB581" s="348"/>
      <c r="AC581" s="348"/>
      <c r="AD581" s="348"/>
      <c r="AE581" s="348"/>
      <c r="AF581" s="348"/>
      <c r="AG581" s="348"/>
      <c r="AH581" s="348"/>
      <c r="AI581" s="348"/>
      <c r="AJ581" s="348"/>
      <c r="AK581" s="348"/>
      <c r="AL581" s="348"/>
      <c r="AM581" s="348"/>
      <c r="AN581" s="348"/>
      <c r="AO581" s="348"/>
      <c r="AP581" s="348"/>
      <c r="AQ581" s="348"/>
    </row>
    <row r="582" spans="9:43">
      <c r="I582" s="348"/>
      <c r="J582" s="348"/>
      <c r="K582" s="348"/>
      <c r="L582" s="348"/>
      <c r="M582" s="348"/>
      <c r="N582" s="348"/>
      <c r="O582" s="348"/>
      <c r="P582" s="348"/>
      <c r="Q582" s="348"/>
      <c r="R582" s="348"/>
      <c r="S582" s="348"/>
      <c r="T582" s="348"/>
      <c r="U582" s="348"/>
      <c r="V582" s="348"/>
      <c r="W582" s="348"/>
      <c r="X582" s="348"/>
      <c r="Y582" s="348"/>
      <c r="Z582" s="348"/>
      <c r="AA582" s="348"/>
      <c r="AB582" s="348"/>
      <c r="AC582" s="348"/>
      <c r="AD582" s="348"/>
      <c r="AE582" s="348"/>
      <c r="AF582" s="348"/>
      <c r="AG582" s="348"/>
      <c r="AH582" s="348"/>
      <c r="AI582" s="348"/>
      <c r="AJ582" s="348"/>
      <c r="AK582" s="348"/>
      <c r="AL582" s="348"/>
      <c r="AM582" s="348"/>
      <c r="AN582" s="348"/>
      <c r="AO582" s="348"/>
      <c r="AP582" s="348"/>
      <c r="AQ582" s="348"/>
    </row>
    <row r="583" spans="9:43">
      <c r="I583" s="348"/>
      <c r="J583" s="348"/>
      <c r="K583" s="348"/>
      <c r="L583" s="348"/>
      <c r="M583" s="348"/>
      <c r="N583" s="348"/>
      <c r="O583" s="348"/>
      <c r="P583" s="348"/>
      <c r="Q583" s="348"/>
      <c r="R583" s="348"/>
      <c r="S583" s="348"/>
      <c r="T583" s="348"/>
      <c r="U583" s="348"/>
      <c r="V583" s="348"/>
      <c r="W583" s="348"/>
      <c r="X583" s="348"/>
      <c r="Y583" s="348"/>
      <c r="Z583" s="348"/>
      <c r="AA583" s="348"/>
      <c r="AB583" s="348"/>
      <c r="AC583" s="348"/>
      <c r="AD583" s="348"/>
      <c r="AE583" s="348"/>
      <c r="AF583" s="348"/>
      <c r="AG583" s="348"/>
      <c r="AH583" s="348"/>
      <c r="AI583" s="348"/>
      <c r="AJ583" s="348"/>
      <c r="AK583" s="348"/>
      <c r="AL583" s="348"/>
      <c r="AM583" s="348"/>
      <c r="AN583" s="348"/>
      <c r="AO583" s="348"/>
      <c r="AP583" s="348"/>
      <c r="AQ583" s="348"/>
    </row>
    <row r="584" spans="9:43">
      <c r="I584" s="348"/>
      <c r="J584" s="348"/>
      <c r="K584" s="348"/>
      <c r="L584" s="348"/>
      <c r="M584" s="348"/>
      <c r="N584" s="348"/>
      <c r="O584" s="348"/>
      <c r="P584" s="348"/>
      <c r="Q584" s="348"/>
      <c r="R584" s="348"/>
      <c r="S584" s="348"/>
      <c r="T584" s="348"/>
      <c r="U584" s="348"/>
      <c r="V584" s="348"/>
      <c r="W584" s="348"/>
      <c r="X584" s="348"/>
      <c r="Y584" s="348"/>
      <c r="Z584" s="348"/>
      <c r="AA584" s="348"/>
      <c r="AB584" s="348"/>
      <c r="AC584" s="348"/>
      <c r="AD584" s="348"/>
      <c r="AE584" s="348"/>
      <c r="AF584" s="348"/>
      <c r="AG584" s="348"/>
      <c r="AH584" s="348"/>
      <c r="AI584" s="348"/>
      <c r="AJ584" s="348"/>
      <c r="AK584" s="348"/>
      <c r="AL584" s="348"/>
      <c r="AM584" s="348"/>
      <c r="AN584" s="348"/>
      <c r="AO584" s="348"/>
      <c r="AP584" s="348"/>
      <c r="AQ584" s="348"/>
    </row>
    <row r="585" spans="9:43">
      <c r="I585" s="348"/>
      <c r="J585" s="348"/>
      <c r="K585" s="348"/>
      <c r="L585" s="348"/>
      <c r="M585" s="348"/>
      <c r="N585" s="348"/>
      <c r="O585" s="348"/>
      <c r="P585" s="348"/>
      <c r="Q585" s="348"/>
      <c r="R585" s="348"/>
      <c r="S585" s="348"/>
      <c r="T585" s="348"/>
      <c r="U585" s="348"/>
      <c r="V585" s="348"/>
      <c r="W585" s="348"/>
      <c r="X585" s="348"/>
      <c r="Y585" s="348"/>
      <c r="Z585" s="348"/>
      <c r="AA585" s="348"/>
      <c r="AB585" s="348"/>
      <c r="AC585" s="348"/>
      <c r="AD585" s="348"/>
      <c r="AE585" s="348"/>
      <c r="AF585" s="348"/>
      <c r="AG585" s="348"/>
      <c r="AH585" s="348"/>
      <c r="AI585" s="348"/>
      <c r="AJ585" s="348"/>
      <c r="AK585" s="348"/>
      <c r="AL585" s="348"/>
      <c r="AM585" s="348"/>
      <c r="AN585" s="348"/>
      <c r="AO585" s="348"/>
      <c r="AP585" s="348"/>
      <c r="AQ585" s="348"/>
    </row>
    <row r="586" spans="9:43">
      <c r="I586" s="348"/>
      <c r="J586" s="348"/>
      <c r="K586" s="348"/>
      <c r="L586" s="348"/>
      <c r="M586" s="348"/>
      <c r="N586" s="348"/>
      <c r="O586" s="348"/>
      <c r="P586" s="348"/>
      <c r="Q586" s="348"/>
      <c r="R586" s="348"/>
      <c r="S586" s="348"/>
      <c r="T586" s="348"/>
      <c r="U586" s="348"/>
      <c r="V586" s="348"/>
      <c r="W586" s="348"/>
      <c r="X586" s="348"/>
      <c r="Y586" s="348"/>
      <c r="Z586" s="348"/>
      <c r="AA586" s="348"/>
      <c r="AB586" s="348"/>
      <c r="AC586" s="348"/>
      <c r="AD586" s="348"/>
      <c r="AE586" s="348"/>
      <c r="AF586" s="348"/>
      <c r="AG586" s="348"/>
      <c r="AH586" s="348"/>
      <c r="AI586" s="348"/>
      <c r="AJ586" s="348"/>
      <c r="AK586" s="348"/>
      <c r="AL586" s="348"/>
      <c r="AM586" s="348"/>
      <c r="AN586" s="348"/>
      <c r="AO586" s="348"/>
      <c r="AP586" s="348"/>
      <c r="AQ586" s="348"/>
    </row>
    <row r="587" spans="9:43">
      <c r="I587" s="348"/>
      <c r="J587" s="348"/>
      <c r="K587" s="348"/>
      <c r="L587" s="348"/>
      <c r="M587" s="348"/>
      <c r="N587" s="348"/>
      <c r="O587" s="348"/>
      <c r="P587" s="348"/>
      <c r="Q587" s="348"/>
      <c r="R587" s="348"/>
      <c r="S587" s="348"/>
      <c r="T587" s="348"/>
      <c r="U587" s="348"/>
      <c r="V587" s="348"/>
      <c r="W587" s="3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row>
    <row r="588" spans="9:43">
      <c r="I588" s="348"/>
      <c r="J588" s="348"/>
      <c r="K588" s="348"/>
      <c r="L588" s="348"/>
      <c r="M588" s="348"/>
      <c r="N588" s="348"/>
      <c r="O588" s="348"/>
      <c r="P588" s="348"/>
      <c r="Q588" s="348"/>
      <c r="R588" s="348"/>
      <c r="S588" s="348"/>
      <c r="T588" s="348"/>
      <c r="U588" s="348"/>
      <c r="V588" s="348"/>
      <c r="W588" s="348"/>
      <c r="X588" s="348"/>
      <c r="Y588" s="348"/>
      <c r="Z588" s="348"/>
      <c r="AA588" s="348"/>
      <c r="AB588" s="348"/>
      <c r="AC588" s="348"/>
      <c r="AD588" s="348"/>
      <c r="AE588" s="348"/>
      <c r="AF588" s="348"/>
      <c r="AG588" s="348"/>
      <c r="AH588" s="348"/>
      <c r="AI588" s="348"/>
      <c r="AJ588" s="348"/>
      <c r="AK588" s="348"/>
      <c r="AL588" s="348"/>
      <c r="AM588" s="348"/>
      <c r="AN588" s="348"/>
      <c r="AO588" s="348"/>
      <c r="AP588" s="348"/>
      <c r="AQ588" s="348"/>
    </row>
    <row r="589" spans="9:43">
      <c r="I589" s="348"/>
      <c r="J589" s="348"/>
      <c r="K589" s="348"/>
      <c r="L589" s="348"/>
      <c r="M589" s="348"/>
      <c r="N589" s="348"/>
      <c r="O589" s="348"/>
      <c r="P589" s="348"/>
      <c r="Q589" s="348"/>
      <c r="R589" s="348"/>
      <c r="S589" s="348"/>
      <c r="T589" s="348"/>
      <c r="U589" s="348"/>
      <c r="V589" s="348"/>
      <c r="W589" s="348"/>
      <c r="X589" s="348"/>
      <c r="Y589" s="348"/>
      <c r="Z589" s="348"/>
      <c r="AA589" s="348"/>
      <c r="AB589" s="348"/>
      <c r="AC589" s="348"/>
      <c r="AD589" s="348"/>
      <c r="AE589" s="348"/>
      <c r="AF589" s="348"/>
      <c r="AG589" s="348"/>
      <c r="AH589" s="348"/>
      <c r="AI589" s="348"/>
      <c r="AJ589" s="348"/>
      <c r="AK589" s="348"/>
      <c r="AL589" s="348"/>
      <c r="AM589" s="348"/>
      <c r="AN589" s="348"/>
      <c r="AO589" s="348"/>
      <c r="AP589" s="348"/>
      <c r="AQ589" s="348"/>
    </row>
    <row r="590" spans="9:43">
      <c r="I590" s="348"/>
      <c r="J590" s="348"/>
      <c r="K590" s="348"/>
      <c r="L590" s="348"/>
      <c r="M590" s="348"/>
      <c r="N590" s="348"/>
      <c r="O590" s="348"/>
      <c r="P590" s="348"/>
      <c r="Q590" s="348"/>
      <c r="R590" s="348"/>
      <c r="S590" s="348"/>
      <c r="T590" s="348"/>
      <c r="U590" s="348"/>
      <c r="V590" s="348"/>
      <c r="W590" s="348"/>
      <c r="X590" s="348"/>
      <c r="Y590" s="348"/>
      <c r="Z590" s="348"/>
      <c r="AA590" s="348"/>
      <c r="AB590" s="348"/>
      <c r="AC590" s="348"/>
      <c r="AD590" s="348"/>
      <c r="AE590" s="348"/>
      <c r="AF590" s="348"/>
      <c r="AG590" s="348"/>
      <c r="AH590" s="348"/>
      <c r="AI590" s="348"/>
      <c r="AJ590" s="348"/>
      <c r="AK590" s="348"/>
      <c r="AL590" s="348"/>
      <c r="AM590" s="348"/>
      <c r="AN590" s="348"/>
      <c r="AO590" s="348"/>
      <c r="AP590" s="348"/>
      <c r="AQ590" s="348"/>
    </row>
    <row r="591" spans="9:43">
      <c r="I591" s="348"/>
      <c r="J591" s="348"/>
      <c r="K591" s="348"/>
      <c r="L591" s="348"/>
      <c r="M591" s="348"/>
      <c r="N591" s="348"/>
      <c r="O591" s="348"/>
      <c r="P591" s="348"/>
      <c r="Q591" s="348"/>
      <c r="R591" s="348"/>
      <c r="S591" s="348"/>
      <c r="T591" s="348"/>
      <c r="U591" s="348"/>
      <c r="V591" s="348"/>
      <c r="W591" s="348"/>
      <c r="X591" s="348"/>
      <c r="Y591" s="348"/>
      <c r="Z591" s="348"/>
      <c r="AA591" s="348"/>
      <c r="AB591" s="348"/>
      <c r="AC591" s="348"/>
      <c r="AD591" s="348"/>
      <c r="AE591" s="348"/>
      <c r="AF591" s="348"/>
      <c r="AG591" s="348"/>
      <c r="AH591" s="348"/>
      <c r="AI591" s="348"/>
      <c r="AJ591" s="348"/>
      <c r="AK591" s="348"/>
      <c r="AL591" s="348"/>
      <c r="AM591" s="348"/>
      <c r="AN591" s="348"/>
      <c r="AO591" s="348"/>
      <c r="AP591" s="348"/>
      <c r="AQ591" s="348"/>
    </row>
    <row r="592" spans="9:43">
      <c r="I592" s="348"/>
      <c r="J592" s="348"/>
      <c r="K592" s="348"/>
      <c r="L592" s="348"/>
      <c r="M592" s="348"/>
      <c r="N592" s="348"/>
      <c r="O592" s="348"/>
      <c r="P592" s="348"/>
      <c r="Q592" s="348"/>
      <c r="R592" s="348"/>
      <c r="S592" s="348"/>
      <c r="T592" s="348"/>
      <c r="U592" s="348"/>
      <c r="V592" s="348"/>
      <c r="W592" s="348"/>
      <c r="X592" s="348"/>
      <c r="Y592" s="348"/>
      <c r="Z592" s="348"/>
      <c r="AA592" s="348"/>
      <c r="AB592" s="348"/>
      <c r="AC592" s="348"/>
      <c r="AD592" s="348"/>
      <c r="AE592" s="348"/>
      <c r="AF592" s="348"/>
      <c r="AG592" s="348"/>
      <c r="AH592" s="348"/>
      <c r="AI592" s="348"/>
      <c r="AJ592" s="348"/>
      <c r="AK592" s="348"/>
      <c r="AL592" s="348"/>
      <c r="AM592" s="348"/>
      <c r="AN592" s="348"/>
      <c r="AO592" s="348"/>
      <c r="AP592" s="348"/>
      <c r="AQ592" s="348"/>
    </row>
    <row r="593" spans="9:43">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c r="AE593" s="348"/>
      <c r="AF593" s="348"/>
      <c r="AG593" s="348"/>
      <c r="AH593" s="348"/>
      <c r="AI593" s="348"/>
      <c r="AJ593" s="348"/>
      <c r="AK593" s="348"/>
      <c r="AL593" s="348"/>
      <c r="AM593" s="348"/>
      <c r="AN593" s="348"/>
      <c r="AO593" s="348"/>
      <c r="AP593" s="348"/>
      <c r="AQ593" s="348"/>
    </row>
    <row r="594" spans="9:43">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c r="AE594" s="348"/>
      <c r="AF594" s="348"/>
      <c r="AG594" s="348"/>
      <c r="AH594" s="348"/>
      <c r="AI594" s="348"/>
      <c r="AJ594" s="348"/>
      <c r="AK594" s="348"/>
      <c r="AL594" s="348"/>
      <c r="AM594" s="348"/>
      <c r="AN594" s="348"/>
      <c r="AO594" s="348"/>
      <c r="AP594" s="348"/>
      <c r="AQ594" s="348"/>
    </row>
    <row r="595" spans="9:43">
      <c r="I595" s="348"/>
      <c r="J595" s="348"/>
      <c r="K595" s="348"/>
      <c r="L595" s="348"/>
      <c r="M595" s="348"/>
      <c r="N595" s="348"/>
      <c r="O595" s="348"/>
      <c r="P595" s="348"/>
      <c r="Q595" s="348"/>
      <c r="R595" s="348"/>
      <c r="S595" s="348"/>
      <c r="T595" s="348"/>
      <c r="U595" s="348"/>
      <c r="V595" s="348"/>
      <c r="W595" s="348"/>
      <c r="X595" s="348"/>
      <c r="Y595" s="348"/>
      <c r="Z595" s="348"/>
      <c r="AA595" s="348"/>
      <c r="AB595" s="348"/>
      <c r="AC595" s="348"/>
      <c r="AD595" s="348"/>
      <c r="AE595" s="348"/>
      <c r="AF595" s="348"/>
      <c r="AG595" s="348"/>
      <c r="AH595" s="348"/>
      <c r="AI595" s="348"/>
      <c r="AJ595" s="348"/>
      <c r="AK595" s="348"/>
      <c r="AL595" s="348"/>
      <c r="AM595" s="348"/>
      <c r="AN595" s="348"/>
      <c r="AO595" s="348"/>
      <c r="AP595" s="348"/>
      <c r="AQ595" s="348"/>
    </row>
    <row r="596" spans="9:43">
      <c r="I596" s="348"/>
      <c r="J596" s="348"/>
      <c r="K596" s="348"/>
      <c r="L596" s="348"/>
      <c r="M596" s="348"/>
      <c r="N596" s="348"/>
      <c r="O596" s="348"/>
      <c r="P596" s="348"/>
      <c r="Q596" s="348"/>
      <c r="R596" s="348"/>
      <c r="S596" s="348"/>
      <c r="T596" s="348"/>
      <c r="U596" s="348"/>
      <c r="V596" s="348"/>
      <c r="W596" s="348"/>
      <c r="X596" s="348"/>
      <c r="Y596" s="348"/>
      <c r="Z596" s="348"/>
      <c r="AA596" s="348"/>
      <c r="AB596" s="348"/>
      <c r="AC596" s="348"/>
      <c r="AD596" s="348"/>
      <c r="AE596" s="348"/>
      <c r="AF596" s="348"/>
      <c r="AG596" s="348"/>
      <c r="AH596" s="348"/>
      <c r="AI596" s="348"/>
      <c r="AJ596" s="348"/>
      <c r="AK596" s="348"/>
      <c r="AL596" s="348"/>
      <c r="AM596" s="348"/>
      <c r="AN596" s="348"/>
      <c r="AO596" s="348"/>
      <c r="AP596" s="348"/>
      <c r="AQ596" s="348"/>
    </row>
    <row r="597" spans="9:43">
      <c r="I597" s="348"/>
      <c r="J597" s="348"/>
      <c r="K597" s="348"/>
      <c r="L597" s="348"/>
      <c r="M597" s="348"/>
      <c r="N597" s="348"/>
      <c r="O597" s="348"/>
      <c r="P597" s="348"/>
      <c r="Q597" s="348"/>
      <c r="R597" s="348"/>
      <c r="S597" s="348"/>
      <c r="T597" s="348"/>
      <c r="U597" s="348"/>
      <c r="V597" s="348"/>
      <c r="W597" s="348"/>
      <c r="X597" s="348"/>
      <c r="Y597" s="348"/>
      <c r="Z597" s="348"/>
      <c r="AA597" s="348"/>
      <c r="AB597" s="348"/>
      <c r="AC597" s="348"/>
      <c r="AD597" s="348"/>
      <c r="AE597" s="348"/>
      <c r="AF597" s="348"/>
      <c r="AG597" s="348"/>
      <c r="AH597" s="348"/>
      <c r="AI597" s="348"/>
      <c r="AJ597" s="348"/>
      <c r="AK597" s="348"/>
      <c r="AL597" s="348"/>
      <c r="AM597" s="348"/>
      <c r="AN597" s="348"/>
      <c r="AO597" s="348"/>
      <c r="AP597" s="348"/>
      <c r="AQ597" s="348"/>
    </row>
    <row r="598" spans="9:43">
      <c r="I598" s="348"/>
      <c r="J598" s="348"/>
      <c r="K598" s="348"/>
      <c r="L598" s="348"/>
      <c r="M598" s="348"/>
      <c r="N598" s="348"/>
      <c r="O598" s="348"/>
      <c r="P598" s="348"/>
      <c r="Q598" s="348"/>
      <c r="R598" s="348"/>
      <c r="S598" s="348"/>
      <c r="T598" s="348"/>
      <c r="U598" s="348"/>
      <c r="V598" s="348"/>
      <c r="W598" s="348"/>
      <c r="X598" s="348"/>
      <c r="Y598" s="348"/>
      <c r="Z598" s="348"/>
      <c r="AA598" s="348"/>
      <c r="AB598" s="348"/>
      <c r="AC598" s="348"/>
      <c r="AD598" s="348"/>
      <c r="AE598" s="348"/>
      <c r="AF598" s="348"/>
      <c r="AG598" s="348"/>
      <c r="AH598" s="348"/>
      <c r="AI598" s="348"/>
      <c r="AJ598" s="348"/>
      <c r="AK598" s="348"/>
      <c r="AL598" s="348"/>
      <c r="AM598" s="348"/>
      <c r="AN598" s="348"/>
      <c r="AO598" s="348"/>
      <c r="AP598" s="348"/>
      <c r="AQ598" s="348"/>
    </row>
    <row r="599" spans="9:43">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c r="AE599" s="348"/>
      <c r="AF599" s="348"/>
      <c r="AG599" s="348"/>
      <c r="AH599" s="348"/>
      <c r="AI599" s="348"/>
      <c r="AJ599" s="348"/>
      <c r="AK599" s="348"/>
      <c r="AL599" s="348"/>
      <c r="AM599" s="348"/>
      <c r="AN599" s="348"/>
      <c r="AO599" s="348"/>
      <c r="AP599" s="348"/>
      <c r="AQ599" s="348"/>
    </row>
    <row r="600" spans="9:43">
      <c r="I600" s="348"/>
      <c r="J600" s="348"/>
      <c r="K600" s="348"/>
      <c r="L600" s="348"/>
      <c r="M600" s="348"/>
      <c r="N600" s="348"/>
      <c r="O600" s="348"/>
      <c r="P600" s="348"/>
      <c r="Q600" s="348"/>
      <c r="R600" s="348"/>
      <c r="S600" s="348"/>
      <c r="T600" s="348"/>
      <c r="U600" s="348"/>
      <c r="V600" s="348"/>
      <c r="W600" s="348"/>
      <c r="X600" s="348"/>
      <c r="Y600" s="348"/>
      <c r="Z600" s="348"/>
      <c r="AA600" s="348"/>
      <c r="AB600" s="348"/>
      <c r="AC600" s="348"/>
      <c r="AD600" s="348"/>
      <c r="AE600" s="348"/>
      <c r="AF600" s="348"/>
      <c r="AG600" s="348"/>
      <c r="AH600" s="348"/>
      <c r="AI600" s="348"/>
      <c r="AJ600" s="348"/>
      <c r="AK600" s="348"/>
      <c r="AL600" s="348"/>
      <c r="AM600" s="348"/>
      <c r="AN600" s="348"/>
      <c r="AO600" s="348"/>
      <c r="AP600" s="348"/>
      <c r="AQ600" s="348"/>
    </row>
    <row r="601" spans="9:43">
      <c r="I601" s="348"/>
      <c r="J601" s="348"/>
      <c r="K601" s="348"/>
      <c r="L601" s="348"/>
      <c r="M601" s="348"/>
      <c r="N601" s="348"/>
      <c r="O601" s="348"/>
      <c r="P601" s="348"/>
      <c r="Q601" s="348"/>
      <c r="R601" s="348"/>
      <c r="S601" s="348"/>
      <c r="T601" s="348"/>
      <c r="U601" s="348"/>
      <c r="V601" s="348"/>
      <c r="W601" s="348"/>
      <c r="X601" s="348"/>
      <c r="Y601" s="348"/>
      <c r="Z601" s="348"/>
      <c r="AA601" s="348"/>
      <c r="AB601" s="348"/>
      <c r="AC601" s="348"/>
      <c r="AD601" s="348"/>
      <c r="AE601" s="348"/>
      <c r="AF601" s="348"/>
      <c r="AG601" s="348"/>
      <c r="AH601" s="348"/>
      <c r="AI601" s="348"/>
      <c r="AJ601" s="348"/>
      <c r="AK601" s="348"/>
      <c r="AL601" s="348"/>
      <c r="AM601" s="348"/>
      <c r="AN601" s="348"/>
      <c r="AO601" s="348"/>
      <c r="AP601" s="348"/>
      <c r="AQ601" s="348"/>
    </row>
    <row r="602" spans="9:43">
      <c r="I602" s="348"/>
      <c r="J602" s="348"/>
      <c r="K602" s="348"/>
      <c r="L602" s="348"/>
      <c r="M602" s="348"/>
      <c r="N602" s="348"/>
      <c r="O602" s="348"/>
      <c r="P602" s="348"/>
      <c r="Q602" s="348"/>
      <c r="R602" s="348"/>
      <c r="S602" s="348"/>
      <c r="T602" s="348"/>
      <c r="U602" s="348"/>
      <c r="V602" s="348"/>
      <c r="W602" s="348"/>
      <c r="X602" s="348"/>
      <c r="Y602" s="348"/>
      <c r="Z602" s="348"/>
      <c r="AA602" s="348"/>
      <c r="AB602" s="348"/>
      <c r="AC602" s="348"/>
      <c r="AD602" s="348"/>
      <c r="AE602" s="348"/>
      <c r="AF602" s="348"/>
      <c r="AG602" s="348"/>
      <c r="AH602" s="348"/>
      <c r="AI602" s="348"/>
      <c r="AJ602" s="348"/>
      <c r="AK602" s="348"/>
      <c r="AL602" s="348"/>
      <c r="AM602" s="348"/>
      <c r="AN602" s="348"/>
      <c r="AO602" s="348"/>
      <c r="AP602" s="348"/>
      <c r="AQ602" s="348"/>
    </row>
    <row r="603" spans="9:43">
      <c r="I603" s="348"/>
      <c r="J603" s="348"/>
      <c r="K603" s="348"/>
      <c r="L603" s="348"/>
      <c r="M603" s="348"/>
      <c r="N603" s="348"/>
      <c r="O603" s="348"/>
      <c r="P603" s="348"/>
      <c r="Q603" s="348"/>
      <c r="R603" s="348"/>
      <c r="S603" s="348"/>
      <c r="T603" s="348"/>
      <c r="U603" s="348"/>
      <c r="V603" s="348"/>
      <c r="W603" s="348"/>
      <c r="X603" s="348"/>
      <c r="Y603" s="348"/>
      <c r="Z603" s="348"/>
      <c r="AA603" s="348"/>
      <c r="AB603" s="348"/>
      <c r="AC603" s="348"/>
      <c r="AD603" s="348"/>
      <c r="AE603" s="348"/>
      <c r="AF603" s="348"/>
      <c r="AG603" s="348"/>
      <c r="AH603" s="348"/>
      <c r="AI603" s="348"/>
      <c r="AJ603" s="348"/>
      <c r="AK603" s="348"/>
      <c r="AL603" s="348"/>
      <c r="AM603" s="348"/>
      <c r="AN603" s="348"/>
      <c r="AO603" s="348"/>
      <c r="AP603" s="348"/>
      <c r="AQ603" s="348"/>
    </row>
    <row r="604" spans="9:43">
      <c r="I604" s="348"/>
      <c r="J604" s="348"/>
      <c r="K604" s="348"/>
      <c r="L604" s="348"/>
      <c r="M604" s="348"/>
      <c r="N604" s="348"/>
      <c r="O604" s="348"/>
      <c r="P604" s="348"/>
      <c r="Q604" s="348"/>
      <c r="R604" s="348"/>
      <c r="S604" s="348"/>
      <c r="T604" s="348"/>
      <c r="U604" s="348"/>
      <c r="V604" s="348"/>
      <c r="W604" s="348"/>
      <c r="X604" s="348"/>
      <c r="Y604" s="348"/>
      <c r="Z604" s="348"/>
      <c r="AA604" s="348"/>
      <c r="AB604" s="348"/>
      <c r="AC604" s="348"/>
      <c r="AD604" s="348"/>
      <c r="AE604" s="348"/>
      <c r="AF604" s="348"/>
      <c r="AG604" s="348"/>
      <c r="AH604" s="348"/>
      <c r="AI604" s="348"/>
      <c r="AJ604" s="348"/>
      <c r="AK604" s="348"/>
      <c r="AL604" s="348"/>
      <c r="AM604" s="348"/>
      <c r="AN604" s="348"/>
      <c r="AO604" s="348"/>
      <c r="AP604" s="348"/>
      <c r="AQ604" s="348"/>
    </row>
    <row r="605" spans="9:43">
      <c r="I605" s="348"/>
      <c r="J605" s="348"/>
      <c r="K605" s="348"/>
      <c r="L605" s="348"/>
      <c r="M605" s="348"/>
      <c r="N605" s="348"/>
      <c r="O605" s="348"/>
      <c r="P605" s="348"/>
      <c r="Q605" s="348"/>
      <c r="R605" s="348"/>
      <c r="S605" s="348"/>
      <c r="T605" s="348"/>
      <c r="U605" s="348"/>
      <c r="V605" s="348"/>
      <c r="W605" s="348"/>
      <c r="X605" s="348"/>
      <c r="Y605" s="348"/>
      <c r="Z605" s="348"/>
      <c r="AA605" s="348"/>
      <c r="AB605" s="348"/>
      <c r="AC605" s="348"/>
      <c r="AD605" s="348"/>
      <c r="AE605" s="348"/>
      <c r="AF605" s="348"/>
      <c r="AG605" s="348"/>
      <c r="AH605" s="348"/>
      <c r="AI605" s="348"/>
      <c r="AJ605" s="348"/>
      <c r="AK605" s="348"/>
      <c r="AL605" s="348"/>
      <c r="AM605" s="348"/>
      <c r="AN605" s="348"/>
      <c r="AO605" s="348"/>
      <c r="AP605" s="348"/>
      <c r="AQ605" s="348"/>
    </row>
    <row r="606" spans="9:43">
      <c r="I606" s="348"/>
      <c r="J606" s="348"/>
      <c r="K606" s="348"/>
      <c r="L606" s="348"/>
      <c r="M606" s="348"/>
      <c r="N606" s="348"/>
      <c r="O606" s="348"/>
      <c r="P606" s="348"/>
      <c r="Q606" s="348"/>
      <c r="R606" s="348"/>
      <c r="S606" s="348"/>
      <c r="T606" s="348"/>
      <c r="U606" s="348"/>
      <c r="V606" s="348"/>
      <c r="W606" s="348"/>
      <c r="X606" s="348"/>
      <c r="Y606" s="348"/>
      <c r="Z606" s="348"/>
      <c r="AA606" s="348"/>
      <c r="AB606" s="348"/>
      <c r="AC606" s="348"/>
      <c r="AD606" s="348"/>
      <c r="AE606" s="348"/>
      <c r="AF606" s="348"/>
      <c r="AG606" s="348"/>
      <c r="AH606" s="348"/>
      <c r="AI606" s="348"/>
      <c r="AJ606" s="348"/>
      <c r="AK606" s="348"/>
      <c r="AL606" s="348"/>
      <c r="AM606" s="348"/>
      <c r="AN606" s="348"/>
      <c r="AO606" s="348"/>
      <c r="AP606" s="348"/>
      <c r="AQ606" s="348"/>
    </row>
    <row r="607" spans="9:43">
      <c r="I607" s="348"/>
      <c r="J607" s="348"/>
      <c r="K607" s="348"/>
      <c r="L607" s="348"/>
      <c r="M607" s="348"/>
      <c r="N607" s="348"/>
      <c r="O607" s="348"/>
      <c r="P607" s="348"/>
      <c r="Q607" s="348"/>
      <c r="R607" s="348"/>
      <c r="S607" s="348"/>
      <c r="T607" s="348"/>
      <c r="U607" s="348"/>
      <c r="V607" s="348"/>
      <c r="W607" s="348"/>
      <c r="X607" s="348"/>
      <c r="Y607" s="348"/>
      <c r="Z607" s="348"/>
      <c r="AA607" s="348"/>
      <c r="AB607" s="348"/>
      <c r="AC607" s="348"/>
      <c r="AD607" s="348"/>
      <c r="AE607" s="348"/>
      <c r="AF607" s="348"/>
      <c r="AG607" s="348"/>
      <c r="AH607" s="348"/>
      <c r="AI607" s="348"/>
      <c r="AJ607" s="348"/>
      <c r="AK607" s="348"/>
      <c r="AL607" s="348"/>
      <c r="AM607" s="348"/>
      <c r="AN607" s="348"/>
      <c r="AO607" s="348"/>
      <c r="AP607" s="348"/>
      <c r="AQ607" s="348"/>
    </row>
    <row r="608" spans="9:43">
      <c r="I608" s="348"/>
      <c r="J608" s="348"/>
      <c r="K608" s="348"/>
      <c r="L608" s="348"/>
      <c r="M608" s="348"/>
      <c r="N608" s="348"/>
      <c r="O608" s="348"/>
      <c r="P608" s="348"/>
      <c r="Q608" s="348"/>
      <c r="R608" s="348"/>
      <c r="S608" s="348"/>
      <c r="T608" s="348"/>
      <c r="U608" s="348"/>
      <c r="V608" s="348"/>
      <c r="W608" s="348"/>
      <c r="X608" s="348"/>
      <c r="Y608" s="348"/>
      <c r="Z608" s="348"/>
      <c r="AA608" s="348"/>
      <c r="AB608" s="348"/>
      <c r="AC608" s="348"/>
      <c r="AD608" s="348"/>
      <c r="AE608" s="348"/>
      <c r="AF608" s="348"/>
      <c r="AG608" s="348"/>
      <c r="AH608" s="348"/>
      <c r="AI608" s="348"/>
      <c r="AJ608" s="348"/>
      <c r="AK608" s="348"/>
      <c r="AL608" s="348"/>
      <c r="AM608" s="348"/>
      <c r="AN608" s="348"/>
      <c r="AO608" s="348"/>
      <c r="AP608" s="348"/>
      <c r="AQ608" s="348"/>
    </row>
    <row r="609" spans="9:43">
      <c r="I609" s="348"/>
      <c r="J609" s="348"/>
      <c r="K609" s="348"/>
      <c r="L609" s="348"/>
      <c r="M609" s="348"/>
      <c r="N609" s="348"/>
      <c r="O609" s="348"/>
      <c r="P609" s="348"/>
      <c r="Q609" s="348"/>
      <c r="R609" s="348"/>
      <c r="S609" s="348"/>
      <c r="T609" s="348"/>
      <c r="U609" s="348"/>
      <c r="V609" s="348"/>
      <c r="W609" s="348"/>
      <c r="X609" s="348"/>
      <c r="Y609" s="348"/>
      <c r="Z609" s="348"/>
      <c r="AA609" s="348"/>
      <c r="AB609" s="348"/>
      <c r="AC609" s="348"/>
      <c r="AD609" s="348"/>
      <c r="AE609" s="348"/>
      <c r="AF609" s="348"/>
      <c r="AG609" s="348"/>
      <c r="AH609" s="348"/>
      <c r="AI609" s="348"/>
      <c r="AJ609" s="348"/>
      <c r="AK609" s="348"/>
      <c r="AL609" s="348"/>
      <c r="AM609" s="348"/>
      <c r="AN609" s="348"/>
      <c r="AO609" s="348"/>
      <c r="AP609" s="348"/>
      <c r="AQ609" s="348"/>
    </row>
    <row r="610" spans="9:43">
      <c r="I610" s="348"/>
      <c r="J610" s="348"/>
      <c r="K610" s="348"/>
      <c r="L610" s="348"/>
      <c r="M610" s="348"/>
      <c r="N610" s="348"/>
      <c r="O610" s="348"/>
      <c r="P610" s="348"/>
      <c r="Q610" s="348"/>
      <c r="R610" s="348"/>
      <c r="S610" s="348"/>
      <c r="T610" s="348"/>
      <c r="U610" s="348"/>
      <c r="V610" s="348"/>
      <c r="W610" s="348"/>
      <c r="X610" s="348"/>
      <c r="Y610" s="348"/>
      <c r="Z610" s="348"/>
      <c r="AA610" s="348"/>
      <c r="AB610" s="348"/>
      <c r="AC610" s="348"/>
      <c r="AD610" s="348"/>
      <c r="AE610" s="348"/>
      <c r="AF610" s="348"/>
      <c r="AG610" s="348"/>
      <c r="AH610" s="348"/>
      <c r="AI610" s="348"/>
      <c r="AJ610" s="348"/>
      <c r="AK610" s="348"/>
      <c r="AL610" s="348"/>
      <c r="AM610" s="348"/>
      <c r="AN610" s="348"/>
      <c r="AO610" s="348"/>
      <c r="AP610" s="348"/>
      <c r="AQ610" s="348"/>
    </row>
    <row r="611" spans="9:43">
      <c r="I611" s="348"/>
      <c r="J611" s="348"/>
      <c r="K611" s="348"/>
      <c r="L611" s="348"/>
      <c r="M611" s="348"/>
      <c r="N611" s="348"/>
      <c r="O611" s="348"/>
      <c r="P611" s="348"/>
      <c r="Q611" s="348"/>
      <c r="R611" s="348"/>
      <c r="S611" s="348"/>
      <c r="T611" s="348"/>
      <c r="U611" s="348"/>
      <c r="V611" s="348"/>
      <c r="W611" s="348"/>
      <c r="X611" s="348"/>
      <c r="Y611" s="348"/>
      <c r="Z611" s="348"/>
      <c r="AA611" s="348"/>
      <c r="AB611" s="348"/>
      <c r="AC611" s="348"/>
      <c r="AD611" s="348"/>
      <c r="AE611" s="348"/>
      <c r="AF611" s="348"/>
      <c r="AG611" s="348"/>
      <c r="AH611" s="348"/>
      <c r="AI611" s="348"/>
      <c r="AJ611" s="348"/>
      <c r="AK611" s="348"/>
      <c r="AL611" s="348"/>
      <c r="AM611" s="348"/>
      <c r="AN611" s="348"/>
      <c r="AO611" s="348"/>
      <c r="AP611" s="348"/>
      <c r="AQ611" s="348"/>
    </row>
    <row r="612" spans="9:43">
      <c r="I612" s="348"/>
      <c r="J612" s="348"/>
      <c r="K612" s="348"/>
      <c r="L612" s="348"/>
      <c r="M612" s="348"/>
      <c r="N612" s="348"/>
      <c r="O612" s="348"/>
      <c r="P612" s="348"/>
      <c r="Q612" s="348"/>
      <c r="R612" s="348"/>
      <c r="S612" s="348"/>
      <c r="T612" s="348"/>
      <c r="U612" s="348"/>
      <c r="V612" s="348"/>
      <c r="W612" s="348"/>
      <c r="X612" s="348"/>
      <c r="Y612" s="348"/>
      <c r="Z612" s="348"/>
      <c r="AA612" s="348"/>
      <c r="AB612" s="348"/>
      <c r="AC612" s="348"/>
      <c r="AD612" s="348"/>
      <c r="AE612" s="348"/>
      <c r="AF612" s="348"/>
      <c r="AG612" s="348"/>
      <c r="AH612" s="348"/>
      <c r="AI612" s="348"/>
      <c r="AJ612" s="348"/>
      <c r="AK612" s="348"/>
      <c r="AL612" s="348"/>
      <c r="AM612" s="348"/>
      <c r="AN612" s="348"/>
      <c r="AO612" s="348"/>
      <c r="AP612" s="348"/>
      <c r="AQ612" s="348"/>
    </row>
    <row r="613" spans="9:43">
      <c r="I613" s="348"/>
      <c r="J613" s="348"/>
      <c r="K613" s="348"/>
      <c r="L613" s="348"/>
      <c r="M613" s="348"/>
      <c r="N613" s="348"/>
      <c r="O613" s="348"/>
      <c r="P613" s="348"/>
      <c r="Q613" s="348"/>
      <c r="R613" s="348"/>
      <c r="S613" s="348"/>
      <c r="T613" s="348"/>
      <c r="U613" s="348"/>
      <c r="V613" s="348"/>
      <c r="W613" s="348"/>
      <c r="X613" s="348"/>
      <c r="Y613" s="348"/>
      <c r="Z613" s="348"/>
      <c r="AA613" s="348"/>
      <c r="AB613" s="348"/>
      <c r="AC613" s="348"/>
      <c r="AD613" s="348"/>
      <c r="AE613" s="348"/>
      <c r="AF613" s="348"/>
      <c r="AG613" s="348"/>
      <c r="AH613" s="348"/>
      <c r="AI613" s="348"/>
      <c r="AJ613" s="348"/>
      <c r="AK613" s="348"/>
      <c r="AL613" s="348"/>
      <c r="AM613" s="348"/>
      <c r="AN613" s="348"/>
      <c r="AO613" s="348"/>
      <c r="AP613" s="348"/>
      <c r="AQ613" s="348"/>
    </row>
    <row r="614" spans="9:43">
      <c r="I614" s="348"/>
      <c r="J614" s="348"/>
      <c r="K614" s="348"/>
      <c r="L614" s="348"/>
      <c r="M614" s="348"/>
      <c r="N614" s="348"/>
      <c r="O614" s="348"/>
      <c r="P614" s="348"/>
      <c r="Q614" s="348"/>
      <c r="R614" s="348"/>
      <c r="S614" s="348"/>
      <c r="T614" s="348"/>
      <c r="U614" s="348"/>
      <c r="V614" s="348"/>
      <c r="W614" s="348"/>
      <c r="X614" s="348"/>
      <c r="Y614" s="348"/>
      <c r="Z614" s="348"/>
      <c r="AA614" s="348"/>
      <c r="AB614" s="348"/>
      <c r="AC614" s="348"/>
      <c r="AD614" s="348"/>
      <c r="AE614" s="348"/>
      <c r="AF614" s="348"/>
      <c r="AG614" s="348"/>
      <c r="AH614" s="348"/>
      <c r="AI614" s="348"/>
      <c r="AJ614" s="348"/>
      <c r="AK614" s="348"/>
      <c r="AL614" s="348"/>
      <c r="AM614" s="348"/>
      <c r="AN614" s="348"/>
      <c r="AO614" s="348"/>
      <c r="AP614" s="348"/>
      <c r="AQ614" s="348"/>
    </row>
    <row r="615" spans="9:43">
      <c r="I615" s="348"/>
      <c r="J615" s="348"/>
      <c r="K615" s="348"/>
      <c r="L615" s="348"/>
      <c r="M615" s="348"/>
      <c r="N615" s="348"/>
      <c r="O615" s="348"/>
      <c r="P615" s="348"/>
      <c r="Q615" s="348"/>
      <c r="R615" s="348"/>
      <c r="S615" s="348"/>
      <c r="T615" s="348"/>
      <c r="U615" s="348"/>
      <c r="V615" s="348"/>
      <c r="W615" s="348"/>
      <c r="X615" s="348"/>
      <c r="Y615" s="348"/>
      <c r="Z615" s="348"/>
      <c r="AA615" s="348"/>
      <c r="AB615" s="348"/>
      <c r="AC615" s="348"/>
      <c r="AD615" s="348"/>
      <c r="AE615" s="348"/>
      <c r="AF615" s="348"/>
      <c r="AG615" s="348"/>
      <c r="AH615" s="348"/>
      <c r="AI615" s="348"/>
      <c r="AJ615" s="348"/>
      <c r="AK615" s="348"/>
      <c r="AL615" s="348"/>
      <c r="AM615" s="348"/>
      <c r="AN615" s="348"/>
      <c r="AO615" s="348"/>
      <c r="AP615" s="348"/>
      <c r="AQ615" s="348"/>
    </row>
    <row r="616" spans="9:43">
      <c r="I616" s="348"/>
      <c r="J616" s="348"/>
      <c r="K616" s="348"/>
      <c r="L616" s="348"/>
      <c r="M616" s="348"/>
      <c r="N616" s="348"/>
      <c r="O616" s="348"/>
      <c r="P616" s="348"/>
      <c r="Q616" s="348"/>
      <c r="R616" s="348"/>
      <c r="S616" s="348"/>
      <c r="T616" s="348"/>
      <c r="U616" s="348"/>
      <c r="V616" s="348"/>
      <c r="W616" s="348"/>
      <c r="X616" s="348"/>
      <c r="Y616" s="348"/>
      <c r="Z616" s="348"/>
      <c r="AA616" s="348"/>
      <c r="AB616" s="348"/>
      <c r="AC616" s="348"/>
      <c r="AD616" s="348"/>
      <c r="AE616" s="348"/>
      <c r="AF616" s="348"/>
      <c r="AG616" s="348"/>
      <c r="AH616" s="348"/>
      <c r="AI616" s="348"/>
      <c r="AJ616" s="348"/>
      <c r="AK616" s="348"/>
      <c r="AL616" s="348"/>
      <c r="AM616" s="348"/>
      <c r="AN616" s="348"/>
      <c r="AO616" s="348"/>
      <c r="AP616" s="348"/>
      <c r="AQ616" s="348"/>
    </row>
    <row r="617" spans="9:43">
      <c r="I617" s="348"/>
      <c r="J617" s="348"/>
      <c r="K617" s="348"/>
      <c r="L617" s="348"/>
      <c r="M617" s="348"/>
      <c r="N617" s="348"/>
      <c r="O617" s="348"/>
      <c r="P617" s="348"/>
      <c r="Q617" s="348"/>
      <c r="R617" s="348"/>
      <c r="S617" s="348"/>
      <c r="T617" s="348"/>
      <c r="U617" s="348"/>
      <c r="V617" s="348"/>
      <c r="W617" s="348"/>
      <c r="X617" s="348"/>
      <c r="Y617" s="348"/>
      <c r="Z617" s="348"/>
      <c r="AA617" s="348"/>
      <c r="AB617" s="348"/>
      <c r="AC617" s="348"/>
      <c r="AD617" s="348"/>
      <c r="AE617" s="348"/>
      <c r="AF617" s="348"/>
      <c r="AG617" s="348"/>
      <c r="AH617" s="348"/>
      <c r="AI617" s="348"/>
      <c r="AJ617" s="348"/>
      <c r="AK617" s="348"/>
      <c r="AL617" s="348"/>
      <c r="AM617" s="348"/>
      <c r="AN617" s="348"/>
      <c r="AO617" s="348"/>
      <c r="AP617" s="348"/>
      <c r="AQ617" s="348"/>
    </row>
    <row r="618" spans="9:43">
      <c r="I618" s="348"/>
      <c r="J618" s="348"/>
      <c r="K618" s="348"/>
      <c r="L618" s="348"/>
      <c r="M618" s="348"/>
      <c r="N618" s="348"/>
      <c r="O618" s="348"/>
      <c r="P618" s="348"/>
      <c r="Q618" s="348"/>
      <c r="R618" s="348"/>
      <c r="S618" s="348"/>
      <c r="T618" s="348"/>
      <c r="U618" s="348"/>
      <c r="V618" s="348"/>
      <c r="W618" s="348"/>
      <c r="X618" s="348"/>
      <c r="Y618" s="348"/>
      <c r="Z618" s="348"/>
      <c r="AA618" s="348"/>
      <c r="AB618" s="348"/>
      <c r="AC618" s="348"/>
      <c r="AD618" s="348"/>
      <c r="AE618" s="348"/>
      <c r="AF618" s="348"/>
      <c r="AG618" s="348"/>
      <c r="AH618" s="348"/>
      <c r="AI618" s="348"/>
      <c r="AJ618" s="348"/>
      <c r="AK618" s="348"/>
      <c r="AL618" s="348"/>
      <c r="AM618" s="348"/>
      <c r="AN618" s="348"/>
      <c r="AO618" s="348"/>
      <c r="AP618" s="348"/>
      <c r="AQ618" s="348"/>
    </row>
    <row r="619" spans="9:43">
      <c r="I619" s="348"/>
      <c r="J619" s="348"/>
      <c r="K619" s="348"/>
      <c r="L619" s="348"/>
      <c r="M619" s="348"/>
      <c r="N619" s="348"/>
      <c r="O619" s="348"/>
      <c r="P619" s="348"/>
      <c r="Q619" s="348"/>
      <c r="R619" s="348"/>
      <c r="S619" s="348"/>
      <c r="T619" s="348"/>
      <c r="U619" s="348"/>
      <c r="V619" s="348"/>
      <c r="W619" s="348"/>
      <c r="X619" s="348"/>
      <c r="Y619" s="348"/>
      <c r="Z619" s="348"/>
      <c r="AA619" s="348"/>
      <c r="AB619" s="348"/>
      <c r="AC619" s="348"/>
      <c r="AD619" s="348"/>
      <c r="AE619" s="348"/>
      <c r="AF619" s="348"/>
      <c r="AG619" s="348"/>
      <c r="AH619" s="348"/>
      <c r="AI619" s="348"/>
      <c r="AJ619" s="348"/>
      <c r="AK619" s="348"/>
      <c r="AL619" s="348"/>
      <c r="AM619" s="348"/>
      <c r="AN619" s="348"/>
      <c r="AO619" s="348"/>
      <c r="AP619" s="348"/>
      <c r="AQ619" s="348"/>
    </row>
    <row r="620" spans="9:43">
      <c r="I620" s="348"/>
      <c r="J620" s="348"/>
      <c r="K620" s="348"/>
      <c r="L620" s="348"/>
      <c r="M620" s="348"/>
      <c r="N620" s="348"/>
      <c r="O620" s="348"/>
      <c r="P620" s="348"/>
      <c r="Q620" s="348"/>
      <c r="R620" s="348"/>
      <c r="S620" s="348"/>
      <c r="T620" s="348"/>
      <c r="U620" s="348"/>
      <c r="V620" s="348"/>
      <c r="W620" s="348"/>
      <c r="X620" s="348"/>
      <c r="Y620" s="348"/>
      <c r="Z620" s="348"/>
      <c r="AA620" s="348"/>
      <c r="AB620" s="348"/>
      <c r="AC620" s="348"/>
      <c r="AD620" s="348"/>
      <c r="AE620" s="348"/>
      <c r="AF620" s="348"/>
      <c r="AG620" s="348"/>
      <c r="AH620" s="348"/>
      <c r="AI620" s="348"/>
      <c r="AJ620" s="348"/>
      <c r="AK620" s="348"/>
      <c r="AL620" s="348"/>
      <c r="AM620" s="348"/>
      <c r="AN620" s="348"/>
      <c r="AO620" s="348"/>
      <c r="AP620" s="348"/>
      <c r="AQ620" s="348"/>
    </row>
    <row r="621" spans="9:43">
      <c r="I621" s="348"/>
      <c r="J621" s="348"/>
      <c r="K621" s="348"/>
      <c r="L621" s="348"/>
      <c r="M621" s="348"/>
      <c r="N621" s="348"/>
      <c r="O621" s="348"/>
      <c r="P621" s="348"/>
      <c r="Q621" s="348"/>
      <c r="R621" s="348"/>
      <c r="S621" s="348"/>
      <c r="T621" s="348"/>
      <c r="U621" s="348"/>
      <c r="V621" s="348"/>
      <c r="W621" s="348"/>
      <c r="X621" s="348"/>
      <c r="Y621" s="348"/>
      <c r="Z621" s="348"/>
      <c r="AA621" s="348"/>
      <c r="AB621" s="348"/>
      <c r="AC621" s="348"/>
      <c r="AD621" s="348"/>
      <c r="AE621" s="348"/>
      <c r="AF621" s="348"/>
      <c r="AG621" s="348"/>
      <c r="AH621" s="348"/>
      <c r="AI621" s="348"/>
      <c r="AJ621" s="348"/>
      <c r="AK621" s="348"/>
      <c r="AL621" s="348"/>
      <c r="AM621" s="348"/>
      <c r="AN621" s="348"/>
      <c r="AO621" s="348"/>
      <c r="AP621" s="348"/>
      <c r="AQ621" s="348"/>
    </row>
    <row r="622" spans="9:43">
      <c r="I622" s="348"/>
      <c r="J622" s="348"/>
      <c r="K622" s="348"/>
      <c r="L622" s="348"/>
      <c r="M622" s="348"/>
      <c r="N622" s="348"/>
      <c r="O622" s="348"/>
      <c r="P622" s="348"/>
      <c r="Q622" s="348"/>
      <c r="R622" s="348"/>
      <c r="S622" s="348"/>
      <c r="T622" s="348"/>
      <c r="U622" s="348"/>
      <c r="V622" s="348"/>
      <c r="W622" s="348"/>
      <c r="X622" s="348"/>
      <c r="Y622" s="348"/>
      <c r="Z622" s="348"/>
      <c r="AA622" s="348"/>
      <c r="AB622" s="348"/>
      <c r="AC622" s="348"/>
      <c r="AD622" s="348"/>
      <c r="AE622" s="348"/>
      <c r="AF622" s="348"/>
      <c r="AG622" s="348"/>
      <c r="AH622" s="348"/>
      <c r="AI622" s="348"/>
      <c r="AJ622" s="348"/>
      <c r="AK622" s="348"/>
      <c r="AL622" s="348"/>
      <c r="AM622" s="348"/>
      <c r="AN622" s="348"/>
      <c r="AO622" s="348"/>
      <c r="AP622" s="348"/>
      <c r="AQ622" s="348"/>
    </row>
    <row r="623" spans="9:43">
      <c r="I623" s="348"/>
      <c r="J623" s="348"/>
      <c r="K623" s="348"/>
      <c r="L623" s="348"/>
      <c r="M623" s="348"/>
      <c r="N623" s="348"/>
      <c r="O623" s="348"/>
      <c r="P623" s="348"/>
      <c r="Q623" s="348"/>
      <c r="R623" s="348"/>
      <c r="S623" s="348"/>
      <c r="T623" s="348"/>
      <c r="U623" s="348"/>
      <c r="V623" s="348"/>
      <c r="W623" s="348"/>
      <c r="X623" s="348"/>
      <c r="Y623" s="348"/>
      <c r="Z623" s="348"/>
      <c r="AA623" s="348"/>
      <c r="AB623" s="348"/>
      <c r="AC623" s="348"/>
      <c r="AD623" s="348"/>
      <c r="AE623" s="348"/>
      <c r="AF623" s="348"/>
      <c r="AG623" s="348"/>
      <c r="AH623" s="348"/>
      <c r="AI623" s="348"/>
      <c r="AJ623" s="348"/>
      <c r="AK623" s="348"/>
      <c r="AL623" s="348"/>
      <c r="AM623" s="348"/>
      <c r="AN623" s="348"/>
      <c r="AO623" s="348"/>
      <c r="AP623" s="348"/>
      <c r="AQ623" s="348"/>
    </row>
    <row r="624" spans="9:43">
      <c r="I624" s="348"/>
      <c r="J624" s="348"/>
      <c r="K624" s="348"/>
      <c r="L624" s="348"/>
      <c r="M624" s="348"/>
      <c r="N624" s="348"/>
      <c r="O624" s="348"/>
      <c r="P624" s="348"/>
      <c r="Q624" s="348"/>
      <c r="R624" s="348"/>
      <c r="S624" s="348"/>
      <c r="T624" s="348"/>
      <c r="U624" s="348"/>
      <c r="V624" s="348"/>
      <c r="W624" s="348"/>
      <c r="X624" s="348"/>
      <c r="Y624" s="348"/>
      <c r="Z624" s="348"/>
      <c r="AA624" s="348"/>
      <c r="AB624" s="348"/>
      <c r="AC624" s="348"/>
      <c r="AD624" s="348"/>
      <c r="AE624" s="348"/>
      <c r="AF624" s="348"/>
      <c r="AG624" s="348"/>
      <c r="AH624" s="348"/>
      <c r="AI624" s="348"/>
      <c r="AJ624" s="348"/>
      <c r="AK624" s="348"/>
      <c r="AL624" s="348"/>
      <c r="AM624" s="348"/>
      <c r="AN624" s="348"/>
      <c r="AO624" s="348"/>
      <c r="AP624" s="348"/>
      <c r="AQ624" s="348"/>
    </row>
    <row r="625" spans="9:43">
      <c r="I625" s="348"/>
      <c r="J625" s="348"/>
      <c r="K625" s="348"/>
      <c r="L625" s="348"/>
      <c r="M625" s="348"/>
      <c r="N625" s="348"/>
      <c r="O625" s="348"/>
      <c r="P625" s="348"/>
      <c r="Q625" s="348"/>
      <c r="R625" s="348"/>
      <c r="S625" s="348"/>
      <c r="T625" s="348"/>
      <c r="U625" s="348"/>
      <c r="V625" s="348"/>
      <c r="W625" s="348"/>
      <c r="X625" s="348"/>
      <c r="Y625" s="348"/>
      <c r="Z625" s="348"/>
      <c r="AA625" s="348"/>
      <c r="AB625" s="348"/>
      <c r="AC625" s="348"/>
      <c r="AD625" s="348"/>
      <c r="AE625" s="348"/>
      <c r="AF625" s="348"/>
      <c r="AG625" s="348"/>
      <c r="AH625" s="348"/>
      <c r="AI625" s="348"/>
      <c r="AJ625" s="348"/>
      <c r="AK625" s="348"/>
      <c r="AL625" s="348"/>
      <c r="AM625" s="348"/>
      <c r="AN625" s="348"/>
      <c r="AO625" s="348"/>
      <c r="AP625" s="348"/>
      <c r="AQ625" s="348"/>
    </row>
    <row r="626" spans="9:43">
      <c r="I626" s="348"/>
      <c r="J626" s="348"/>
      <c r="K626" s="348"/>
      <c r="L626" s="348"/>
      <c r="M626" s="348"/>
      <c r="N626" s="348"/>
      <c r="O626" s="348"/>
      <c r="P626" s="348"/>
      <c r="Q626" s="348"/>
      <c r="R626" s="348"/>
      <c r="S626" s="348"/>
      <c r="T626" s="348"/>
      <c r="U626" s="348"/>
      <c r="V626" s="348"/>
      <c r="W626" s="348"/>
      <c r="X626" s="348"/>
      <c r="Y626" s="348"/>
      <c r="Z626" s="348"/>
      <c r="AA626" s="348"/>
      <c r="AB626" s="348"/>
      <c r="AC626" s="348"/>
      <c r="AD626" s="348"/>
      <c r="AE626" s="348"/>
      <c r="AF626" s="348"/>
      <c r="AG626" s="348"/>
      <c r="AH626" s="348"/>
      <c r="AI626" s="348"/>
      <c r="AJ626" s="348"/>
      <c r="AK626" s="348"/>
      <c r="AL626" s="348"/>
      <c r="AM626" s="348"/>
      <c r="AN626" s="348"/>
      <c r="AO626" s="348"/>
      <c r="AP626" s="348"/>
      <c r="AQ626" s="348"/>
    </row>
    <row r="627" spans="9:43">
      <c r="I627" s="348"/>
      <c r="J627" s="348"/>
      <c r="K627" s="348"/>
      <c r="L627" s="348"/>
      <c r="M627" s="348"/>
      <c r="N627" s="348"/>
      <c r="O627" s="348"/>
      <c r="P627" s="348"/>
      <c r="Q627" s="348"/>
      <c r="R627" s="348"/>
      <c r="S627" s="348"/>
      <c r="T627" s="348"/>
      <c r="U627" s="348"/>
      <c r="V627" s="348"/>
      <c r="W627" s="348"/>
      <c r="X627" s="348"/>
      <c r="Y627" s="348"/>
      <c r="Z627" s="348"/>
      <c r="AA627" s="348"/>
      <c r="AB627" s="348"/>
      <c r="AC627" s="348"/>
      <c r="AD627" s="348"/>
      <c r="AE627" s="348"/>
      <c r="AF627" s="348"/>
      <c r="AG627" s="348"/>
      <c r="AH627" s="348"/>
      <c r="AI627" s="348"/>
      <c r="AJ627" s="348"/>
      <c r="AK627" s="348"/>
      <c r="AL627" s="348"/>
      <c r="AM627" s="348"/>
      <c r="AN627" s="348"/>
      <c r="AO627" s="348"/>
      <c r="AP627" s="348"/>
      <c r="AQ627" s="348"/>
    </row>
    <row r="628" spans="9:43">
      <c r="I628" s="348"/>
      <c r="J628" s="348"/>
      <c r="K628" s="348"/>
      <c r="L628" s="348"/>
      <c r="M628" s="348"/>
      <c r="N628" s="348"/>
      <c r="O628" s="348"/>
      <c r="P628" s="348"/>
      <c r="Q628" s="348"/>
      <c r="R628" s="348"/>
      <c r="S628" s="348"/>
      <c r="T628" s="348"/>
      <c r="U628" s="348"/>
      <c r="V628" s="348"/>
      <c r="W628" s="348"/>
      <c r="X628" s="348"/>
      <c r="Y628" s="348"/>
      <c r="Z628" s="348"/>
      <c r="AA628" s="348"/>
      <c r="AB628" s="348"/>
      <c r="AC628" s="348"/>
      <c r="AD628" s="348"/>
      <c r="AE628" s="348"/>
      <c r="AF628" s="348"/>
      <c r="AG628" s="348"/>
      <c r="AH628" s="348"/>
      <c r="AI628" s="348"/>
      <c r="AJ628" s="348"/>
      <c r="AK628" s="348"/>
      <c r="AL628" s="348"/>
      <c r="AM628" s="348"/>
      <c r="AN628" s="348"/>
      <c r="AO628" s="348"/>
      <c r="AP628" s="348"/>
      <c r="AQ628" s="348"/>
    </row>
    <row r="629" spans="9:43">
      <c r="I629" s="348"/>
      <c r="J629" s="348"/>
      <c r="K629" s="348"/>
      <c r="L629" s="348"/>
      <c r="M629" s="348"/>
      <c r="N629" s="348"/>
      <c r="O629" s="348"/>
      <c r="P629" s="348"/>
      <c r="Q629" s="348"/>
      <c r="R629" s="348"/>
      <c r="S629" s="348"/>
      <c r="T629" s="348"/>
      <c r="U629" s="348"/>
      <c r="V629" s="348"/>
      <c r="W629" s="348"/>
      <c r="X629" s="348"/>
      <c r="Y629" s="348"/>
      <c r="Z629" s="348"/>
      <c r="AA629" s="348"/>
      <c r="AB629" s="348"/>
      <c r="AC629" s="348"/>
      <c r="AD629" s="348"/>
      <c r="AE629" s="348"/>
      <c r="AF629" s="348"/>
      <c r="AG629" s="348"/>
      <c r="AH629" s="348"/>
      <c r="AI629" s="348"/>
      <c r="AJ629" s="348"/>
      <c r="AK629" s="348"/>
      <c r="AL629" s="348"/>
      <c r="AM629" s="348"/>
      <c r="AN629" s="348"/>
      <c r="AO629" s="348"/>
      <c r="AP629" s="348"/>
      <c r="AQ629" s="348"/>
    </row>
    <row r="630" spans="9:43">
      <c r="I630" s="348"/>
      <c r="J630" s="348"/>
      <c r="K630" s="348"/>
      <c r="L630" s="348"/>
      <c r="M630" s="348"/>
      <c r="N630" s="348"/>
      <c r="O630" s="348"/>
      <c r="P630" s="348"/>
      <c r="Q630" s="348"/>
      <c r="R630" s="348"/>
      <c r="S630" s="348"/>
      <c r="T630" s="348"/>
      <c r="U630" s="348"/>
      <c r="V630" s="348"/>
      <c r="W630" s="348"/>
      <c r="X630" s="348"/>
      <c r="Y630" s="348"/>
      <c r="Z630" s="348"/>
      <c r="AA630" s="348"/>
      <c r="AB630" s="348"/>
      <c r="AC630" s="348"/>
      <c r="AD630" s="348"/>
      <c r="AE630" s="348"/>
      <c r="AF630" s="348"/>
      <c r="AG630" s="348"/>
      <c r="AH630" s="348"/>
      <c r="AI630" s="348"/>
      <c r="AJ630" s="348"/>
      <c r="AK630" s="348"/>
      <c r="AL630" s="348"/>
      <c r="AM630" s="348"/>
      <c r="AN630" s="348"/>
      <c r="AO630" s="348"/>
      <c r="AP630" s="348"/>
      <c r="AQ630" s="348"/>
    </row>
    <row r="631" spans="9:43">
      <c r="I631" s="348"/>
      <c r="J631" s="348"/>
      <c r="K631" s="348"/>
      <c r="L631" s="348"/>
      <c r="M631" s="348"/>
      <c r="N631" s="348"/>
      <c r="O631" s="348"/>
      <c r="P631" s="348"/>
      <c r="Q631" s="348"/>
      <c r="R631" s="348"/>
      <c r="S631" s="348"/>
      <c r="T631" s="348"/>
      <c r="U631" s="348"/>
      <c r="V631" s="348"/>
      <c r="W631" s="348"/>
      <c r="X631" s="348"/>
      <c r="Y631" s="348"/>
      <c r="Z631" s="348"/>
      <c r="AA631" s="348"/>
      <c r="AB631" s="348"/>
      <c r="AC631" s="348"/>
      <c r="AD631" s="348"/>
      <c r="AE631" s="348"/>
      <c r="AF631" s="348"/>
      <c r="AG631" s="348"/>
      <c r="AH631" s="348"/>
      <c r="AI631" s="348"/>
      <c r="AJ631" s="348"/>
      <c r="AK631" s="348"/>
      <c r="AL631" s="348"/>
      <c r="AM631" s="348"/>
      <c r="AN631" s="348"/>
      <c r="AO631" s="348"/>
      <c r="AP631" s="348"/>
      <c r="AQ631" s="348"/>
    </row>
    <row r="632" spans="9:43">
      <c r="I632" s="348"/>
      <c r="J632" s="348"/>
      <c r="K632" s="348"/>
      <c r="L632" s="348"/>
      <c r="M632" s="348"/>
      <c r="N632" s="348"/>
      <c r="O632" s="348"/>
      <c r="P632" s="348"/>
      <c r="Q632" s="348"/>
      <c r="R632" s="348"/>
      <c r="S632" s="348"/>
      <c r="T632" s="348"/>
      <c r="U632" s="348"/>
      <c r="V632" s="348"/>
      <c r="W632" s="348"/>
      <c r="X632" s="348"/>
      <c r="Y632" s="348"/>
      <c r="Z632" s="348"/>
      <c r="AA632" s="348"/>
      <c r="AB632" s="348"/>
      <c r="AC632" s="348"/>
      <c r="AD632" s="348"/>
      <c r="AE632" s="348"/>
      <c r="AF632" s="348"/>
      <c r="AG632" s="348"/>
      <c r="AH632" s="348"/>
      <c r="AI632" s="348"/>
      <c r="AJ632" s="348"/>
      <c r="AK632" s="348"/>
      <c r="AL632" s="348"/>
      <c r="AM632" s="348"/>
      <c r="AN632" s="348"/>
      <c r="AO632" s="348"/>
      <c r="AP632" s="348"/>
      <c r="AQ632" s="348"/>
    </row>
    <row r="633" spans="9:43">
      <c r="I633" s="348"/>
      <c r="J633" s="348"/>
      <c r="K633" s="348"/>
      <c r="L633" s="348"/>
      <c r="M633" s="348"/>
      <c r="N633" s="348"/>
      <c r="O633" s="348"/>
      <c r="P633" s="348"/>
      <c r="Q633" s="348"/>
      <c r="R633" s="348"/>
      <c r="S633" s="348"/>
      <c r="T633" s="348"/>
      <c r="U633" s="348"/>
      <c r="V633" s="348"/>
      <c r="W633" s="348"/>
      <c r="X633" s="348"/>
      <c r="Y633" s="348"/>
      <c r="Z633" s="348"/>
      <c r="AA633" s="348"/>
      <c r="AB633" s="348"/>
      <c r="AC633" s="348"/>
      <c r="AD633" s="348"/>
      <c r="AE633" s="348"/>
      <c r="AF633" s="348"/>
      <c r="AG633" s="348"/>
      <c r="AH633" s="348"/>
      <c r="AI633" s="348"/>
      <c r="AJ633" s="348"/>
      <c r="AK633" s="348"/>
      <c r="AL633" s="348"/>
      <c r="AM633" s="348"/>
      <c r="AN633" s="348"/>
      <c r="AO633" s="348"/>
      <c r="AP633" s="348"/>
      <c r="AQ633" s="348"/>
    </row>
    <row r="634" spans="9:43">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c r="AE634" s="348"/>
      <c r="AF634" s="348"/>
      <c r="AG634" s="348"/>
      <c r="AH634" s="348"/>
      <c r="AI634" s="348"/>
      <c r="AJ634" s="348"/>
      <c r="AK634" s="348"/>
      <c r="AL634" s="348"/>
      <c r="AM634" s="348"/>
      <c r="AN634" s="348"/>
      <c r="AO634" s="348"/>
      <c r="AP634" s="348"/>
      <c r="AQ634" s="348"/>
    </row>
    <row r="635" spans="9:43">
      <c r="I635" s="348"/>
      <c r="J635" s="348"/>
      <c r="K635" s="348"/>
      <c r="L635" s="348"/>
      <c r="M635" s="348"/>
      <c r="N635" s="348"/>
      <c r="O635" s="348"/>
      <c r="P635" s="348"/>
      <c r="Q635" s="348"/>
      <c r="R635" s="348"/>
      <c r="S635" s="348"/>
      <c r="T635" s="348"/>
      <c r="U635" s="348"/>
      <c r="V635" s="348"/>
      <c r="W635" s="348"/>
      <c r="X635" s="348"/>
      <c r="Y635" s="348"/>
      <c r="Z635" s="348"/>
      <c r="AA635" s="348"/>
      <c r="AB635" s="348"/>
      <c r="AC635" s="348"/>
      <c r="AD635" s="348"/>
      <c r="AE635" s="348"/>
      <c r="AF635" s="348"/>
      <c r="AG635" s="348"/>
      <c r="AH635" s="348"/>
      <c r="AI635" s="348"/>
      <c r="AJ635" s="348"/>
      <c r="AK635" s="348"/>
      <c r="AL635" s="348"/>
      <c r="AM635" s="348"/>
      <c r="AN635" s="348"/>
      <c r="AO635" s="348"/>
      <c r="AP635" s="348"/>
      <c r="AQ635" s="348"/>
    </row>
    <row r="636" spans="9:43">
      <c r="I636" s="348"/>
      <c r="J636" s="348"/>
      <c r="K636" s="348"/>
      <c r="L636" s="348"/>
      <c r="M636" s="348"/>
      <c r="N636" s="348"/>
      <c r="O636" s="348"/>
      <c r="P636" s="348"/>
      <c r="Q636" s="348"/>
      <c r="R636" s="348"/>
      <c r="S636" s="348"/>
      <c r="T636" s="348"/>
      <c r="U636" s="348"/>
      <c r="V636" s="348"/>
      <c r="W636" s="348"/>
      <c r="X636" s="348"/>
      <c r="Y636" s="348"/>
      <c r="Z636" s="348"/>
      <c r="AA636" s="348"/>
      <c r="AB636" s="348"/>
      <c r="AC636" s="348"/>
      <c r="AD636" s="348"/>
      <c r="AE636" s="348"/>
      <c r="AF636" s="348"/>
      <c r="AG636" s="348"/>
      <c r="AH636" s="348"/>
      <c r="AI636" s="348"/>
      <c r="AJ636" s="348"/>
      <c r="AK636" s="348"/>
      <c r="AL636" s="348"/>
      <c r="AM636" s="348"/>
      <c r="AN636" s="348"/>
      <c r="AO636" s="348"/>
      <c r="AP636" s="348"/>
      <c r="AQ636" s="348"/>
    </row>
    <row r="637" spans="9:43">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c r="AE637" s="348"/>
      <c r="AF637" s="348"/>
      <c r="AG637" s="348"/>
      <c r="AH637" s="348"/>
      <c r="AI637" s="348"/>
      <c r="AJ637" s="348"/>
      <c r="AK637" s="348"/>
      <c r="AL637" s="348"/>
      <c r="AM637" s="348"/>
      <c r="AN637" s="348"/>
      <c r="AO637" s="348"/>
      <c r="AP637" s="348"/>
      <c r="AQ637" s="348"/>
    </row>
    <row r="638" spans="9:43">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c r="AE638" s="348"/>
      <c r="AF638" s="348"/>
      <c r="AG638" s="348"/>
      <c r="AH638" s="348"/>
      <c r="AI638" s="348"/>
      <c r="AJ638" s="348"/>
      <c r="AK638" s="348"/>
      <c r="AL638" s="348"/>
      <c r="AM638" s="348"/>
      <c r="AN638" s="348"/>
      <c r="AO638" s="348"/>
      <c r="AP638" s="348"/>
      <c r="AQ638" s="348"/>
    </row>
    <row r="639" spans="9:43">
      <c r="I639" s="348"/>
      <c r="J639" s="348"/>
      <c r="K639" s="348"/>
      <c r="L639" s="348"/>
      <c r="M639" s="348"/>
      <c r="N639" s="348"/>
      <c r="O639" s="348"/>
      <c r="P639" s="348"/>
      <c r="Q639" s="348"/>
      <c r="R639" s="348"/>
      <c r="S639" s="348"/>
      <c r="T639" s="348"/>
      <c r="U639" s="348"/>
      <c r="V639" s="348"/>
      <c r="W639" s="348"/>
      <c r="X639" s="348"/>
      <c r="Y639" s="348"/>
      <c r="Z639" s="348"/>
      <c r="AA639" s="348"/>
      <c r="AB639" s="348"/>
      <c r="AC639" s="348"/>
      <c r="AD639" s="348"/>
      <c r="AE639" s="348"/>
      <c r="AF639" s="348"/>
      <c r="AG639" s="348"/>
      <c r="AH639" s="348"/>
      <c r="AI639" s="348"/>
      <c r="AJ639" s="348"/>
      <c r="AK639" s="348"/>
      <c r="AL639" s="348"/>
      <c r="AM639" s="348"/>
      <c r="AN639" s="348"/>
      <c r="AO639" s="348"/>
      <c r="AP639" s="348"/>
      <c r="AQ639" s="348"/>
    </row>
    <row r="640" spans="9:43">
      <c r="I640" s="348"/>
      <c r="J640" s="348"/>
      <c r="K640" s="348"/>
      <c r="L640" s="348"/>
      <c r="M640" s="348"/>
      <c r="N640" s="348"/>
      <c r="O640" s="348"/>
      <c r="P640" s="348"/>
      <c r="Q640" s="348"/>
      <c r="R640" s="348"/>
      <c r="S640" s="348"/>
      <c r="T640" s="348"/>
      <c r="U640" s="348"/>
      <c r="V640" s="348"/>
      <c r="W640" s="348"/>
      <c r="X640" s="348"/>
      <c r="Y640" s="348"/>
      <c r="Z640" s="348"/>
      <c r="AA640" s="348"/>
      <c r="AB640" s="348"/>
      <c r="AC640" s="348"/>
      <c r="AD640" s="348"/>
      <c r="AE640" s="348"/>
      <c r="AF640" s="348"/>
      <c r="AG640" s="348"/>
      <c r="AH640" s="348"/>
      <c r="AI640" s="348"/>
      <c r="AJ640" s="348"/>
      <c r="AK640" s="348"/>
      <c r="AL640" s="348"/>
      <c r="AM640" s="348"/>
      <c r="AN640" s="348"/>
      <c r="AO640" s="348"/>
      <c r="AP640" s="348"/>
      <c r="AQ640" s="348"/>
    </row>
    <row r="641" spans="9:43">
      <c r="I641" s="348"/>
      <c r="J641" s="348"/>
      <c r="K641" s="348"/>
      <c r="L641" s="348"/>
      <c r="M641" s="348"/>
      <c r="N641" s="348"/>
      <c r="O641" s="348"/>
      <c r="P641" s="348"/>
      <c r="Q641" s="348"/>
      <c r="R641" s="348"/>
      <c r="S641" s="348"/>
      <c r="T641" s="348"/>
      <c r="U641" s="348"/>
      <c r="V641" s="348"/>
      <c r="W641" s="348"/>
      <c r="X641" s="348"/>
      <c r="Y641" s="348"/>
      <c r="Z641" s="348"/>
      <c r="AA641" s="348"/>
      <c r="AB641" s="348"/>
      <c r="AC641" s="348"/>
      <c r="AD641" s="348"/>
      <c r="AE641" s="348"/>
      <c r="AF641" s="348"/>
      <c r="AG641" s="348"/>
      <c r="AH641" s="348"/>
      <c r="AI641" s="348"/>
      <c r="AJ641" s="348"/>
      <c r="AK641" s="348"/>
      <c r="AL641" s="348"/>
      <c r="AM641" s="348"/>
      <c r="AN641" s="348"/>
      <c r="AO641" s="348"/>
      <c r="AP641" s="348"/>
      <c r="AQ641" s="348"/>
    </row>
    <row r="642" spans="9:43">
      <c r="I642" s="348"/>
      <c r="J642" s="348"/>
      <c r="K642" s="348"/>
      <c r="L642" s="348"/>
      <c r="M642" s="348"/>
      <c r="N642" s="348"/>
      <c r="O642" s="348"/>
      <c r="P642" s="348"/>
      <c r="Q642" s="348"/>
      <c r="R642" s="348"/>
      <c r="S642" s="348"/>
      <c r="T642" s="348"/>
      <c r="U642" s="348"/>
      <c r="V642" s="348"/>
      <c r="W642" s="348"/>
      <c r="X642" s="348"/>
      <c r="Y642" s="348"/>
      <c r="Z642" s="348"/>
      <c r="AA642" s="348"/>
      <c r="AB642" s="348"/>
      <c r="AC642" s="348"/>
      <c r="AD642" s="348"/>
      <c r="AE642" s="348"/>
      <c r="AF642" s="348"/>
      <c r="AG642" s="348"/>
      <c r="AH642" s="348"/>
      <c r="AI642" s="348"/>
      <c r="AJ642" s="348"/>
      <c r="AK642" s="348"/>
      <c r="AL642" s="348"/>
      <c r="AM642" s="348"/>
      <c r="AN642" s="348"/>
      <c r="AO642" s="348"/>
      <c r="AP642" s="348"/>
      <c r="AQ642" s="348"/>
    </row>
    <row r="643" spans="9:43">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c r="AE643" s="348"/>
      <c r="AF643" s="348"/>
      <c r="AG643" s="348"/>
      <c r="AH643" s="348"/>
      <c r="AI643" s="348"/>
      <c r="AJ643" s="348"/>
      <c r="AK643" s="348"/>
      <c r="AL643" s="348"/>
      <c r="AM643" s="348"/>
      <c r="AN643" s="348"/>
      <c r="AO643" s="348"/>
      <c r="AP643" s="348"/>
      <c r="AQ643" s="348"/>
    </row>
    <row r="644" spans="9:43">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c r="AE644" s="348"/>
      <c r="AF644" s="348"/>
      <c r="AG644" s="348"/>
      <c r="AH644" s="348"/>
      <c r="AI644" s="348"/>
      <c r="AJ644" s="348"/>
      <c r="AK644" s="348"/>
      <c r="AL644" s="348"/>
      <c r="AM644" s="348"/>
      <c r="AN644" s="348"/>
      <c r="AO644" s="348"/>
      <c r="AP644" s="348"/>
      <c r="AQ644" s="348"/>
    </row>
    <row r="645" spans="9:43">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c r="AE645" s="348"/>
      <c r="AF645" s="348"/>
      <c r="AG645" s="348"/>
      <c r="AH645" s="348"/>
      <c r="AI645" s="348"/>
      <c r="AJ645" s="348"/>
      <c r="AK645" s="348"/>
      <c r="AL645" s="348"/>
      <c r="AM645" s="348"/>
      <c r="AN645" s="348"/>
      <c r="AO645" s="348"/>
      <c r="AP645" s="348"/>
      <c r="AQ645" s="348"/>
    </row>
    <row r="646" spans="9:43">
      <c r="I646" s="348"/>
      <c r="J646" s="348"/>
      <c r="K646" s="348"/>
      <c r="L646" s="348"/>
      <c r="M646" s="348"/>
      <c r="N646" s="348"/>
      <c r="O646" s="348"/>
      <c r="P646" s="348"/>
      <c r="Q646" s="348"/>
      <c r="R646" s="348"/>
      <c r="S646" s="348"/>
      <c r="T646" s="348"/>
      <c r="U646" s="348"/>
      <c r="V646" s="348"/>
      <c r="W646" s="348"/>
      <c r="X646" s="348"/>
      <c r="Y646" s="348"/>
      <c r="Z646" s="348"/>
      <c r="AA646" s="348"/>
      <c r="AB646" s="348"/>
      <c r="AC646" s="348"/>
      <c r="AD646" s="348"/>
      <c r="AE646" s="348"/>
      <c r="AF646" s="348"/>
      <c r="AG646" s="348"/>
      <c r="AH646" s="348"/>
      <c r="AI646" s="348"/>
      <c r="AJ646" s="348"/>
      <c r="AK646" s="348"/>
      <c r="AL646" s="348"/>
      <c r="AM646" s="348"/>
      <c r="AN646" s="348"/>
      <c r="AO646" s="348"/>
      <c r="AP646" s="348"/>
      <c r="AQ646" s="348"/>
    </row>
    <row r="647" spans="9:43">
      <c r="I647" s="348"/>
      <c r="J647" s="348"/>
      <c r="K647" s="348"/>
      <c r="L647" s="348"/>
      <c r="M647" s="348"/>
      <c r="N647" s="348"/>
      <c r="O647" s="348"/>
      <c r="P647" s="348"/>
      <c r="Q647" s="348"/>
      <c r="R647" s="348"/>
      <c r="S647" s="348"/>
      <c r="T647" s="348"/>
      <c r="U647" s="348"/>
      <c r="V647" s="348"/>
      <c r="W647" s="348"/>
      <c r="X647" s="348"/>
      <c r="Y647" s="348"/>
      <c r="Z647" s="348"/>
      <c r="AA647" s="348"/>
      <c r="AB647" s="348"/>
      <c r="AC647" s="348"/>
      <c r="AD647" s="348"/>
      <c r="AE647" s="348"/>
      <c r="AF647" s="348"/>
      <c r="AG647" s="348"/>
      <c r="AH647" s="348"/>
      <c r="AI647" s="348"/>
      <c r="AJ647" s="348"/>
      <c r="AK647" s="348"/>
      <c r="AL647" s="348"/>
      <c r="AM647" s="348"/>
      <c r="AN647" s="348"/>
      <c r="AO647" s="348"/>
      <c r="AP647" s="348"/>
      <c r="AQ647" s="348"/>
    </row>
    <row r="648" spans="9:43">
      <c r="I648" s="348"/>
      <c r="J648" s="348"/>
      <c r="K648" s="348"/>
      <c r="L648" s="348"/>
      <c r="M648" s="348"/>
      <c r="N648" s="348"/>
      <c r="O648" s="348"/>
      <c r="P648" s="348"/>
      <c r="Q648" s="348"/>
      <c r="R648" s="348"/>
      <c r="S648" s="348"/>
      <c r="T648" s="348"/>
      <c r="U648" s="348"/>
      <c r="V648" s="348"/>
      <c r="W648" s="348"/>
      <c r="X648" s="348"/>
      <c r="Y648" s="348"/>
      <c r="Z648" s="348"/>
      <c r="AA648" s="348"/>
      <c r="AB648" s="348"/>
      <c r="AC648" s="348"/>
      <c r="AD648" s="348"/>
      <c r="AE648" s="348"/>
      <c r="AF648" s="348"/>
      <c r="AG648" s="348"/>
      <c r="AH648" s="348"/>
      <c r="AI648" s="348"/>
      <c r="AJ648" s="348"/>
      <c r="AK648" s="348"/>
      <c r="AL648" s="348"/>
      <c r="AM648" s="348"/>
      <c r="AN648" s="348"/>
      <c r="AO648" s="348"/>
      <c r="AP648" s="348"/>
      <c r="AQ648" s="348"/>
    </row>
    <row r="649" spans="9:43">
      <c r="I649" s="348"/>
      <c r="J649" s="348"/>
      <c r="K649" s="348"/>
      <c r="L649" s="348"/>
      <c r="M649" s="348"/>
      <c r="N649" s="348"/>
      <c r="O649" s="348"/>
      <c r="P649" s="348"/>
      <c r="Q649" s="348"/>
      <c r="R649" s="348"/>
      <c r="S649" s="348"/>
      <c r="T649" s="348"/>
      <c r="U649" s="348"/>
      <c r="V649" s="348"/>
      <c r="W649" s="348"/>
      <c r="X649" s="348"/>
      <c r="Y649" s="348"/>
      <c r="Z649" s="348"/>
      <c r="AA649" s="348"/>
      <c r="AB649" s="348"/>
      <c r="AC649" s="348"/>
      <c r="AD649" s="348"/>
      <c r="AE649" s="348"/>
      <c r="AF649" s="348"/>
      <c r="AG649" s="348"/>
      <c r="AH649" s="348"/>
      <c r="AI649" s="348"/>
      <c r="AJ649" s="348"/>
      <c r="AK649" s="348"/>
      <c r="AL649" s="348"/>
      <c r="AM649" s="348"/>
      <c r="AN649" s="348"/>
      <c r="AO649" s="348"/>
      <c r="AP649" s="348"/>
      <c r="AQ649" s="348"/>
    </row>
    <row r="650" spans="9:43">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c r="AE650" s="348"/>
      <c r="AF650" s="348"/>
      <c r="AG650" s="348"/>
      <c r="AH650" s="348"/>
      <c r="AI650" s="348"/>
      <c r="AJ650" s="348"/>
      <c r="AK650" s="348"/>
      <c r="AL650" s="348"/>
      <c r="AM650" s="348"/>
      <c r="AN650" s="348"/>
      <c r="AO650" s="348"/>
      <c r="AP650" s="348"/>
      <c r="AQ650" s="348"/>
    </row>
    <row r="651" spans="9:43">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c r="AE651" s="348"/>
      <c r="AF651" s="348"/>
      <c r="AG651" s="348"/>
      <c r="AH651" s="348"/>
      <c r="AI651" s="348"/>
      <c r="AJ651" s="348"/>
      <c r="AK651" s="348"/>
      <c r="AL651" s="348"/>
      <c r="AM651" s="348"/>
      <c r="AN651" s="348"/>
      <c r="AO651" s="348"/>
      <c r="AP651" s="348"/>
      <c r="AQ651" s="348"/>
    </row>
    <row r="652" spans="9:43">
      <c r="I652" s="348"/>
      <c r="J652" s="348"/>
      <c r="K652" s="348"/>
      <c r="L652" s="348"/>
      <c r="M652" s="348"/>
      <c r="N652" s="348"/>
      <c r="O652" s="348"/>
      <c r="P652" s="348"/>
      <c r="Q652" s="348"/>
      <c r="R652" s="348"/>
      <c r="S652" s="348"/>
      <c r="T652" s="348"/>
      <c r="U652" s="348"/>
      <c r="V652" s="348"/>
      <c r="W652" s="348"/>
      <c r="X652" s="348"/>
      <c r="Y652" s="348"/>
      <c r="Z652" s="348"/>
      <c r="AA652" s="348"/>
      <c r="AB652" s="348"/>
      <c r="AC652" s="348"/>
      <c r="AD652" s="348"/>
      <c r="AE652" s="348"/>
      <c r="AF652" s="348"/>
      <c r="AG652" s="348"/>
      <c r="AH652" s="348"/>
      <c r="AI652" s="348"/>
      <c r="AJ652" s="348"/>
      <c r="AK652" s="348"/>
      <c r="AL652" s="348"/>
      <c r="AM652" s="348"/>
      <c r="AN652" s="348"/>
      <c r="AO652" s="348"/>
      <c r="AP652" s="348"/>
      <c r="AQ652" s="348"/>
    </row>
    <row r="653" spans="9:43">
      <c r="I653" s="348"/>
      <c r="J653" s="348"/>
      <c r="K653" s="348"/>
      <c r="L653" s="348"/>
      <c r="M653" s="348"/>
      <c r="N653" s="348"/>
      <c r="O653" s="348"/>
      <c r="P653" s="348"/>
      <c r="Q653" s="348"/>
      <c r="R653" s="348"/>
      <c r="S653" s="348"/>
      <c r="T653" s="348"/>
      <c r="U653" s="348"/>
      <c r="V653" s="348"/>
      <c r="W653" s="348"/>
      <c r="X653" s="348"/>
      <c r="Y653" s="348"/>
      <c r="Z653" s="348"/>
      <c r="AA653" s="348"/>
      <c r="AB653" s="348"/>
      <c r="AC653" s="348"/>
      <c r="AD653" s="348"/>
      <c r="AE653" s="348"/>
      <c r="AF653" s="348"/>
      <c r="AG653" s="348"/>
      <c r="AH653" s="348"/>
      <c r="AI653" s="348"/>
      <c r="AJ653" s="348"/>
      <c r="AK653" s="348"/>
      <c r="AL653" s="348"/>
      <c r="AM653" s="348"/>
      <c r="AN653" s="348"/>
      <c r="AO653" s="348"/>
      <c r="AP653" s="348"/>
      <c r="AQ653" s="348"/>
    </row>
    <row r="654" spans="9:43">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c r="AE654" s="348"/>
      <c r="AF654" s="348"/>
      <c r="AG654" s="348"/>
      <c r="AH654" s="348"/>
      <c r="AI654" s="348"/>
      <c r="AJ654" s="348"/>
      <c r="AK654" s="348"/>
      <c r="AL654" s="348"/>
      <c r="AM654" s="348"/>
      <c r="AN654" s="348"/>
      <c r="AO654" s="348"/>
      <c r="AP654" s="348"/>
      <c r="AQ654" s="348"/>
    </row>
    <row r="655" spans="9:43">
      <c r="I655" s="348"/>
      <c r="J655" s="348"/>
      <c r="K655" s="348"/>
      <c r="L655" s="348"/>
      <c r="M655" s="348"/>
      <c r="N655" s="348"/>
      <c r="O655" s="348"/>
      <c r="P655" s="348"/>
      <c r="Q655" s="348"/>
      <c r="R655" s="348"/>
      <c r="S655" s="348"/>
      <c r="T655" s="348"/>
      <c r="U655" s="348"/>
      <c r="V655" s="348"/>
      <c r="W655" s="348"/>
      <c r="X655" s="348"/>
      <c r="Y655" s="348"/>
      <c r="Z655" s="348"/>
      <c r="AA655" s="348"/>
      <c r="AB655" s="348"/>
      <c r="AC655" s="348"/>
      <c r="AD655" s="348"/>
      <c r="AE655" s="348"/>
      <c r="AF655" s="348"/>
      <c r="AG655" s="348"/>
      <c r="AH655" s="348"/>
      <c r="AI655" s="348"/>
      <c r="AJ655" s="348"/>
      <c r="AK655" s="348"/>
      <c r="AL655" s="348"/>
      <c r="AM655" s="348"/>
      <c r="AN655" s="348"/>
      <c r="AO655" s="348"/>
      <c r="AP655" s="348"/>
      <c r="AQ655" s="348"/>
    </row>
    <row r="656" spans="9:43">
      <c r="I656" s="348"/>
      <c r="J656" s="348"/>
      <c r="K656" s="348"/>
      <c r="L656" s="348"/>
      <c r="M656" s="348"/>
      <c r="N656" s="348"/>
      <c r="O656" s="348"/>
      <c r="P656" s="348"/>
      <c r="Q656" s="348"/>
      <c r="R656" s="348"/>
      <c r="S656" s="348"/>
      <c r="T656" s="348"/>
      <c r="U656" s="348"/>
      <c r="V656" s="348"/>
      <c r="W656" s="348"/>
      <c r="X656" s="348"/>
      <c r="Y656" s="348"/>
      <c r="Z656" s="348"/>
      <c r="AA656" s="348"/>
      <c r="AB656" s="348"/>
      <c r="AC656" s="348"/>
      <c r="AD656" s="348"/>
      <c r="AE656" s="348"/>
      <c r="AF656" s="348"/>
      <c r="AG656" s="348"/>
      <c r="AH656" s="348"/>
      <c r="AI656" s="348"/>
      <c r="AJ656" s="348"/>
      <c r="AK656" s="348"/>
      <c r="AL656" s="348"/>
      <c r="AM656" s="348"/>
      <c r="AN656" s="348"/>
      <c r="AO656" s="348"/>
      <c r="AP656" s="348"/>
      <c r="AQ656" s="348"/>
    </row>
    <row r="657" spans="9:43">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c r="AE657" s="348"/>
      <c r="AF657" s="348"/>
      <c r="AG657" s="348"/>
      <c r="AH657" s="348"/>
      <c r="AI657" s="348"/>
      <c r="AJ657" s="348"/>
      <c r="AK657" s="348"/>
      <c r="AL657" s="348"/>
      <c r="AM657" s="348"/>
      <c r="AN657" s="348"/>
      <c r="AO657" s="348"/>
      <c r="AP657" s="348"/>
      <c r="AQ657" s="348"/>
    </row>
    <row r="658" spans="9:43">
      <c r="I658" s="348"/>
      <c r="J658" s="348"/>
      <c r="K658" s="348"/>
      <c r="L658" s="348"/>
      <c r="M658" s="348"/>
      <c r="N658" s="348"/>
      <c r="O658" s="348"/>
      <c r="P658" s="348"/>
      <c r="Q658" s="348"/>
      <c r="R658" s="348"/>
      <c r="S658" s="348"/>
      <c r="T658" s="348"/>
      <c r="U658" s="348"/>
      <c r="V658" s="348"/>
      <c r="W658" s="348"/>
      <c r="X658" s="348"/>
      <c r="Y658" s="348"/>
      <c r="Z658" s="348"/>
      <c r="AA658" s="348"/>
      <c r="AB658" s="348"/>
      <c r="AC658" s="348"/>
      <c r="AD658" s="348"/>
      <c r="AE658" s="348"/>
      <c r="AF658" s="348"/>
      <c r="AG658" s="348"/>
      <c r="AH658" s="348"/>
      <c r="AI658" s="348"/>
      <c r="AJ658" s="348"/>
      <c r="AK658" s="348"/>
      <c r="AL658" s="348"/>
      <c r="AM658" s="348"/>
      <c r="AN658" s="348"/>
      <c r="AO658" s="348"/>
      <c r="AP658" s="348"/>
      <c r="AQ658" s="348"/>
    </row>
    <row r="659" spans="9:43">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c r="AE659" s="348"/>
      <c r="AF659" s="348"/>
      <c r="AG659" s="348"/>
      <c r="AH659" s="348"/>
      <c r="AI659" s="348"/>
      <c r="AJ659" s="348"/>
      <c r="AK659" s="348"/>
      <c r="AL659" s="348"/>
      <c r="AM659" s="348"/>
      <c r="AN659" s="348"/>
      <c r="AO659" s="348"/>
      <c r="AP659" s="348"/>
      <c r="AQ659" s="348"/>
    </row>
    <row r="660" spans="9:43">
      <c r="I660" s="348"/>
      <c r="J660" s="348"/>
      <c r="K660" s="348"/>
      <c r="L660" s="348"/>
      <c r="M660" s="348"/>
      <c r="N660" s="348"/>
      <c r="O660" s="348"/>
      <c r="P660" s="348"/>
      <c r="Q660" s="348"/>
      <c r="R660" s="348"/>
      <c r="S660" s="348"/>
      <c r="T660" s="348"/>
      <c r="U660" s="348"/>
      <c r="V660" s="348"/>
      <c r="W660" s="348"/>
      <c r="X660" s="348"/>
      <c r="Y660" s="348"/>
      <c r="Z660" s="348"/>
      <c r="AA660" s="348"/>
      <c r="AB660" s="348"/>
      <c r="AC660" s="348"/>
      <c r="AD660" s="348"/>
      <c r="AE660" s="348"/>
      <c r="AF660" s="348"/>
      <c r="AG660" s="348"/>
      <c r="AH660" s="348"/>
      <c r="AI660" s="348"/>
      <c r="AJ660" s="348"/>
      <c r="AK660" s="348"/>
      <c r="AL660" s="348"/>
      <c r="AM660" s="348"/>
      <c r="AN660" s="348"/>
      <c r="AO660" s="348"/>
      <c r="AP660" s="348"/>
      <c r="AQ660" s="348"/>
    </row>
    <row r="661" spans="9:43">
      <c r="I661" s="348"/>
      <c r="J661" s="348"/>
      <c r="K661" s="348"/>
      <c r="L661" s="348"/>
      <c r="M661" s="348"/>
      <c r="N661" s="348"/>
      <c r="O661" s="348"/>
      <c r="P661" s="348"/>
      <c r="Q661" s="348"/>
      <c r="R661" s="348"/>
      <c r="S661" s="348"/>
      <c r="T661" s="348"/>
      <c r="U661" s="348"/>
      <c r="V661" s="348"/>
      <c r="W661" s="348"/>
      <c r="X661" s="348"/>
      <c r="Y661" s="348"/>
      <c r="Z661" s="348"/>
      <c r="AA661" s="348"/>
      <c r="AB661" s="348"/>
      <c r="AC661" s="348"/>
      <c r="AD661" s="348"/>
      <c r="AE661" s="348"/>
      <c r="AF661" s="348"/>
      <c r="AG661" s="348"/>
      <c r="AH661" s="348"/>
      <c r="AI661" s="348"/>
      <c r="AJ661" s="348"/>
      <c r="AK661" s="348"/>
      <c r="AL661" s="348"/>
      <c r="AM661" s="348"/>
      <c r="AN661" s="348"/>
      <c r="AO661" s="348"/>
      <c r="AP661" s="348"/>
      <c r="AQ661" s="348"/>
    </row>
    <row r="662" spans="9:43">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c r="AE662" s="348"/>
      <c r="AF662" s="348"/>
      <c r="AG662" s="348"/>
      <c r="AH662" s="348"/>
      <c r="AI662" s="348"/>
      <c r="AJ662" s="348"/>
      <c r="AK662" s="348"/>
      <c r="AL662" s="348"/>
      <c r="AM662" s="348"/>
      <c r="AN662" s="348"/>
      <c r="AO662" s="348"/>
      <c r="AP662" s="348"/>
      <c r="AQ662" s="348"/>
    </row>
    <row r="663" spans="9:43">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c r="AE663" s="348"/>
      <c r="AF663" s="348"/>
      <c r="AG663" s="348"/>
      <c r="AH663" s="348"/>
      <c r="AI663" s="348"/>
      <c r="AJ663" s="348"/>
      <c r="AK663" s="348"/>
      <c r="AL663" s="348"/>
      <c r="AM663" s="348"/>
      <c r="AN663" s="348"/>
      <c r="AO663" s="348"/>
      <c r="AP663" s="348"/>
      <c r="AQ663" s="348"/>
    </row>
    <row r="664" spans="9:43">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c r="AE664" s="348"/>
      <c r="AF664" s="348"/>
      <c r="AG664" s="348"/>
      <c r="AH664" s="348"/>
      <c r="AI664" s="348"/>
      <c r="AJ664" s="348"/>
      <c r="AK664" s="348"/>
      <c r="AL664" s="348"/>
      <c r="AM664" s="348"/>
      <c r="AN664" s="348"/>
      <c r="AO664" s="348"/>
      <c r="AP664" s="348"/>
      <c r="AQ664" s="348"/>
    </row>
    <row r="665" spans="9:43">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c r="AE665" s="348"/>
      <c r="AF665" s="348"/>
      <c r="AG665" s="348"/>
      <c r="AH665" s="348"/>
      <c r="AI665" s="348"/>
      <c r="AJ665" s="348"/>
      <c r="AK665" s="348"/>
      <c r="AL665" s="348"/>
      <c r="AM665" s="348"/>
      <c r="AN665" s="348"/>
      <c r="AO665" s="348"/>
      <c r="AP665" s="348"/>
      <c r="AQ665" s="348"/>
    </row>
    <row r="666" spans="9:43">
      <c r="I666" s="348"/>
      <c r="J666" s="348"/>
      <c r="K666" s="348"/>
      <c r="L666" s="348"/>
      <c r="M666" s="348"/>
      <c r="N666" s="348"/>
      <c r="O666" s="348"/>
      <c r="P666" s="348"/>
      <c r="Q666" s="348"/>
      <c r="R666" s="348"/>
      <c r="S666" s="348"/>
      <c r="T666" s="348"/>
      <c r="U666" s="348"/>
      <c r="V666" s="348"/>
      <c r="W666" s="348"/>
      <c r="X666" s="348"/>
      <c r="Y666" s="348"/>
      <c r="Z666" s="348"/>
      <c r="AA666" s="348"/>
      <c r="AB666" s="348"/>
      <c r="AC666" s="348"/>
      <c r="AD666" s="348"/>
      <c r="AE666" s="348"/>
      <c r="AF666" s="348"/>
      <c r="AG666" s="348"/>
      <c r="AH666" s="348"/>
      <c r="AI666" s="348"/>
      <c r="AJ666" s="348"/>
      <c r="AK666" s="348"/>
      <c r="AL666" s="348"/>
      <c r="AM666" s="348"/>
      <c r="AN666" s="348"/>
      <c r="AO666" s="348"/>
      <c r="AP666" s="348"/>
      <c r="AQ666" s="348"/>
    </row>
    <row r="667" spans="9:43">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c r="AE667" s="348"/>
      <c r="AF667" s="348"/>
      <c r="AG667" s="348"/>
      <c r="AH667" s="348"/>
      <c r="AI667" s="348"/>
      <c r="AJ667" s="348"/>
      <c r="AK667" s="348"/>
      <c r="AL667" s="348"/>
      <c r="AM667" s="348"/>
      <c r="AN667" s="348"/>
      <c r="AO667" s="348"/>
      <c r="AP667" s="348"/>
      <c r="AQ667" s="348"/>
    </row>
    <row r="668" spans="9:43">
      <c r="I668" s="348"/>
      <c r="J668" s="348"/>
      <c r="K668" s="348"/>
      <c r="L668" s="348"/>
      <c r="M668" s="348"/>
      <c r="N668" s="348"/>
      <c r="O668" s="348"/>
      <c r="P668" s="348"/>
      <c r="Q668" s="348"/>
      <c r="R668" s="348"/>
      <c r="S668" s="348"/>
      <c r="T668" s="348"/>
      <c r="U668" s="348"/>
      <c r="V668" s="348"/>
      <c r="W668" s="348"/>
      <c r="X668" s="348"/>
      <c r="Y668" s="348"/>
      <c r="Z668" s="348"/>
      <c r="AA668" s="348"/>
      <c r="AB668" s="348"/>
      <c r="AC668" s="348"/>
      <c r="AD668" s="348"/>
      <c r="AE668" s="348"/>
      <c r="AF668" s="348"/>
      <c r="AG668" s="348"/>
      <c r="AH668" s="348"/>
      <c r="AI668" s="348"/>
      <c r="AJ668" s="348"/>
      <c r="AK668" s="348"/>
      <c r="AL668" s="348"/>
      <c r="AM668" s="348"/>
      <c r="AN668" s="348"/>
      <c r="AO668" s="348"/>
      <c r="AP668" s="348"/>
      <c r="AQ668" s="348"/>
    </row>
    <row r="669" spans="9:43">
      <c r="I669" s="348"/>
      <c r="J669" s="348"/>
      <c r="K669" s="348"/>
      <c r="L669" s="348"/>
      <c r="M669" s="348"/>
      <c r="N669" s="348"/>
      <c r="O669" s="348"/>
      <c r="P669" s="348"/>
      <c r="Q669" s="348"/>
      <c r="R669" s="348"/>
      <c r="S669" s="348"/>
      <c r="T669" s="348"/>
      <c r="U669" s="348"/>
      <c r="V669" s="348"/>
      <c r="W669" s="348"/>
      <c r="X669" s="348"/>
      <c r="Y669" s="348"/>
      <c r="Z669" s="348"/>
      <c r="AA669" s="348"/>
      <c r="AB669" s="348"/>
      <c r="AC669" s="348"/>
      <c r="AD669" s="348"/>
      <c r="AE669" s="348"/>
      <c r="AF669" s="348"/>
      <c r="AG669" s="348"/>
      <c r="AH669" s="348"/>
      <c r="AI669" s="348"/>
      <c r="AJ669" s="348"/>
      <c r="AK669" s="348"/>
      <c r="AL669" s="348"/>
      <c r="AM669" s="348"/>
      <c r="AN669" s="348"/>
      <c r="AO669" s="348"/>
      <c r="AP669" s="348"/>
      <c r="AQ669" s="348"/>
    </row>
    <row r="670" spans="9:43">
      <c r="I670" s="348"/>
      <c r="J670" s="348"/>
      <c r="K670" s="348"/>
      <c r="L670" s="348"/>
      <c r="M670" s="348"/>
      <c r="N670" s="348"/>
      <c r="O670" s="348"/>
      <c r="P670" s="348"/>
      <c r="Q670" s="348"/>
      <c r="R670" s="348"/>
      <c r="S670" s="348"/>
      <c r="T670" s="348"/>
      <c r="U670" s="348"/>
      <c r="V670" s="348"/>
      <c r="W670" s="348"/>
      <c r="X670" s="348"/>
      <c r="Y670" s="348"/>
      <c r="Z670" s="348"/>
      <c r="AA670" s="348"/>
      <c r="AB670" s="348"/>
      <c r="AC670" s="348"/>
      <c r="AD670" s="348"/>
      <c r="AE670" s="348"/>
      <c r="AF670" s="348"/>
      <c r="AG670" s="348"/>
      <c r="AH670" s="348"/>
      <c r="AI670" s="348"/>
      <c r="AJ670" s="348"/>
      <c r="AK670" s="348"/>
      <c r="AL670" s="348"/>
      <c r="AM670" s="348"/>
      <c r="AN670" s="348"/>
      <c r="AO670" s="348"/>
      <c r="AP670" s="348"/>
      <c r="AQ670" s="348"/>
    </row>
    <row r="671" spans="9:43">
      <c r="I671" s="348"/>
      <c r="J671" s="348"/>
      <c r="K671" s="348"/>
      <c r="L671" s="348"/>
      <c r="M671" s="348"/>
      <c r="N671" s="348"/>
      <c r="O671" s="348"/>
      <c r="P671" s="348"/>
      <c r="Q671" s="348"/>
      <c r="R671" s="348"/>
      <c r="S671" s="348"/>
      <c r="T671" s="348"/>
      <c r="U671" s="348"/>
      <c r="V671" s="348"/>
      <c r="W671" s="348"/>
      <c r="X671" s="348"/>
      <c r="Y671" s="348"/>
      <c r="Z671" s="348"/>
      <c r="AA671" s="348"/>
      <c r="AB671" s="348"/>
      <c r="AC671" s="348"/>
      <c r="AD671" s="348"/>
      <c r="AE671" s="348"/>
      <c r="AF671" s="348"/>
      <c r="AG671" s="348"/>
      <c r="AH671" s="348"/>
      <c r="AI671" s="348"/>
      <c r="AJ671" s="348"/>
      <c r="AK671" s="348"/>
      <c r="AL671" s="348"/>
      <c r="AM671" s="348"/>
      <c r="AN671" s="348"/>
      <c r="AO671" s="348"/>
      <c r="AP671" s="348"/>
      <c r="AQ671" s="348"/>
    </row>
    <row r="672" spans="9:43">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c r="AE672" s="348"/>
      <c r="AF672" s="348"/>
      <c r="AG672" s="348"/>
      <c r="AH672" s="348"/>
      <c r="AI672" s="348"/>
      <c r="AJ672" s="348"/>
      <c r="AK672" s="348"/>
      <c r="AL672" s="348"/>
      <c r="AM672" s="348"/>
      <c r="AN672" s="348"/>
      <c r="AO672" s="348"/>
      <c r="AP672" s="348"/>
      <c r="AQ672" s="348"/>
    </row>
    <row r="673" spans="9:43">
      <c r="I673" s="348"/>
      <c r="J673" s="348"/>
      <c r="K673" s="348"/>
      <c r="L673" s="348"/>
      <c r="M673" s="348"/>
      <c r="N673" s="348"/>
      <c r="O673" s="348"/>
      <c r="P673" s="348"/>
      <c r="Q673" s="348"/>
      <c r="R673" s="348"/>
      <c r="S673" s="348"/>
      <c r="T673" s="348"/>
      <c r="U673" s="348"/>
      <c r="V673" s="348"/>
      <c r="W673" s="348"/>
      <c r="X673" s="348"/>
      <c r="Y673" s="348"/>
      <c r="Z673" s="348"/>
      <c r="AA673" s="348"/>
      <c r="AB673" s="348"/>
      <c r="AC673" s="348"/>
      <c r="AD673" s="348"/>
      <c r="AE673" s="348"/>
      <c r="AF673" s="348"/>
      <c r="AG673" s="348"/>
      <c r="AH673" s="348"/>
      <c r="AI673" s="348"/>
      <c r="AJ673" s="348"/>
      <c r="AK673" s="348"/>
      <c r="AL673" s="348"/>
      <c r="AM673" s="348"/>
      <c r="AN673" s="348"/>
      <c r="AO673" s="348"/>
      <c r="AP673" s="348"/>
      <c r="AQ673" s="348"/>
    </row>
    <row r="674" spans="9:43">
      <c r="I674" s="348"/>
      <c r="J674" s="348"/>
      <c r="K674" s="348"/>
      <c r="L674" s="348"/>
      <c r="M674" s="348"/>
      <c r="N674" s="348"/>
      <c r="O674" s="348"/>
      <c r="P674" s="348"/>
      <c r="Q674" s="348"/>
      <c r="R674" s="348"/>
      <c r="S674" s="348"/>
      <c r="T674" s="348"/>
      <c r="U674" s="348"/>
      <c r="V674" s="348"/>
      <c r="W674" s="348"/>
      <c r="X674" s="348"/>
      <c r="Y674" s="348"/>
      <c r="Z674" s="348"/>
      <c r="AA674" s="348"/>
      <c r="AB674" s="348"/>
      <c r="AC674" s="348"/>
      <c r="AD674" s="348"/>
      <c r="AE674" s="348"/>
      <c r="AF674" s="348"/>
      <c r="AG674" s="348"/>
      <c r="AH674" s="348"/>
      <c r="AI674" s="348"/>
      <c r="AJ674" s="348"/>
      <c r="AK674" s="348"/>
      <c r="AL674" s="348"/>
      <c r="AM674" s="348"/>
      <c r="AN674" s="348"/>
      <c r="AO674" s="348"/>
      <c r="AP674" s="348"/>
      <c r="AQ674" s="348"/>
    </row>
    <row r="675" spans="9:43">
      <c r="I675" s="348"/>
      <c r="J675" s="348"/>
      <c r="K675" s="348"/>
      <c r="L675" s="348"/>
      <c r="M675" s="348"/>
      <c r="N675" s="348"/>
      <c r="O675" s="348"/>
      <c r="P675" s="348"/>
      <c r="Q675" s="348"/>
      <c r="R675" s="348"/>
      <c r="S675" s="348"/>
      <c r="T675" s="348"/>
      <c r="U675" s="348"/>
      <c r="V675" s="348"/>
      <c r="W675" s="348"/>
      <c r="X675" s="348"/>
      <c r="Y675" s="348"/>
      <c r="Z675" s="348"/>
      <c r="AA675" s="348"/>
      <c r="AB675" s="348"/>
      <c r="AC675" s="348"/>
      <c r="AD675" s="348"/>
      <c r="AE675" s="348"/>
      <c r="AF675" s="348"/>
      <c r="AG675" s="348"/>
      <c r="AH675" s="348"/>
      <c r="AI675" s="348"/>
      <c r="AJ675" s="348"/>
      <c r="AK675" s="348"/>
      <c r="AL675" s="348"/>
      <c r="AM675" s="348"/>
      <c r="AN675" s="348"/>
      <c r="AO675" s="348"/>
      <c r="AP675" s="348"/>
      <c r="AQ675" s="348"/>
    </row>
    <row r="676" spans="9:43">
      <c r="I676" s="348"/>
      <c r="J676" s="348"/>
      <c r="K676" s="348"/>
      <c r="L676" s="348"/>
      <c r="M676" s="348"/>
      <c r="N676" s="348"/>
      <c r="O676" s="348"/>
      <c r="P676" s="348"/>
      <c r="Q676" s="348"/>
      <c r="R676" s="348"/>
      <c r="S676" s="348"/>
      <c r="T676" s="348"/>
      <c r="U676" s="348"/>
      <c r="V676" s="348"/>
      <c r="W676" s="348"/>
      <c r="X676" s="348"/>
      <c r="Y676" s="348"/>
      <c r="Z676" s="348"/>
      <c r="AA676" s="348"/>
      <c r="AB676" s="348"/>
      <c r="AC676" s="348"/>
      <c r="AD676" s="348"/>
      <c r="AE676" s="348"/>
      <c r="AF676" s="348"/>
      <c r="AG676" s="348"/>
      <c r="AH676" s="348"/>
      <c r="AI676" s="348"/>
      <c r="AJ676" s="348"/>
      <c r="AK676" s="348"/>
      <c r="AL676" s="348"/>
      <c r="AM676" s="348"/>
      <c r="AN676" s="348"/>
      <c r="AO676" s="348"/>
      <c r="AP676" s="348"/>
      <c r="AQ676" s="348"/>
    </row>
    <row r="677" spans="9:43">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c r="AE677" s="348"/>
      <c r="AF677" s="348"/>
      <c r="AG677" s="348"/>
      <c r="AH677" s="348"/>
      <c r="AI677" s="348"/>
      <c r="AJ677" s="348"/>
      <c r="AK677" s="348"/>
      <c r="AL677" s="348"/>
      <c r="AM677" s="348"/>
      <c r="AN677" s="348"/>
      <c r="AO677" s="348"/>
      <c r="AP677" s="348"/>
      <c r="AQ677" s="348"/>
    </row>
    <row r="678" spans="9:43">
      <c r="I678" s="348"/>
      <c r="J678" s="348"/>
      <c r="K678" s="348"/>
      <c r="L678" s="348"/>
      <c r="M678" s="348"/>
      <c r="N678" s="348"/>
      <c r="O678" s="348"/>
      <c r="P678" s="348"/>
      <c r="Q678" s="348"/>
      <c r="R678" s="348"/>
      <c r="S678" s="348"/>
      <c r="T678" s="348"/>
      <c r="U678" s="348"/>
      <c r="V678" s="348"/>
      <c r="W678" s="348"/>
      <c r="X678" s="348"/>
      <c r="Y678" s="348"/>
      <c r="Z678" s="348"/>
      <c r="AA678" s="348"/>
      <c r="AB678" s="348"/>
      <c r="AC678" s="348"/>
      <c r="AD678" s="348"/>
      <c r="AE678" s="348"/>
      <c r="AF678" s="348"/>
      <c r="AG678" s="348"/>
      <c r="AH678" s="348"/>
      <c r="AI678" s="348"/>
      <c r="AJ678" s="348"/>
      <c r="AK678" s="348"/>
      <c r="AL678" s="348"/>
      <c r="AM678" s="348"/>
      <c r="AN678" s="348"/>
      <c r="AO678" s="348"/>
      <c r="AP678" s="348"/>
      <c r="AQ678" s="348"/>
    </row>
    <row r="679" spans="9:43">
      <c r="I679" s="348"/>
      <c r="J679" s="348"/>
      <c r="K679" s="348"/>
      <c r="L679" s="348"/>
      <c r="M679" s="348"/>
      <c r="N679" s="348"/>
      <c r="O679" s="348"/>
      <c r="P679" s="348"/>
      <c r="Q679" s="348"/>
      <c r="R679" s="348"/>
      <c r="S679" s="348"/>
      <c r="T679" s="348"/>
      <c r="U679" s="348"/>
      <c r="V679" s="348"/>
      <c r="W679" s="348"/>
      <c r="X679" s="348"/>
      <c r="Y679" s="348"/>
      <c r="Z679" s="348"/>
      <c r="AA679" s="348"/>
      <c r="AB679" s="348"/>
      <c r="AC679" s="348"/>
      <c r="AD679" s="348"/>
      <c r="AE679" s="348"/>
      <c r="AF679" s="348"/>
      <c r="AG679" s="348"/>
      <c r="AH679" s="348"/>
      <c r="AI679" s="348"/>
      <c r="AJ679" s="348"/>
      <c r="AK679" s="348"/>
      <c r="AL679" s="348"/>
      <c r="AM679" s="348"/>
      <c r="AN679" s="348"/>
      <c r="AO679" s="348"/>
      <c r="AP679" s="348"/>
      <c r="AQ679" s="348"/>
    </row>
    <row r="680" spans="9:43">
      <c r="I680" s="348"/>
      <c r="J680" s="348"/>
      <c r="K680" s="348"/>
      <c r="L680" s="348"/>
      <c r="M680" s="348"/>
      <c r="N680" s="348"/>
      <c r="O680" s="348"/>
      <c r="P680" s="348"/>
      <c r="Q680" s="348"/>
      <c r="R680" s="348"/>
      <c r="S680" s="348"/>
      <c r="T680" s="348"/>
      <c r="U680" s="348"/>
      <c r="V680" s="348"/>
      <c r="W680" s="348"/>
      <c r="X680" s="348"/>
      <c r="Y680" s="348"/>
      <c r="Z680" s="348"/>
      <c r="AA680" s="348"/>
      <c r="AB680" s="348"/>
      <c r="AC680" s="348"/>
      <c r="AD680" s="348"/>
      <c r="AE680" s="348"/>
      <c r="AF680" s="348"/>
      <c r="AG680" s="348"/>
      <c r="AH680" s="348"/>
      <c r="AI680" s="348"/>
      <c r="AJ680" s="348"/>
      <c r="AK680" s="348"/>
      <c r="AL680" s="348"/>
      <c r="AM680" s="348"/>
      <c r="AN680" s="348"/>
      <c r="AO680" s="348"/>
      <c r="AP680" s="348"/>
      <c r="AQ680" s="348"/>
    </row>
    <row r="681" spans="9:43">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c r="AE681" s="348"/>
      <c r="AF681" s="348"/>
      <c r="AG681" s="348"/>
      <c r="AH681" s="348"/>
      <c r="AI681" s="348"/>
      <c r="AJ681" s="348"/>
      <c r="AK681" s="348"/>
      <c r="AL681" s="348"/>
      <c r="AM681" s="348"/>
      <c r="AN681" s="348"/>
      <c r="AO681" s="348"/>
      <c r="AP681" s="348"/>
      <c r="AQ681" s="348"/>
    </row>
    <row r="682" spans="9:43">
      <c r="I682" s="348"/>
      <c r="J682" s="348"/>
      <c r="K682" s="348"/>
      <c r="L682" s="348"/>
      <c r="M682" s="348"/>
      <c r="N682" s="348"/>
      <c r="O682" s="348"/>
      <c r="P682" s="348"/>
      <c r="Q682" s="348"/>
      <c r="R682" s="348"/>
      <c r="S682" s="348"/>
      <c r="T682" s="348"/>
      <c r="U682" s="348"/>
      <c r="V682" s="348"/>
      <c r="W682" s="348"/>
      <c r="X682" s="348"/>
      <c r="Y682" s="348"/>
      <c r="Z682" s="348"/>
      <c r="AA682" s="348"/>
      <c r="AB682" s="348"/>
      <c r="AC682" s="348"/>
      <c r="AD682" s="348"/>
      <c r="AE682" s="348"/>
      <c r="AF682" s="348"/>
      <c r="AG682" s="348"/>
      <c r="AH682" s="348"/>
      <c r="AI682" s="348"/>
      <c r="AJ682" s="348"/>
      <c r="AK682" s="348"/>
      <c r="AL682" s="348"/>
      <c r="AM682" s="348"/>
      <c r="AN682" s="348"/>
      <c r="AO682" s="348"/>
      <c r="AP682" s="348"/>
      <c r="AQ682" s="348"/>
    </row>
    <row r="683" spans="9:43">
      <c r="I683" s="348"/>
      <c r="J683" s="348"/>
      <c r="K683" s="348"/>
      <c r="L683" s="348"/>
      <c r="M683" s="348"/>
      <c r="N683" s="348"/>
      <c r="O683" s="348"/>
      <c r="P683" s="348"/>
      <c r="Q683" s="348"/>
      <c r="R683" s="348"/>
      <c r="S683" s="348"/>
      <c r="T683" s="348"/>
      <c r="U683" s="348"/>
      <c r="V683" s="348"/>
      <c r="W683" s="348"/>
      <c r="X683" s="348"/>
      <c r="Y683" s="348"/>
      <c r="Z683" s="348"/>
      <c r="AA683" s="348"/>
      <c r="AB683" s="348"/>
      <c r="AC683" s="348"/>
      <c r="AD683" s="348"/>
      <c r="AE683" s="348"/>
      <c r="AF683" s="348"/>
      <c r="AG683" s="348"/>
      <c r="AH683" s="348"/>
      <c r="AI683" s="348"/>
      <c r="AJ683" s="348"/>
      <c r="AK683" s="348"/>
      <c r="AL683" s="348"/>
      <c r="AM683" s="348"/>
      <c r="AN683" s="348"/>
      <c r="AO683" s="348"/>
      <c r="AP683" s="348"/>
      <c r="AQ683" s="348"/>
    </row>
    <row r="684" spans="9:43">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c r="AE684" s="348"/>
      <c r="AF684" s="348"/>
      <c r="AG684" s="348"/>
      <c r="AH684" s="348"/>
      <c r="AI684" s="348"/>
      <c r="AJ684" s="348"/>
      <c r="AK684" s="348"/>
      <c r="AL684" s="348"/>
      <c r="AM684" s="348"/>
      <c r="AN684" s="348"/>
      <c r="AO684" s="348"/>
      <c r="AP684" s="348"/>
      <c r="AQ684" s="348"/>
    </row>
    <row r="685" spans="9:43">
      <c r="I685" s="348"/>
      <c r="J685" s="348"/>
      <c r="K685" s="348"/>
      <c r="L685" s="348"/>
      <c r="M685" s="348"/>
      <c r="N685" s="348"/>
      <c r="O685" s="348"/>
      <c r="P685" s="348"/>
      <c r="Q685" s="348"/>
      <c r="R685" s="348"/>
      <c r="S685" s="348"/>
      <c r="T685" s="348"/>
      <c r="U685" s="348"/>
      <c r="V685" s="348"/>
      <c r="W685" s="348"/>
      <c r="X685" s="348"/>
      <c r="Y685" s="348"/>
      <c r="Z685" s="348"/>
      <c r="AA685" s="348"/>
      <c r="AB685" s="348"/>
      <c r="AC685" s="348"/>
      <c r="AD685" s="348"/>
      <c r="AE685" s="348"/>
      <c r="AF685" s="348"/>
      <c r="AG685" s="348"/>
      <c r="AH685" s="348"/>
      <c r="AI685" s="348"/>
      <c r="AJ685" s="348"/>
      <c r="AK685" s="348"/>
      <c r="AL685" s="348"/>
      <c r="AM685" s="348"/>
      <c r="AN685" s="348"/>
      <c r="AO685" s="348"/>
      <c r="AP685" s="348"/>
      <c r="AQ685" s="348"/>
    </row>
    <row r="686" spans="9:43">
      <c r="I686" s="348"/>
      <c r="J686" s="348"/>
      <c r="K686" s="348"/>
      <c r="L686" s="348"/>
      <c r="M686" s="348"/>
      <c r="N686" s="348"/>
      <c r="O686" s="348"/>
      <c r="P686" s="348"/>
      <c r="Q686" s="348"/>
      <c r="R686" s="348"/>
      <c r="S686" s="348"/>
      <c r="T686" s="348"/>
      <c r="U686" s="348"/>
      <c r="V686" s="348"/>
      <c r="W686" s="348"/>
      <c r="X686" s="348"/>
      <c r="Y686" s="348"/>
      <c r="Z686" s="348"/>
      <c r="AA686" s="348"/>
      <c r="AB686" s="348"/>
      <c r="AC686" s="348"/>
      <c r="AD686" s="348"/>
      <c r="AE686" s="348"/>
      <c r="AF686" s="348"/>
      <c r="AG686" s="348"/>
      <c r="AH686" s="348"/>
      <c r="AI686" s="348"/>
      <c r="AJ686" s="348"/>
      <c r="AK686" s="348"/>
      <c r="AL686" s="348"/>
      <c r="AM686" s="348"/>
      <c r="AN686" s="348"/>
      <c r="AO686" s="348"/>
      <c r="AP686" s="348"/>
      <c r="AQ686" s="348"/>
    </row>
    <row r="687" spans="9:43">
      <c r="I687" s="348"/>
      <c r="J687" s="348"/>
      <c r="K687" s="348"/>
      <c r="L687" s="348"/>
      <c r="M687" s="348"/>
      <c r="N687" s="348"/>
      <c r="O687" s="348"/>
      <c r="P687" s="348"/>
      <c r="Q687" s="348"/>
      <c r="R687" s="348"/>
      <c r="S687" s="348"/>
      <c r="T687" s="348"/>
      <c r="U687" s="348"/>
      <c r="V687" s="348"/>
      <c r="W687" s="348"/>
      <c r="X687" s="348"/>
      <c r="Y687" s="348"/>
      <c r="Z687" s="348"/>
      <c r="AA687" s="348"/>
      <c r="AB687" s="348"/>
      <c r="AC687" s="348"/>
      <c r="AD687" s="348"/>
      <c r="AE687" s="348"/>
      <c r="AF687" s="348"/>
      <c r="AG687" s="348"/>
      <c r="AH687" s="348"/>
      <c r="AI687" s="348"/>
      <c r="AJ687" s="348"/>
      <c r="AK687" s="348"/>
      <c r="AL687" s="348"/>
      <c r="AM687" s="348"/>
      <c r="AN687" s="348"/>
      <c r="AO687" s="348"/>
      <c r="AP687" s="348"/>
      <c r="AQ687" s="348"/>
    </row>
    <row r="688" spans="9:43">
      <c r="I688" s="348"/>
      <c r="J688" s="348"/>
      <c r="K688" s="348"/>
      <c r="L688" s="348"/>
      <c r="M688" s="348"/>
      <c r="N688" s="348"/>
      <c r="O688" s="348"/>
      <c r="P688" s="348"/>
      <c r="Q688" s="348"/>
      <c r="R688" s="348"/>
      <c r="S688" s="348"/>
      <c r="T688" s="348"/>
      <c r="U688" s="348"/>
      <c r="V688" s="348"/>
      <c r="W688" s="348"/>
      <c r="X688" s="348"/>
      <c r="Y688" s="348"/>
      <c r="Z688" s="348"/>
      <c r="AA688" s="348"/>
      <c r="AB688" s="348"/>
      <c r="AC688" s="348"/>
      <c r="AD688" s="348"/>
      <c r="AE688" s="348"/>
      <c r="AF688" s="348"/>
      <c r="AG688" s="348"/>
      <c r="AH688" s="348"/>
      <c r="AI688" s="348"/>
      <c r="AJ688" s="348"/>
      <c r="AK688" s="348"/>
      <c r="AL688" s="348"/>
      <c r="AM688" s="348"/>
      <c r="AN688" s="348"/>
      <c r="AO688" s="348"/>
      <c r="AP688" s="348"/>
      <c r="AQ688" s="348"/>
    </row>
    <row r="689" spans="9:43">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c r="AE689" s="348"/>
      <c r="AF689" s="348"/>
      <c r="AG689" s="348"/>
      <c r="AH689" s="348"/>
      <c r="AI689" s="348"/>
      <c r="AJ689" s="348"/>
      <c r="AK689" s="348"/>
      <c r="AL689" s="348"/>
      <c r="AM689" s="348"/>
      <c r="AN689" s="348"/>
      <c r="AO689" s="348"/>
      <c r="AP689" s="348"/>
      <c r="AQ689" s="348"/>
    </row>
    <row r="690" spans="9:43">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c r="AE690" s="348"/>
      <c r="AF690" s="348"/>
      <c r="AG690" s="348"/>
      <c r="AH690" s="348"/>
      <c r="AI690" s="348"/>
      <c r="AJ690" s="348"/>
      <c r="AK690" s="348"/>
      <c r="AL690" s="348"/>
      <c r="AM690" s="348"/>
      <c r="AN690" s="348"/>
      <c r="AO690" s="348"/>
      <c r="AP690" s="348"/>
      <c r="AQ690" s="348"/>
    </row>
    <row r="691" spans="9:43">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348"/>
      <c r="AE691" s="348"/>
      <c r="AF691" s="348"/>
      <c r="AG691" s="348"/>
      <c r="AH691" s="348"/>
      <c r="AI691" s="348"/>
      <c r="AJ691" s="348"/>
      <c r="AK691" s="348"/>
      <c r="AL691" s="348"/>
      <c r="AM691" s="348"/>
      <c r="AN691" s="348"/>
      <c r="AO691" s="348"/>
      <c r="AP691" s="348"/>
      <c r="AQ691" s="348"/>
    </row>
    <row r="692" spans="9:43">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c r="AE692" s="348"/>
      <c r="AF692" s="348"/>
      <c r="AG692" s="348"/>
      <c r="AH692" s="348"/>
      <c r="AI692" s="348"/>
      <c r="AJ692" s="348"/>
      <c r="AK692" s="348"/>
      <c r="AL692" s="348"/>
      <c r="AM692" s="348"/>
      <c r="AN692" s="348"/>
      <c r="AO692" s="348"/>
      <c r="AP692" s="348"/>
      <c r="AQ692" s="348"/>
    </row>
    <row r="693" spans="9:43">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c r="AE693" s="348"/>
      <c r="AF693" s="348"/>
      <c r="AG693" s="348"/>
      <c r="AH693" s="348"/>
      <c r="AI693" s="348"/>
      <c r="AJ693" s="348"/>
      <c r="AK693" s="348"/>
      <c r="AL693" s="348"/>
      <c r="AM693" s="348"/>
      <c r="AN693" s="348"/>
      <c r="AO693" s="348"/>
      <c r="AP693" s="348"/>
      <c r="AQ693" s="348"/>
    </row>
    <row r="694" spans="9:43">
      <c r="I694" s="348"/>
      <c r="J694" s="348"/>
      <c r="K694" s="348"/>
      <c r="L694" s="348"/>
      <c r="M694" s="348"/>
      <c r="N694" s="348"/>
      <c r="O694" s="348"/>
      <c r="P694" s="348"/>
      <c r="Q694" s="348"/>
      <c r="R694" s="348"/>
      <c r="S694" s="348"/>
      <c r="T694" s="348"/>
      <c r="U694" s="348"/>
      <c r="V694" s="348"/>
      <c r="W694" s="348"/>
      <c r="X694" s="348"/>
      <c r="Y694" s="348"/>
      <c r="Z694" s="348"/>
      <c r="AA694" s="348"/>
      <c r="AB694" s="348"/>
      <c r="AC694" s="348"/>
      <c r="AD694" s="348"/>
      <c r="AE694" s="348"/>
      <c r="AF694" s="348"/>
      <c r="AG694" s="348"/>
      <c r="AH694" s="348"/>
      <c r="AI694" s="348"/>
      <c r="AJ694" s="348"/>
      <c r="AK694" s="348"/>
      <c r="AL694" s="348"/>
      <c r="AM694" s="348"/>
      <c r="AN694" s="348"/>
      <c r="AO694" s="348"/>
      <c r="AP694" s="348"/>
      <c r="AQ694" s="348"/>
    </row>
    <row r="695" spans="9:43">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c r="AE695" s="348"/>
      <c r="AF695" s="348"/>
      <c r="AG695" s="348"/>
      <c r="AH695" s="348"/>
      <c r="AI695" s="348"/>
      <c r="AJ695" s="348"/>
      <c r="AK695" s="348"/>
      <c r="AL695" s="348"/>
      <c r="AM695" s="348"/>
      <c r="AN695" s="348"/>
      <c r="AO695" s="348"/>
      <c r="AP695" s="348"/>
      <c r="AQ695" s="348"/>
    </row>
    <row r="696" spans="9:43">
      <c r="I696" s="348"/>
      <c r="J696" s="348"/>
      <c r="K696" s="348"/>
      <c r="L696" s="348"/>
      <c r="M696" s="348"/>
      <c r="N696" s="348"/>
      <c r="O696" s="348"/>
      <c r="P696" s="348"/>
      <c r="Q696" s="348"/>
      <c r="R696" s="348"/>
      <c r="S696" s="348"/>
      <c r="T696" s="348"/>
      <c r="U696" s="348"/>
      <c r="V696" s="348"/>
      <c r="W696" s="348"/>
      <c r="X696" s="348"/>
      <c r="Y696" s="348"/>
      <c r="Z696" s="348"/>
      <c r="AA696" s="348"/>
      <c r="AB696" s="348"/>
      <c r="AC696" s="348"/>
      <c r="AD696" s="348"/>
      <c r="AE696" s="348"/>
      <c r="AF696" s="348"/>
      <c r="AG696" s="348"/>
      <c r="AH696" s="348"/>
      <c r="AI696" s="348"/>
      <c r="AJ696" s="348"/>
      <c r="AK696" s="348"/>
      <c r="AL696" s="348"/>
      <c r="AM696" s="348"/>
      <c r="AN696" s="348"/>
      <c r="AO696" s="348"/>
      <c r="AP696" s="348"/>
      <c r="AQ696" s="348"/>
    </row>
    <row r="697" spans="9:43">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348"/>
      <c r="AE697" s="348"/>
      <c r="AF697" s="348"/>
      <c r="AG697" s="348"/>
      <c r="AH697" s="348"/>
      <c r="AI697" s="348"/>
      <c r="AJ697" s="348"/>
      <c r="AK697" s="348"/>
      <c r="AL697" s="348"/>
      <c r="AM697" s="348"/>
      <c r="AN697" s="348"/>
      <c r="AO697" s="348"/>
      <c r="AP697" s="348"/>
      <c r="AQ697" s="348"/>
    </row>
    <row r="698" spans="9:43">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c r="AE698" s="348"/>
      <c r="AF698" s="348"/>
      <c r="AG698" s="348"/>
      <c r="AH698" s="348"/>
      <c r="AI698" s="348"/>
      <c r="AJ698" s="348"/>
      <c r="AK698" s="348"/>
      <c r="AL698" s="348"/>
      <c r="AM698" s="348"/>
      <c r="AN698" s="348"/>
      <c r="AO698" s="348"/>
      <c r="AP698" s="348"/>
      <c r="AQ698" s="348"/>
    </row>
    <row r="699" spans="9:43">
      <c r="I699" s="348"/>
      <c r="J699" s="348"/>
      <c r="K699" s="348"/>
      <c r="L699" s="348"/>
      <c r="M699" s="348"/>
      <c r="N699" s="348"/>
      <c r="O699" s="348"/>
      <c r="P699" s="348"/>
      <c r="Q699" s="348"/>
      <c r="R699" s="348"/>
      <c r="S699" s="348"/>
      <c r="T699" s="348"/>
      <c r="U699" s="348"/>
      <c r="V699" s="348"/>
      <c r="W699" s="348"/>
      <c r="X699" s="348"/>
      <c r="Y699" s="348"/>
      <c r="Z699" s="348"/>
      <c r="AA699" s="348"/>
      <c r="AB699" s="348"/>
      <c r="AC699" s="348"/>
      <c r="AD699" s="348"/>
      <c r="AE699" s="348"/>
      <c r="AF699" s="348"/>
      <c r="AG699" s="348"/>
      <c r="AH699" s="348"/>
      <c r="AI699" s="348"/>
      <c r="AJ699" s="348"/>
      <c r="AK699" s="348"/>
      <c r="AL699" s="348"/>
      <c r="AM699" s="348"/>
      <c r="AN699" s="348"/>
      <c r="AO699" s="348"/>
      <c r="AP699" s="348"/>
      <c r="AQ699" s="348"/>
    </row>
    <row r="700" spans="9:43">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c r="AE700" s="348"/>
      <c r="AF700" s="348"/>
      <c r="AG700" s="348"/>
      <c r="AH700" s="348"/>
      <c r="AI700" s="348"/>
      <c r="AJ700" s="348"/>
      <c r="AK700" s="348"/>
      <c r="AL700" s="348"/>
      <c r="AM700" s="348"/>
      <c r="AN700" s="348"/>
      <c r="AO700" s="348"/>
      <c r="AP700" s="348"/>
      <c r="AQ700" s="348"/>
    </row>
    <row r="701" spans="9:43">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c r="AE701" s="348"/>
      <c r="AF701" s="348"/>
      <c r="AG701" s="348"/>
      <c r="AH701" s="348"/>
      <c r="AI701" s="348"/>
      <c r="AJ701" s="348"/>
      <c r="AK701" s="348"/>
      <c r="AL701" s="348"/>
      <c r="AM701" s="348"/>
      <c r="AN701" s="348"/>
      <c r="AO701" s="348"/>
      <c r="AP701" s="348"/>
      <c r="AQ701" s="348"/>
    </row>
    <row r="702" spans="9:43">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c r="AE702" s="348"/>
      <c r="AF702" s="348"/>
      <c r="AG702" s="348"/>
      <c r="AH702" s="348"/>
      <c r="AI702" s="348"/>
      <c r="AJ702" s="348"/>
      <c r="AK702" s="348"/>
      <c r="AL702" s="348"/>
      <c r="AM702" s="348"/>
      <c r="AN702" s="348"/>
      <c r="AO702" s="348"/>
      <c r="AP702" s="348"/>
      <c r="AQ702" s="348"/>
    </row>
    <row r="703" spans="9:43">
      <c r="I703" s="348"/>
      <c r="J703" s="348"/>
      <c r="K703" s="348"/>
      <c r="L703" s="348"/>
      <c r="M703" s="348"/>
      <c r="N703" s="348"/>
      <c r="O703" s="348"/>
      <c r="P703" s="348"/>
      <c r="Q703" s="348"/>
      <c r="R703" s="348"/>
      <c r="S703" s="348"/>
      <c r="T703" s="348"/>
      <c r="U703" s="348"/>
      <c r="V703" s="348"/>
      <c r="W703" s="348"/>
      <c r="X703" s="348"/>
      <c r="Y703" s="348"/>
      <c r="Z703" s="348"/>
      <c r="AA703" s="348"/>
      <c r="AB703" s="348"/>
      <c r="AC703" s="348"/>
      <c r="AD703" s="348"/>
      <c r="AE703" s="348"/>
      <c r="AF703" s="348"/>
      <c r="AG703" s="348"/>
      <c r="AH703" s="348"/>
      <c r="AI703" s="348"/>
      <c r="AJ703" s="348"/>
      <c r="AK703" s="348"/>
      <c r="AL703" s="348"/>
      <c r="AM703" s="348"/>
      <c r="AN703" s="348"/>
      <c r="AO703" s="348"/>
      <c r="AP703" s="348"/>
      <c r="AQ703" s="348"/>
    </row>
    <row r="704" spans="9:43">
      <c r="I704" s="348"/>
      <c r="J704" s="348"/>
      <c r="K704" s="348"/>
      <c r="L704" s="348"/>
      <c r="M704" s="348"/>
      <c r="N704" s="348"/>
      <c r="O704" s="348"/>
      <c r="P704" s="348"/>
      <c r="Q704" s="348"/>
      <c r="R704" s="348"/>
      <c r="S704" s="348"/>
      <c r="T704" s="348"/>
      <c r="U704" s="348"/>
      <c r="V704" s="348"/>
      <c r="W704" s="348"/>
      <c r="X704" s="348"/>
      <c r="Y704" s="348"/>
      <c r="Z704" s="348"/>
      <c r="AA704" s="348"/>
      <c r="AB704" s="348"/>
      <c r="AC704" s="348"/>
      <c r="AD704" s="348"/>
      <c r="AE704" s="348"/>
      <c r="AF704" s="348"/>
      <c r="AG704" s="348"/>
      <c r="AH704" s="348"/>
      <c r="AI704" s="348"/>
      <c r="AJ704" s="348"/>
      <c r="AK704" s="348"/>
      <c r="AL704" s="348"/>
      <c r="AM704" s="348"/>
      <c r="AN704" s="348"/>
      <c r="AO704" s="348"/>
      <c r="AP704" s="348"/>
      <c r="AQ704" s="348"/>
    </row>
    <row r="705" spans="9:43">
      <c r="I705" s="348"/>
      <c r="J705" s="348"/>
      <c r="K705" s="348"/>
      <c r="L705" s="348"/>
      <c r="M705" s="348"/>
      <c r="N705" s="348"/>
      <c r="O705" s="348"/>
      <c r="P705" s="348"/>
      <c r="Q705" s="348"/>
      <c r="R705" s="348"/>
      <c r="S705" s="348"/>
      <c r="T705" s="348"/>
      <c r="U705" s="348"/>
      <c r="V705" s="348"/>
      <c r="W705" s="348"/>
      <c r="X705" s="348"/>
      <c r="Y705" s="348"/>
      <c r="Z705" s="348"/>
      <c r="AA705" s="348"/>
      <c r="AB705" s="348"/>
      <c r="AC705" s="348"/>
      <c r="AD705" s="348"/>
      <c r="AE705" s="348"/>
      <c r="AF705" s="348"/>
      <c r="AG705" s="348"/>
      <c r="AH705" s="348"/>
      <c r="AI705" s="348"/>
      <c r="AJ705" s="348"/>
      <c r="AK705" s="348"/>
      <c r="AL705" s="348"/>
      <c r="AM705" s="348"/>
      <c r="AN705" s="348"/>
      <c r="AO705" s="348"/>
      <c r="AP705" s="348"/>
      <c r="AQ705" s="348"/>
    </row>
    <row r="706" spans="9:43">
      <c r="I706" s="348"/>
      <c r="J706" s="348"/>
      <c r="K706" s="348"/>
      <c r="L706" s="348"/>
      <c r="M706" s="348"/>
      <c r="N706" s="348"/>
      <c r="O706" s="348"/>
      <c r="P706" s="348"/>
      <c r="Q706" s="348"/>
      <c r="R706" s="348"/>
      <c r="S706" s="348"/>
      <c r="T706" s="348"/>
      <c r="U706" s="348"/>
      <c r="V706" s="348"/>
      <c r="W706" s="348"/>
      <c r="X706" s="348"/>
      <c r="Y706" s="348"/>
      <c r="Z706" s="348"/>
      <c r="AA706" s="348"/>
      <c r="AB706" s="348"/>
      <c r="AC706" s="348"/>
      <c r="AD706" s="348"/>
      <c r="AE706" s="348"/>
      <c r="AF706" s="348"/>
      <c r="AG706" s="348"/>
      <c r="AH706" s="348"/>
      <c r="AI706" s="348"/>
      <c r="AJ706" s="348"/>
      <c r="AK706" s="348"/>
      <c r="AL706" s="348"/>
      <c r="AM706" s="348"/>
      <c r="AN706" s="348"/>
      <c r="AO706" s="348"/>
      <c r="AP706" s="348"/>
      <c r="AQ706" s="348"/>
    </row>
    <row r="707" spans="9:43">
      <c r="I707" s="348"/>
      <c r="J707" s="348"/>
      <c r="K707" s="348"/>
      <c r="L707" s="348"/>
      <c r="M707" s="348"/>
      <c r="N707" s="348"/>
      <c r="O707" s="348"/>
      <c r="P707" s="348"/>
      <c r="Q707" s="348"/>
      <c r="R707" s="348"/>
      <c r="S707" s="348"/>
      <c r="T707" s="348"/>
      <c r="U707" s="348"/>
      <c r="V707" s="348"/>
      <c r="W707" s="348"/>
      <c r="X707" s="348"/>
      <c r="Y707" s="348"/>
      <c r="Z707" s="348"/>
      <c r="AA707" s="348"/>
      <c r="AB707" s="348"/>
      <c r="AC707" s="348"/>
      <c r="AD707" s="348"/>
      <c r="AE707" s="348"/>
      <c r="AF707" s="348"/>
      <c r="AG707" s="348"/>
      <c r="AH707" s="348"/>
      <c r="AI707" s="348"/>
      <c r="AJ707" s="348"/>
      <c r="AK707" s="348"/>
      <c r="AL707" s="348"/>
      <c r="AM707" s="348"/>
      <c r="AN707" s="348"/>
      <c r="AO707" s="348"/>
      <c r="AP707" s="348"/>
      <c r="AQ707" s="348"/>
    </row>
    <row r="708" spans="9:43">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348"/>
      <c r="AE708" s="348"/>
      <c r="AF708" s="348"/>
      <c r="AG708" s="348"/>
      <c r="AH708" s="348"/>
      <c r="AI708" s="348"/>
      <c r="AJ708" s="348"/>
      <c r="AK708" s="348"/>
      <c r="AL708" s="348"/>
      <c r="AM708" s="348"/>
      <c r="AN708" s="348"/>
      <c r="AO708" s="348"/>
      <c r="AP708" s="348"/>
      <c r="AQ708" s="348"/>
    </row>
    <row r="709" spans="9:43">
      <c r="I709" s="348"/>
      <c r="J709" s="348"/>
      <c r="K709" s="348"/>
      <c r="L709" s="348"/>
      <c r="M709" s="348"/>
      <c r="N709" s="348"/>
      <c r="O709" s="348"/>
      <c r="P709" s="348"/>
      <c r="Q709" s="348"/>
      <c r="R709" s="348"/>
      <c r="S709" s="348"/>
      <c r="T709" s="348"/>
      <c r="U709" s="348"/>
      <c r="V709" s="348"/>
      <c r="W709" s="348"/>
      <c r="X709" s="348"/>
      <c r="Y709" s="348"/>
      <c r="Z709" s="348"/>
      <c r="AA709" s="348"/>
      <c r="AB709" s="348"/>
      <c r="AC709" s="348"/>
      <c r="AD709" s="348"/>
      <c r="AE709" s="348"/>
      <c r="AF709" s="348"/>
      <c r="AG709" s="348"/>
      <c r="AH709" s="348"/>
      <c r="AI709" s="348"/>
      <c r="AJ709" s="348"/>
      <c r="AK709" s="348"/>
      <c r="AL709" s="348"/>
      <c r="AM709" s="348"/>
      <c r="AN709" s="348"/>
      <c r="AO709" s="348"/>
      <c r="AP709" s="348"/>
      <c r="AQ709" s="348"/>
    </row>
    <row r="710" spans="9:43">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c r="AE710" s="348"/>
      <c r="AF710" s="348"/>
      <c r="AG710" s="348"/>
      <c r="AH710" s="348"/>
      <c r="AI710" s="348"/>
      <c r="AJ710" s="348"/>
      <c r="AK710" s="348"/>
      <c r="AL710" s="348"/>
      <c r="AM710" s="348"/>
      <c r="AN710" s="348"/>
      <c r="AO710" s="348"/>
      <c r="AP710" s="348"/>
      <c r="AQ710" s="348"/>
    </row>
    <row r="711" spans="9:43">
      <c r="I711" s="348"/>
      <c r="J711" s="348"/>
      <c r="K711" s="348"/>
      <c r="L711" s="348"/>
      <c r="M711" s="348"/>
      <c r="N711" s="348"/>
      <c r="O711" s="348"/>
      <c r="P711" s="348"/>
      <c r="Q711" s="348"/>
      <c r="R711" s="348"/>
      <c r="S711" s="348"/>
      <c r="T711" s="348"/>
      <c r="U711" s="348"/>
      <c r="V711" s="348"/>
      <c r="W711" s="348"/>
      <c r="X711" s="348"/>
      <c r="Y711" s="348"/>
      <c r="Z711" s="348"/>
      <c r="AA711" s="348"/>
      <c r="AB711" s="348"/>
      <c r="AC711" s="348"/>
      <c r="AD711" s="348"/>
      <c r="AE711" s="348"/>
      <c r="AF711" s="348"/>
      <c r="AG711" s="348"/>
      <c r="AH711" s="348"/>
      <c r="AI711" s="348"/>
      <c r="AJ711" s="348"/>
      <c r="AK711" s="348"/>
      <c r="AL711" s="348"/>
      <c r="AM711" s="348"/>
      <c r="AN711" s="348"/>
      <c r="AO711" s="348"/>
      <c r="AP711" s="348"/>
      <c r="AQ711" s="348"/>
    </row>
    <row r="712" spans="9:43">
      <c r="I712" s="348"/>
      <c r="J712" s="348"/>
      <c r="K712" s="348"/>
      <c r="L712" s="348"/>
      <c r="M712" s="348"/>
      <c r="N712" s="348"/>
      <c r="O712" s="348"/>
      <c r="P712" s="348"/>
      <c r="Q712" s="348"/>
      <c r="R712" s="348"/>
      <c r="S712" s="348"/>
      <c r="T712" s="348"/>
      <c r="U712" s="348"/>
      <c r="V712" s="348"/>
      <c r="W712" s="348"/>
      <c r="X712" s="348"/>
      <c r="Y712" s="348"/>
      <c r="Z712" s="348"/>
      <c r="AA712" s="348"/>
      <c r="AB712" s="348"/>
      <c r="AC712" s="348"/>
      <c r="AD712" s="348"/>
      <c r="AE712" s="348"/>
      <c r="AF712" s="348"/>
      <c r="AG712" s="348"/>
      <c r="AH712" s="348"/>
      <c r="AI712" s="348"/>
      <c r="AJ712" s="348"/>
      <c r="AK712" s="348"/>
      <c r="AL712" s="348"/>
      <c r="AM712" s="348"/>
      <c r="AN712" s="348"/>
      <c r="AO712" s="348"/>
      <c r="AP712" s="348"/>
      <c r="AQ712" s="348"/>
    </row>
    <row r="713" spans="9:43">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c r="AE713" s="348"/>
      <c r="AF713" s="348"/>
      <c r="AG713" s="348"/>
      <c r="AH713" s="348"/>
      <c r="AI713" s="348"/>
      <c r="AJ713" s="348"/>
      <c r="AK713" s="348"/>
      <c r="AL713" s="348"/>
      <c r="AM713" s="348"/>
      <c r="AN713" s="348"/>
      <c r="AO713" s="348"/>
      <c r="AP713" s="348"/>
      <c r="AQ713" s="348"/>
    </row>
    <row r="714" spans="9:43">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c r="AE714" s="348"/>
      <c r="AF714" s="348"/>
      <c r="AG714" s="348"/>
      <c r="AH714" s="348"/>
      <c r="AI714" s="348"/>
      <c r="AJ714" s="348"/>
      <c r="AK714" s="348"/>
      <c r="AL714" s="348"/>
      <c r="AM714" s="348"/>
      <c r="AN714" s="348"/>
      <c r="AO714" s="348"/>
      <c r="AP714" s="348"/>
      <c r="AQ714" s="348"/>
    </row>
    <row r="715" spans="9:43">
      <c r="I715" s="348"/>
      <c r="J715" s="348"/>
      <c r="K715" s="348"/>
      <c r="L715" s="348"/>
      <c r="M715" s="348"/>
      <c r="N715" s="348"/>
      <c r="O715" s="348"/>
      <c r="P715" s="348"/>
      <c r="Q715" s="348"/>
      <c r="R715" s="348"/>
      <c r="S715" s="348"/>
      <c r="T715" s="348"/>
      <c r="U715" s="348"/>
      <c r="V715" s="348"/>
      <c r="W715" s="348"/>
      <c r="X715" s="348"/>
      <c r="Y715" s="348"/>
      <c r="Z715" s="348"/>
      <c r="AA715" s="348"/>
      <c r="AB715" s="348"/>
      <c r="AC715" s="348"/>
      <c r="AD715" s="348"/>
      <c r="AE715" s="348"/>
      <c r="AF715" s="348"/>
      <c r="AG715" s="348"/>
      <c r="AH715" s="348"/>
      <c r="AI715" s="348"/>
      <c r="AJ715" s="348"/>
      <c r="AK715" s="348"/>
      <c r="AL715" s="348"/>
      <c r="AM715" s="348"/>
      <c r="AN715" s="348"/>
      <c r="AO715" s="348"/>
      <c r="AP715" s="348"/>
      <c r="AQ715" s="348"/>
    </row>
    <row r="716" spans="9:43">
      <c r="I716" s="348"/>
      <c r="J716" s="348"/>
      <c r="K716" s="348"/>
      <c r="L716" s="348"/>
      <c r="M716" s="348"/>
      <c r="N716" s="348"/>
      <c r="O716" s="348"/>
      <c r="P716" s="348"/>
      <c r="Q716" s="348"/>
      <c r="R716" s="348"/>
      <c r="S716" s="348"/>
      <c r="T716" s="348"/>
      <c r="U716" s="348"/>
      <c r="V716" s="348"/>
      <c r="W716" s="348"/>
      <c r="X716" s="348"/>
      <c r="Y716" s="348"/>
      <c r="Z716" s="348"/>
      <c r="AA716" s="348"/>
      <c r="AB716" s="348"/>
      <c r="AC716" s="348"/>
      <c r="AD716" s="348"/>
      <c r="AE716" s="348"/>
      <c r="AF716" s="348"/>
      <c r="AG716" s="348"/>
      <c r="AH716" s="348"/>
      <c r="AI716" s="348"/>
      <c r="AJ716" s="348"/>
      <c r="AK716" s="348"/>
      <c r="AL716" s="348"/>
      <c r="AM716" s="348"/>
      <c r="AN716" s="348"/>
      <c r="AO716" s="348"/>
      <c r="AP716" s="348"/>
      <c r="AQ716" s="348"/>
    </row>
    <row r="717" spans="9:43">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row>
    <row r="718" spans="9:43">
      <c r="I718" s="348"/>
      <c r="J718" s="348"/>
      <c r="K718" s="348"/>
      <c r="L718" s="348"/>
      <c r="M718" s="348"/>
      <c r="N718" s="348"/>
      <c r="O718" s="348"/>
      <c r="P718" s="348"/>
      <c r="Q718" s="348"/>
      <c r="R718" s="348"/>
      <c r="S718" s="348"/>
      <c r="T718" s="348"/>
      <c r="U718" s="348"/>
      <c r="V718" s="348"/>
      <c r="W718" s="348"/>
      <c r="X718" s="348"/>
      <c r="Y718" s="348"/>
      <c r="Z718" s="348"/>
      <c r="AA718" s="348"/>
      <c r="AB718" s="348"/>
      <c r="AC718" s="348"/>
      <c r="AD718" s="348"/>
      <c r="AE718" s="348"/>
      <c r="AF718" s="348"/>
      <c r="AG718" s="348"/>
      <c r="AH718" s="348"/>
      <c r="AI718" s="348"/>
      <c r="AJ718" s="348"/>
      <c r="AK718" s="348"/>
      <c r="AL718" s="348"/>
      <c r="AM718" s="348"/>
      <c r="AN718" s="348"/>
      <c r="AO718" s="348"/>
      <c r="AP718" s="348"/>
      <c r="AQ718" s="348"/>
    </row>
    <row r="719" spans="9:43">
      <c r="I719" s="348"/>
      <c r="J719" s="348"/>
      <c r="K719" s="348"/>
      <c r="L719" s="348"/>
      <c r="M719" s="348"/>
      <c r="N719" s="348"/>
      <c r="O719" s="348"/>
      <c r="P719" s="348"/>
      <c r="Q719" s="348"/>
      <c r="R719" s="348"/>
      <c r="S719" s="348"/>
      <c r="T719" s="348"/>
      <c r="U719" s="348"/>
      <c r="V719" s="348"/>
      <c r="W719" s="348"/>
      <c r="X719" s="348"/>
      <c r="Y719" s="348"/>
      <c r="Z719" s="348"/>
      <c r="AA719" s="348"/>
      <c r="AB719" s="348"/>
      <c r="AC719" s="348"/>
      <c r="AD719" s="348"/>
      <c r="AE719" s="348"/>
      <c r="AF719" s="348"/>
      <c r="AG719" s="348"/>
      <c r="AH719" s="348"/>
      <c r="AI719" s="348"/>
      <c r="AJ719" s="348"/>
      <c r="AK719" s="348"/>
      <c r="AL719" s="348"/>
      <c r="AM719" s="348"/>
      <c r="AN719" s="348"/>
      <c r="AO719" s="348"/>
      <c r="AP719" s="348"/>
      <c r="AQ719" s="348"/>
    </row>
    <row r="720" spans="9:43">
      <c r="I720" s="348"/>
      <c r="J720" s="348"/>
      <c r="K720" s="348"/>
      <c r="L720" s="348"/>
      <c r="M720" s="348"/>
      <c r="N720" s="348"/>
      <c r="O720" s="348"/>
      <c r="P720" s="348"/>
      <c r="Q720" s="348"/>
      <c r="R720" s="348"/>
      <c r="S720" s="348"/>
      <c r="T720" s="348"/>
      <c r="U720" s="348"/>
      <c r="V720" s="348"/>
      <c r="W720" s="348"/>
      <c r="X720" s="348"/>
      <c r="Y720" s="348"/>
      <c r="Z720" s="348"/>
      <c r="AA720" s="348"/>
      <c r="AB720" s="348"/>
      <c r="AC720" s="348"/>
      <c r="AD720" s="348"/>
      <c r="AE720" s="348"/>
      <c r="AF720" s="348"/>
      <c r="AG720" s="348"/>
      <c r="AH720" s="348"/>
      <c r="AI720" s="348"/>
      <c r="AJ720" s="348"/>
      <c r="AK720" s="348"/>
      <c r="AL720" s="348"/>
      <c r="AM720" s="348"/>
      <c r="AN720" s="348"/>
      <c r="AO720" s="348"/>
      <c r="AP720" s="348"/>
      <c r="AQ720" s="348"/>
    </row>
    <row r="721" spans="9:43">
      <c r="I721" s="348"/>
      <c r="J721" s="348"/>
      <c r="K721" s="348"/>
      <c r="L721" s="348"/>
      <c r="M721" s="348"/>
      <c r="N721" s="348"/>
      <c r="O721" s="348"/>
      <c r="P721" s="348"/>
      <c r="Q721" s="348"/>
      <c r="R721" s="348"/>
      <c r="S721" s="348"/>
      <c r="T721" s="348"/>
      <c r="U721" s="348"/>
      <c r="V721" s="348"/>
      <c r="W721" s="348"/>
      <c r="X721" s="348"/>
      <c r="Y721" s="348"/>
      <c r="Z721" s="348"/>
      <c r="AA721" s="348"/>
      <c r="AB721" s="348"/>
      <c r="AC721" s="348"/>
      <c r="AD721" s="348"/>
      <c r="AE721" s="348"/>
      <c r="AF721" s="348"/>
      <c r="AG721" s="348"/>
      <c r="AH721" s="348"/>
      <c r="AI721" s="348"/>
      <c r="AJ721" s="348"/>
      <c r="AK721" s="348"/>
      <c r="AL721" s="348"/>
      <c r="AM721" s="348"/>
      <c r="AN721" s="348"/>
      <c r="AO721" s="348"/>
      <c r="AP721" s="348"/>
      <c r="AQ721" s="348"/>
    </row>
    <row r="722" spans="9:43">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c r="AE722" s="348"/>
      <c r="AF722" s="348"/>
      <c r="AG722" s="348"/>
      <c r="AH722" s="348"/>
      <c r="AI722" s="348"/>
      <c r="AJ722" s="348"/>
      <c r="AK722" s="348"/>
      <c r="AL722" s="348"/>
      <c r="AM722" s="348"/>
      <c r="AN722" s="348"/>
      <c r="AO722" s="348"/>
      <c r="AP722" s="348"/>
      <c r="AQ722" s="348"/>
    </row>
    <row r="723" spans="9:43">
      <c r="I723" s="348"/>
      <c r="J723" s="348"/>
      <c r="K723" s="348"/>
      <c r="L723" s="348"/>
      <c r="M723" s="348"/>
      <c r="N723" s="348"/>
      <c r="O723" s="348"/>
      <c r="P723" s="348"/>
      <c r="Q723" s="348"/>
      <c r="R723" s="348"/>
      <c r="S723" s="348"/>
      <c r="T723" s="348"/>
      <c r="U723" s="348"/>
      <c r="V723" s="348"/>
      <c r="W723" s="348"/>
      <c r="X723" s="348"/>
      <c r="Y723" s="348"/>
      <c r="Z723" s="348"/>
      <c r="AA723" s="348"/>
      <c r="AB723" s="348"/>
      <c r="AC723" s="348"/>
      <c r="AD723" s="348"/>
      <c r="AE723" s="348"/>
      <c r="AF723" s="348"/>
      <c r="AG723" s="348"/>
      <c r="AH723" s="348"/>
      <c r="AI723" s="348"/>
      <c r="AJ723" s="348"/>
      <c r="AK723" s="348"/>
      <c r="AL723" s="348"/>
      <c r="AM723" s="348"/>
      <c r="AN723" s="348"/>
      <c r="AO723" s="348"/>
      <c r="AP723" s="348"/>
      <c r="AQ723" s="348"/>
    </row>
    <row r="724" spans="9:43">
      <c r="I724" s="348"/>
      <c r="J724" s="348"/>
      <c r="K724" s="348"/>
      <c r="L724" s="348"/>
      <c r="M724" s="348"/>
      <c r="N724" s="348"/>
      <c r="O724" s="348"/>
      <c r="P724" s="348"/>
      <c r="Q724" s="348"/>
      <c r="R724" s="348"/>
      <c r="S724" s="348"/>
      <c r="T724" s="348"/>
      <c r="U724" s="348"/>
      <c r="V724" s="348"/>
      <c r="W724" s="348"/>
      <c r="X724" s="348"/>
      <c r="Y724" s="348"/>
      <c r="Z724" s="348"/>
      <c r="AA724" s="348"/>
      <c r="AB724" s="348"/>
      <c r="AC724" s="348"/>
      <c r="AD724" s="348"/>
      <c r="AE724" s="348"/>
      <c r="AF724" s="348"/>
      <c r="AG724" s="348"/>
      <c r="AH724" s="348"/>
      <c r="AI724" s="348"/>
      <c r="AJ724" s="348"/>
      <c r="AK724" s="348"/>
      <c r="AL724" s="348"/>
      <c r="AM724" s="348"/>
      <c r="AN724" s="348"/>
      <c r="AO724" s="348"/>
      <c r="AP724" s="348"/>
      <c r="AQ724" s="348"/>
    </row>
    <row r="725" spans="9:43">
      <c r="I725" s="348"/>
      <c r="J725" s="348"/>
      <c r="K725" s="348"/>
      <c r="L725" s="348"/>
      <c r="M725" s="348"/>
      <c r="N725" s="348"/>
      <c r="O725" s="348"/>
      <c r="P725" s="348"/>
      <c r="Q725" s="348"/>
      <c r="R725" s="348"/>
      <c r="S725" s="348"/>
      <c r="T725" s="348"/>
      <c r="U725" s="348"/>
      <c r="V725" s="348"/>
      <c r="W725" s="348"/>
      <c r="X725" s="348"/>
      <c r="Y725" s="348"/>
      <c r="Z725" s="348"/>
      <c r="AA725" s="348"/>
      <c r="AB725" s="348"/>
      <c r="AC725" s="348"/>
      <c r="AD725" s="348"/>
      <c r="AE725" s="348"/>
      <c r="AF725" s="348"/>
      <c r="AG725" s="348"/>
      <c r="AH725" s="348"/>
      <c r="AI725" s="348"/>
      <c r="AJ725" s="348"/>
      <c r="AK725" s="348"/>
      <c r="AL725" s="348"/>
      <c r="AM725" s="348"/>
      <c r="AN725" s="348"/>
      <c r="AO725" s="348"/>
      <c r="AP725" s="348"/>
      <c r="AQ725" s="348"/>
    </row>
    <row r="726" spans="9:43">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c r="AE726" s="348"/>
      <c r="AF726" s="348"/>
      <c r="AG726" s="348"/>
      <c r="AH726" s="348"/>
      <c r="AI726" s="348"/>
      <c r="AJ726" s="348"/>
      <c r="AK726" s="348"/>
      <c r="AL726" s="348"/>
      <c r="AM726" s="348"/>
      <c r="AN726" s="348"/>
      <c r="AO726" s="348"/>
      <c r="AP726" s="348"/>
      <c r="AQ726" s="348"/>
    </row>
    <row r="727" spans="9:43">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c r="AE727" s="348"/>
      <c r="AF727" s="348"/>
      <c r="AG727" s="348"/>
      <c r="AH727" s="348"/>
      <c r="AI727" s="348"/>
      <c r="AJ727" s="348"/>
      <c r="AK727" s="348"/>
      <c r="AL727" s="348"/>
      <c r="AM727" s="348"/>
      <c r="AN727" s="348"/>
      <c r="AO727" s="348"/>
      <c r="AP727" s="348"/>
      <c r="AQ727" s="348"/>
    </row>
    <row r="728" spans="9:43">
      <c r="I728" s="348"/>
      <c r="J728" s="348"/>
      <c r="K728" s="348"/>
      <c r="L728" s="348"/>
      <c r="M728" s="348"/>
      <c r="N728" s="348"/>
      <c r="O728" s="348"/>
      <c r="P728" s="348"/>
      <c r="Q728" s="348"/>
      <c r="R728" s="348"/>
      <c r="S728" s="348"/>
      <c r="T728" s="348"/>
      <c r="U728" s="348"/>
      <c r="V728" s="348"/>
      <c r="W728" s="348"/>
      <c r="X728" s="348"/>
      <c r="Y728" s="348"/>
      <c r="Z728" s="348"/>
      <c r="AA728" s="348"/>
      <c r="AB728" s="348"/>
      <c r="AC728" s="348"/>
      <c r="AD728" s="348"/>
      <c r="AE728" s="348"/>
      <c r="AF728" s="348"/>
      <c r="AG728" s="348"/>
      <c r="AH728" s="348"/>
      <c r="AI728" s="348"/>
      <c r="AJ728" s="348"/>
      <c r="AK728" s="348"/>
      <c r="AL728" s="348"/>
      <c r="AM728" s="348"/>
      <c r="AN728" s="348"/>
      <c r="AO728" s="348"/>
      <c r="AP728" s="348"/>
      <c r="AQ728" s="348"/>
    </row>
    <row r="729" spans="9:43">
      <c r="I729" s="348"/>
      <c r="J729" s="348"/>
      <c r="K729" s="348"/>
      <c r="L729" s="348"/>
      <c r="M729" s="348"/>
      <c r="N729" s="348"/>
      <c r="O729" s="348"/>
      <c r="P729" s="348"/>
      <c r="Q729" s="348"/>
      <c r="R729" s="348"/>
      <c r="S729" s="348"/>
      <c r="T729" s="348"/>
      <c r="U729" s="348"/>
      <c r="V729" s="348"/>
      <c r="W729" s="348"/>
      <c r="X729" s="348"/>
      <c r="Y729" s="348"/>
      <c r="Z729" s="348"/>
      <c r="AA729" s="348"/>
      <c r="AB729" s="348"/>
      <c r="AC729" s="348"/>
      <c r="AD729" s="348"/>
      <c r="AE729" s="348"/>
      <c r="AF729" s="348"/>
      <c r="AG729" s="348"/>
      <c r="AH729" s="348"/>
      <c r="AI729" s="348"/>
      <c r="AJ729" s="348"/>
      <c r="AK729" s="348"/>
      <c r="AL729" s="348"/>
      <c r="AM729" s="348"/>
      <c r="AN729" s="348"/>
      <c r="AO729" s="348"/>
      <c r="AP729" s="348"/>
      <c r="AQ729" s="348"/>
    </row>
    <row r="730" spans="9:43">
      <c r="I730" s="348"/>
      <c r="J730" s="348"/>
      <c r="K730" s="348"/>
      <c r="L730" s="348"/>
      <c r="M730" s="348"/>
      <c r="N730" s="348"/>
      <c r="O730" s="348"/>
      <c r="P730" s="348"/>
      <c r="Q730" s="348"/>
      <c r="R730" s="348"/>
      <c r="S730" s="348"/>
      <c r="T730" s="348"/>
      <c r="U730" s="348"/>
      <c r="V730" s="348"/>
      <c r="W730" s="348"/>
      <c r="X730" s="348"/>
      <c r="Y730" s="348"/>
      <c r="Z730" s="348"/>
      <c r="AA730" s="348"/>
      <c r="AB730" s="348"/>
      <c r="AC730" s="348"/>
      <c r="AD730" s="348"/>
      <c r="AE730" s="348"/>
      <c r="AF730" s="348"/>
      <c r="AG730" s="348"/>
      <c r="AH730" s="348"/>
      <c r="AI730" s="348"/>
      <c r="AJ730" s="348"/>
      <c r="AK730" s="348"/>
      <c r="AL730" s="348"/>
      <c r="AM730" s="348"/>
      <c r="AN730" s="348"/>
      <c r="AO730" s="348"/>
      <c r="AP730" s="348"/>
      <c r="AQ730" s="348"/>
    </row>
    <row r="731" spans="9:43">
      <c r="I731" s="348"/>
      <c r="J731" s="348"/>
      <c r="K731" s="348"/>
      <c r="L731" s="348"/>
      <c r="M731" s="348"/>
      <c r="N731" s="348"/>
      <c r="O731" s="348"/>
      <c r="P731" s="348"/>
      <c r="Q731" s="348"/>
      <c r="R731" s="348"/>
      <c r="S731" s="348"/>
      <c r="T731" s="348"/>
      <c r="U731" s="348"/>
      <c r="V731" s="348"/>
      <c r="W731" s="348"/>
      <c r="X731" s="348"/>
      <c r="Y731" s="348"/>
      <c r="Z731" s="348"/>
      <c r="AA731" s="348"/>
      <c r="AB731" s="348"/>
      <c r="AC731" s="348"/>
      <c r="AD731" s="348"/>
      <c r="AE731" s="348"/>
      <c r="AF731" s="348"/>
      <c r="AG731" s="348"/>
      <c r="AH731" s="348"/>
      <c r="AI731" s="348"/>
      <c r="AJ731" s="348"/>
      <c r="AK731" s="348"/>
      <c r="AL731" s="348"/>
      <c r="AM731" s="348"/>
      <c r="AN731" s="348"/>
      <c r="AO731" s="348"/>
      <c r="AP731" s="348"/>
      <c r="AQ731" s="348"/>
    </row>
    <row r="732" spans="9:43">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c r="AE732" s="348"/>
      <c r="AF732" s="348"/>
      <c r="AG732" s="348"/>
      <c r="AH732" s="348"/>
      <c r="AI732" s="348"/>
      <c r="AJ732" s="348"/>
      <c r="AK732" s="348"/>
      <c r="AL732" s="348"/>
      <c r="AM732" s="348"/>
      <c r="AN732" s="348"/>
      <c r="AO732" s="348"/>
      <c r="AP732" s="348"/>
      <c r="AQ732" s="348"/>
    </row>
    <row r="733" spans="9:43">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c r="AE733" s="348"/>
      <c r="AF733" s="348"/>
      <c r="AG733" s="348"/>
      <c r="AH733" s="348"/>
      <c r="AI733" s="348"/>
      <c r="AJ733" s="348"/>
      <c r="AK733" s="348"/>
      <c r="AL733" s="348"/>
      <c r="AM733" s="348"/>
      <c r="AN733" s="348"/>
      <c r="AO733" s="348"/>
      <c r="AP733" s="348"/>
      <c r="AQ733" s="348"/>
    </row>
    <row r="734" spans="9:43">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c r="AE734" s="348"/>
      <c r="AF734" s="348"/>
      <c r="AG734" s="348"/>
      <c r="AH734" s="348"/>
      <c r="AI734" s="348"/>
      <c r="AJ734" s="348"/>
      <c r="AK734" s="348"/>
      <c r="AL734" s="348"/>
      <c r="AM734" s="348"/>
      <c r="AN734" s="348"/>
      <c r="AO734" s="348"/>
      <c r="AP734" s="348"/>
      <c r="AQ734" s="348"/>
    </row>
    <row r="735" spans="9:43">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c r="AE735" s="348"/>
      <c r="AF735" s="348"/>
      <c r="AG735" s="348"/>
      <c r="AH735" s="348"/>
      <c r="AI735" s="348"/>
      <c r="AJ735" s="348"/>
      <c r="AK735" s="348"/>
      <c r="AL735" s="348"/>
      <c r="AM735" s="348"/>
      <c r="AN735" s="348"/>
      <c r="AO735" s="348"/>
      <c r="AP735" s="348"/>
      <c r="AQ735" s="348"/>
    </row>
    <row r="736" spans="9:43">
      <c r="I736" s="348"/>
      <c r="J736" s="348"/>
      <c r="K736" s="348"/>
      <c r="L736" s="348"/>
      <c r="M736" s="348"/>
      <c r="N736" s="348"/>
      <c r="O736" s="348"/>
      <c r="P736" s="348"/>
      <c r="Q736" s="348"/>
      <c r="R736" s="348"/>
      <c r="S736" s="348"/>
      <c r="T736" s="348"/>
      <c r="U736" s="348"/>
      <c r="V736" s="348"/>
      <c r="W736" s="348"/>
      <c r="X736" s="348"/>
      <c r="Y736" s="348"/>
      <c r="Z736" s="348"/>
      <c r="AA736" s="348"/>
      <c r="AB736" s="348"/>
      <c r="AC736" s="348"/>
      <c r="AD736" s="348"/>
      <c r="AE736" s="348"/>
      <c r="AF736" s="348"/>
      <c r="AG736" s="348"/>
      <c r="AH736" s="348"/>
      <c r="AI736" s="348"/>
      <c r="AJ736" s="348"/>
      <c r="AK736" s="348"/>
      <c r="AL736" s="348"/>
      <c r="AM736" s="348"/>
      <c r="AN736" s="348"/>
      <c r="AO736" s="348"/>
      <c r="AP736" s="348"/>
      <c r="AQ736" s="348"/>
    </row>
    <row r="737" spans="9:43">
      <c r="I737" s="348"/>
      <c r="J737" s="348"/>
      <c r="K737" s="348"/>
      <c r="L737" s="348"/>
      <c r="M737" s="348"/>
      <c r="N737" s="348"/>
      <c r="O737" s="348"/>
      <c r="P737" s="348"/>
      <c r="Q737" s="348"/>
      <c r="R737" s="348"/>
      <c r="S737" s="348"/>
      <c r="T737" s="348"/>
      <c r="U737" s="348"/>
      <c r="V737" s="348"/>
      <c r="W737" s="348"/>
      <c r="X737" s="348"/>
      <c r="Y737" s="348"/>
      <c r="Z737" s="348"/>
      <c r="AA737" s="348"/>
      <c r="AB737" s="348"/>
      <c r="AC737" s="348"/>
      <c r="AD737" s="348"/>
      <c r="AE737" s="348"/>
      <c r="AF737" s="348"/>
      <c r="AG737" s="348"/>
      <c r="AH737" s="348"/>
      <c r="AI737" s="348"/>
      <c r="AJ737" s="348"/>
      <c r="AK737" s="348"/>
      <c r="AL737" s="348"/>
      <c r="AM737" s="348"/>
      <c r="AN737" s="348"/>
      <c r="AO737" s="348"/>
      <c r="AP737" s="348"/>
      <c r="AQ737" s="348"/>
    </row>
    <row r="738" spans="9:43">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c r="AE738" s="348"/>
      <c r="AF738" s="348"/>
      <c r="AG738" s="348"/>
      <c r="AH738" s="348"/>
      <c r="AI738" s="348"/>
      <c r="AJ738" s="348"/>
      <c r="AK738" s="348"/>
      <c r="AL738" s="348"/>
      <c r="AM738" s="348"/>
      <c r="AN738" s="348"/>
      <c r="AO738" s="348"/>
      <c r="AP738" s="348"/>
      <c r="AQ738" s="348"/>
    </row>
    <row r="739" spans="9:43">
      <c r="I739" s="348"/>
      <c r="J739" s="348"/>
      <c r="K739" s="348"/>
      <c r="L739" s="348"/>
      <c r="M739" s="348"/>
      <c r="N739" s="348"/>
      <c r="O739" s="348"/>
      <c r="P739" s="348"/>
      <c r="Q739" s="348"/>
      <c r="R739" s="348"/>
      <c r="S739" s="348"/>
      <c r="T739" s="348"/>
      <c r="U739" s="348"/>
      <c r="V739" s="348"/>
      <c r="W739" s="348"/>
      <c r="X739" s="348"/>
      <c r="Y739" s="348"/>
      <c r="Z739" s="348"/>
      <c r="AA739" s="348"/>
      <c r="AB739" s="348"/>
      <c r="AC739" s="348"/>
      <c r="AD739" s="348"/>
      <c r="AE739" s="348"/>
      <c r="AF739" s="348"/>
      <c r="AG739" s="348"/>
      <c r="AH739" s="348"/>
      <c r="AI739" s="348"/>
      <c r="AJ739" s="348"/>
      <c r="AK739" s="348"/>
      <c r="AL739" s="348"/>
      <c r="AM739" s="348"/>
      <c r="AN739" s="348"/>
      <c r="AO739" s="348"/>
      <c r="AP739" s="348"/>
      <c r="AQ739" s="348"/>
    </row>
    <row r="740" spans="9:43">
      <c r="I740" s="348"/>
      <c r="J740" s="348"/>
      <c r="K740" s="348"/>
      <c r="L740" s="348"/>
      <c r="M740" s="348"/>
      <c r="N740" s="348"/>
      <c r="O740" s="348"/>
      <c r="P740" s="348"/>
      <c r="Q740" s="348"/>
      <c r="R740" s="348"/>
      <c r="S740" s="348"/>
      <c r="T740" s="348"/>
      <c r="U740" s="348"/>
      <c r="V740" s="348"/>
      <c r="W740" s="348"/>
      <c r="X740" s="348"/>
      <c r="Y740" s="348"/>
      <c r="Z740" s="348"/>
      <c r="AA740" s="348"/>
      <c r="AB740" s="348"/>
      <c r="AC740" s="348"/>
      <c r="AD740" s="348"/>
      <c r="AE740" s="348"/>
      <c r="AF740" s="348"/>
      <c r="AG740" s="348"/>
      <c r="AH740" s="348"/>
      <c r="AI740" s="348"/>
      <c r="AJ740" s="348"/>
      <c r="AK740" s="348"/>
      <c r="AL740" s="348"/>
      <c r="AM740" s="348"/>
      <c r="AN740" s="348"/>
      <c r="AO740" s="348"/>
      <c r="AP740" s="348"/>
      <c r="AQ740" s="348"/>
    </row>
    <row r="741" spans="9:43">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c r="AE741" s="348"/>
      <c r="AF741" s="348"/>
      <c r="AG741" s="348"/>
      <c r="AH741" s="348"/>
      <c r="AI741" s="348"/>
      <c r="AJ741" s="348"/>
      <c r="AK741" s="348"/>
      <c r="AL741" s="348"/>
      <c r="AM741" s="348"/>
      <c r="AN741" s="348"/>
      <c r="AO741" s="348"/>
      <c r="AP741" s="348"/>
      <c r="AQ741" s="348"/>
    </row>
    <row r="742" spans="9:43">
      <c r="I742" s="348"/>
      <c r="J742" s="348"/>
      <c r="K742" s="348"/>
      <c r="L742" s="348"/>
      <c r="M742" s="348"/>
      <c r="N742" s="348"/>
      <c r="O742" s="348"/>
      <c r="P742" s="348"/>
      <c r="Q742" s="348"/>
      <c r="R742" s="348"/>
      <c r="S742" s="348"/>
      <c r="T742" s="348"/>
      <c r="U742" s="348"/>
      <c r="V742" s="348"/>
      <c r="W742" s="348"/>
      <c r="X742" s="348"/>
      <c r="Y742" s="348"/>
      <c r="Z742" s="348"/>
      <c r="AA742" s="348"/>
      <c r="AB742" s="348"/>
      <c r="AC742" s="348"/>
      <c r="AD742" s="348"/>
      <c r="AE742" s="348"/>
      <c r="AF742" s="348"/>
      <c r="AG742" s="348"/>
      <c r="AH742" s="348"/>
      <c r="AI742" s="348"/>
      <c r="AJ742" s="348"/>
      <c r="AK742" s="348"/>
      <c r="AL742" s="348"/>
      <c r="AM742" s="348"/>
      <c r="AN742" s="348"/>
      <c r="AO742" s="348"/>
      <c r="AP742" s="348"/>
      <c r="AQ742" s="348"/>
    </row>
    <row r="743" spans="9:43">
      <c r="I743" s="348"/>
      <c r="J743" s="348"/>
      <c r="K743" s="348"/>
      <c r="L743" s="348"/>
      <c r="M743" s="348"/>
      <c r="N743" s="348"/>
      <c r="O743" s="348"/>
      <c r="P743" s="348"/>
      <c r="Q743" s="348"/>
      <c r="R743" s="348"/>
      <c r="S743" s="348"/>
      <c r="T743" s="348"/>
      <c r="U743" s="348"/>
      <c r="V743" s="348"/>
      <c r="W743" s="348"/>
      <c r="X743" s="348"/>
      <c r="Y743" s="348"/>
      <c r="Z743" s="348"/>
      <c r="AA743" s="348"/>
      <c r="AB743" s="348"/>
      <c r="AC743" s="348"/>
      <c r="AD743" s="348"/>
      <c r="AE743" s="348"/>
      <c r="AF743" s="348"/>
      <c r="AG743" s="348"/>
      <c r="AH743" s="348"/>
      <c r="AI743" s="348"/>
      <c r="AJ743" s="348"/>
      <c r="AK743" s="348"/>
      <c r="AL743" s="348"/>
      <c r="AM743" s="348"/>
      <c r="AN743" s="348"/>
      <c r="AO743" s="348"/>
      <c r="AP743" s="348"/>
      <c r="AQ743" s="348"/>
    </row>
    <row r="744" spans="9:43">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c r="AE744" s="348"/>
      <c r="AF744" s="348"/>
      <c r="AG744" s="348"/>
      <c r="AH744" s="348"/>
      <c r="AI744" s="348"/>
      <c r="AJ744" s="348"/>
      <c r="AK744" s="348"/>
      <c r="AL744" s="348"/>
      <c r="AM744" s="348"/>
      <c r="AN744" s="348"/>
      <c r="AO744" s="348"/>
      <c r="AP744" s="348"/>
      <c r="AQ744" s="348"/>
    </row>
    <row r="745" spans="9:43">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row>
    <row r="746" spans="9:43">
      <c r="I746" s="348"/>
      <c r="J746" s="348"/>
      <c r="K746" s="348"/>
      <c r="L746" s="348"/>
      <c r="M746" s="348"/>
      <c r="N746" s="348"/>
      <c r="O746" s="348"/>
      <c r="P746" s="348"/>
      <c r="Q746" s="348"/>
      <c r="R746" s="348"/>
      <c r="S746" s="348"/>
      <c r="T746" s="348"/>
      <c r="U746" s="348"/>
      <c r="V746" s="348"/>
      <c r="W746" s="348"/>
      <c r="X746" s="348"/>
      <c r="Y746" s="348"/>
      <c r="Z746" s="348"/>
      <c r="AA746" s="348"/>
      <c r="AB746" s="348"/>
      <c r="AC746" s="348"/>
      <c r="AD746" s="348"/>
      <c r="AE746" s="348"/>
      <c r="AF746" s="348"/>
      <c r="AG746" s="348"/>
      <c r="AH746" s="348"/>
      <c r="AI746" s="348"/>
      <c r="AJ746" s="348"/>
      <c r="AK746" s="348"/>
      <c r="AL746" s="348"/>
      <c r="AM746" s="348"/>
      <c r="AN746" s="348"/>
      <c r="AO746" s="348"/>
      <c r="AP746" s="348"/>
      <c r="AQ746" s="348"/>
    </row>
    <row r="747" spans="9:43">
      <c r="I747" s="348"/>
      <c r="J747" s="348"/>
      <c r="K747" s="348"/>
      <c r="L747" s="348"/>
      <c r="M747" s="348"/>
      <c r="N747" s="348"/>
      <c r="O747" s="348"/>
      <c r="P747" s="348"/>
      <c r="Q747" s="348"/>
      <c r="R747" s="348"/>
      <c r="S747" s="348"/>
      <c r="T747" s="348"/>
      <c r="U747" s="348"/>
      <c r="V747" s="348"/>
      <c r="W747" s="348"/>
      <c r="X747" s="348"/>
      <c r="Y747" s="348"/>
      <c r="Z747" s="348"/>
      <c r="AA747" s="348"/>
      <c r="AB747" s="348"/>
      <c r="AC747" s="348"/>
      <c r="AD747" s="348"/>
      <c r="AE747" s="348"/>
      <c r="AF747" s="348"/>
      <c r="AG747" s="348"/>
      <c r="AH747" s="348"/>
      <c r="AI747" s="348"/>
      <c r="AJ747" s="348"/>
      <c r="AK747" s="348"/>
      <c r="AL747" s="348"/>
      <c r="AM747" s="348"/>
      <c r="AN747" s="348"/>
      <c r="AO747" s="348"/>
      <c r="AP747" s="348"/>
      <c r="AQ747" s="348"/>
    </row>
    <row r="748" spans="9:43">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c r="AE748" s="348"/>
      <c r="AF748" s="348"/>
      <c r="AG748" s="348"/>
      <c r="AH748" s="348"/>
      <c r="AI748" s="348"/>
      <c r="AJ748" s="348"/>
      <c r="AK748" s="348"/>
      <c r="AL748" s="348"/>
      <c r="AM748" s="348"/>
      <c r="AN748" s="348"/>
      <c r="AO748" s="348"/>
      <c r="AP748" s="348"/>
      <c r="AQ748" s="348"/>
    </row>
    <row r="749" spans="9:43">
      <c r="I749" s="348"/>
      <c r="J749" s="348"/>
      <c r="K749" s="348"/>
      <c r="L749" s="348"/>
      <c r="M749" s="348"/>
      <c r="N749" s="348"/>
      <c r="O749" s="348"/>
      <c r="P749" s="348"/>
      <c r="Q749" s="348"/>
      <c r="R749" s="348"/>
      <c r="S749" s="348"/>
      <c r="T749" s="348"/>
      <c r="U749" s="348"/>
      <c r="V749" s="348"/>
      <c r="W749" s="348"/>
      <c r="X749" s="348"/>
      <c r="Y749" s="348"/>
      <c r="Z749" s="348"/>
      <c r="AA749" s="348"/>
      <c r="AB749" s="348"/>
      <c r="AC749" s="348"/>
      <c r="AD749" s="348"/>
      <c r="AE749" s="348"/>
      <c r="AF749" s="348"/>
      <c r="AG749" s="348"/>
      <c r="AH749" s="348"/>
      <c r="AI749" s="348"/>
      <c r="AJ749" s="348"/>
      <c r="AK749" s="348"/>
      <c r="AL749" s="348"/>
      <c r="AM749" s="348"/>
      <c r="AN749" s="348"/>
      <c r="AO749" s="348"/>
      <c r="AP749" s="348"/>
      <c r="AQ749" s="348"/>
    </row>
    <row r="750" spans="9:43">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c r="AE750" s="348"/>
      <c r="AF750" s="348"/>
      <c r="AG750" s="348"/>
      <c r="AH750" s="348"/>
      <c r="AI750" s="348"/>
      <c r="AJ750" s="348"/>
      <c r="AK750" s="348"/>
      <c r="AL750" s="348"/>
      <c r="AM750" s="348"/>
      <c r="AN750" s="348"/>
      <c r="AO750" s="348"/>
      <c r="AP750" s="348"/>
      <c r="AQ750" s="348"/>
    </row>
    <row r="751" spans="9:43">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c r="AE751" s="348"/>
      <c r="AF751" s="348"/>
      <c r="AG751" s="348"/>
      <c r="AH751" s="348"/>
      <c r="AI751" s="348"/>
      <c r="AJ751" s="348"/>
      <c r="AK751" s="348"/>
      <c r="AL751" s="348"/>
      <c r="AM751" s="348"/>
      <c r="AN751" s="348"/>
      <c r="AO751" s="348"/>
      <c r="AP751" s="348"/>
      <c r="AQ751" s="348"/>
    </row>
    <row r="752" spans="9:43">
      <c r="I752" s="348"/>
      <c r="J752" s="348"/>
      <c r="K752" s="348"/>
      <c r="L752" s="348"/>
      <c r="M752" s="348"/>
      <c r="N752" s="348"/>
      <c r="O752" s="348"/>
      <c r="P752" s="348"/>
      <c r="Q752" s="348"/>
      <c r="R752" s="348"/>
      <c r="S752" s="348"/>
      <c r="T752" s="348"/>
      <c r="U752" s="348"/>
      <c r="V752" s="348"/>
      <c r="W752" s="348"/>
      <c r="X752" s="348"/>
      <c r="Y752" s="348"/>
      <c r="Z752" s="348"/>
      <c r="AA752" s="348"/>
      <c r="AB752" s="348"/>
      <c r="AC752" s="348"/>
      <c r="AD752" s="348"/>
      <c r="AE752" s="348"/>
      <c r="AF752" s="348"/>
      <c r="AG752" s="348"/>
      <c r="AH752" s="348"/>
      <c r="AI752" s="348"/>
      <c r="AJ752" s="348"/>
      <c r="AK752" s="348"/>
      <c r="AL752" s="348"/>
      <c r="AM752" s="348"/>
      <c r="AN752" s="348"/>
      <c r="AO752" s="348"/>
      <c r="AP752" s="348"/>
      <c r="AQ752" s="348"/>
    </row>
    <row r="753" spans="9:43">
      <c r="I753" s="348"/>
      <c r="J753" s="348"/>
      <c r="K753" s="348"/>
      <c r="L753" s="348"/>
      <c r="M753" s="348"/>
      <c r="N753" s="348"/>
      <c r="O753" s="348"/>
      <c r="P753" s="348"/>
      <c r="Q753" s="348"/>
      <c r="R753" s="348"/>
      <c r="S753" s="348"/>
      <c r="T753" s="348"/>
      <c r="U753" s="348"/>
      <c r="V753" s="348"/>
      <c r="W753" s="348"/>
      <c r="X753" s="348"/>
      <c r="Y753" s="348"/>
      <c r="Z753" s="348"/>
      <c r="AA753" s="348"/>
      <c r="AB753" s="348"/>
      <c r="AC753" s="348"/>
      <c r="AD753" s="348"/>
      <c r="AE753" s="348"/>
      <c r="AF753" s="348"/>
      <c r="AG753" s="348"/>
      <c r="AH753" s="348"/>
      <c r="AI753" s="348"/>
      <c r="AJ753" s="348"/>
      <c r="AK753" s="348"/>
      <c r="AL753" s="348"/>
      <c r="AM753" s="348"/>
      <c r="AN753" s="348"/>
      <c r="AO753" s="348"/>
      <c r="AP753" s="348"/>
      <c r="AQ753" s="348"/>
    </row>
    <row r="754" spans="9:43">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c r="AE754" s="348"/>
      <c r="AF754" s="348"/>
      <c r="AG754" s="348"/>
      <c r="AH754" s="348"/>
      <c r="AI754" s="348"/>
      <c r="AJ754" s="348"/>
      <c r="AK754" s="348"/>
      <c r="AL754" s="348"/>
      <c r="AM754" s="348"/>
      <c r="AN754" s="348"/>
      <c r="AO754" s="348"/>
      <c r="AP754" s="348"/>
      <c r="AQ754" s="348"/>
    </row>
    <row r="755" spans="9:43">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c r="AE755" s="348"/>
      <c r="AF755" s="348"/>
      <c r="AG755" s="348"/>
      <c r="AH755" s="348"/>
      <c r="AI755" s="348"/>
      <c r="AJ755" s="348"/>
      <c r="AK755" s="348"/>
      <c r="AL755" s="348"/>
      <c r="AM755" s="348"/>
      <c r="AN755" s="348"/>
      <c r="AO755" s="348"/>
      <c r="AP755" s="348"/>
      <c r="AQ755" s="348"/>
    </row>
    <row r="756" spans="9:43">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c r="AE756" s="348"/>
      <c r="AF756" s="348"/>
      <c r="AG756" s="348"/>
      <c r="AH756" s="348"/>
      <c r="AI756" s="348"/>
      <c r="AJ756" s="348"/>
      <c r="AK756" s="348"/>
      <c r="AL756" s="348"/>
      <c r="AM756" s="348"/>
      <c r="AN756" s="348"/>
      <c r="AO756" s="348"/>
      <c r="AP756" s="348"/>
      <c r="AQ756" s="348"/>
    </row>
    <row r="757" spans="9:43">
      <c r="I757" s="348"/>
      <c r="J757" s="348"/>
      <c r="K757" s="348"/>
      <c r="L757" s="348"/>
      <c r="M757" s="348"/>
      <c r="N757" s="348"/>
      <c r="O757" s="348"/>
      <c r="P757" s="348"/>
      <c r="Q757" s="348"/>
      <c r="R757" s="348"/>
      <c r="S757" s="348"/>
      <c r="T757" s="348"/>
      <c r="U757" s="348"/>
      <c r="V757" s="348"/>
      <c r="W757" s="348"/>
      <c r="X757" s="348"/>
      <c r="Y757" s="348"/>
      <c r="Z757" s="348"/>
      <c r="AA757" s="348"/>
      <c r="AB757" s="348"/>
      <c r="AC757" s="348"/>
      <c r="AD757" s="348"/>
      <c r="AE757" s="348"/>
      <c r="AF757" s="348"/>
      <c r="AG757" s="348"/>
      <c r="AH757" s="348"/>
      <c r="AI757" s="348"/>
      <c r="AJ757" s="348"/>
      <c r="AK757" s="348"/>
      <c r="AL757" s="348"/>
      <c r="AM757" s="348"/>
      <c r="AN757" s="348"/>
      <c r="AO757" s="348"/>
      <c r="AP757" s="348"/>
      <c r="AQ757" s="348"/>
    </row>
    <row r="758" spans="9:43">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c r="AE758" s="348"/>
      <c r="AF758" s="348"/>
      <c r="AG758" s="348"/>
      <c r="AH758" s="348"/>
      <c r="AI758" s="348"/>
      <c r="AJ758" s="348"/>
      <c r="AK758" s="348"/>
      <c r="AL758" s="348"/>
      <c r="AM758" s="348"/>
      <c r="AN758" s="348"/>
      <c r="AO758" s="348"/>
      <c r="AP758" s="348"/>
      <c r="AQ758" s="348"/>
    </row>
    <row r="759" spans="9:43">
      <c r="I759" s="348"/>
      <c r="J759" s="348"/>
      <c r="K759" s="348"/>
      <c r="L759" s="348"/>
      <c r="M759" s="348"/>
      <c r="N759" s="348"/>
      <c r="O759" s="348"/>
      <c r="P759" s="348"/>
      <c r="Q759" s="348"/>
      <c r="R759" s="348"/>
      <c r="S759" s="348"/>
      <c r="T759" s="348"/>
      <c r="U759" s="348"/>
      <c r="V759" s="348"/>
      <c r="W759" s="348"/>
      <c r="X759" s="348"/>
      <c r="Y759" s="348"/>
      <c r="Z759" s="348"/>
      <c r="AA759" s="348"/>
      <c r="AB759" s="348"/>
      <c r="AC759" s="348"/>
      <c r="AD759" s="348"/>
      <c r="AE759" s="348"/>
      <c r="AF759" s="348"/>
      <c r="AG759" s="348"/>
      <c r="AH759" s="348"/>
      <c r="AI759" s="348"/>
      <c r="AJ759" s="348"/>
      <c r="AK759" s="348"/>
      <c r="AL759" s="348"/>
      <c r="AM759" s="348"/>
      <c r="AN759" s="348"/>
      <c r="AO759" s="348"/>
      <c r="AP759" s="348"/>
      <c r="AQ759" s="348"/>
    </row>
    <row r="760" spans="9:43">
      <c r="I760" s="348"/>
      <c r="J760" s="348"/>
      <c r="K760" s="348"/>
      <c r="L760" s="348"/>
      <c r="M760" s="348"/>
      <c r="N760" s="348"/>
      <c r="O760" s="348"/>
      <c r="P760" s="348"/>
      <c r="Q760" s="348"/>
      <c r="R760" s="348"/>
      <c r="S760" s="348"/>
      <c r="T760" s="348"/>
      <c r="U760" s="348"/>
      <c r="V760" s="348"/>
      <c r="W760" s="348"/>
      <c r="X760" s="348"/>
      <c r="Y760" s="348"/>
      <c r="Z760" s="348"/>
      <c r="AA760" s="348"/>
      <c r="AB760" s="348"/>
      <c r="AC760" s="348"/>
      <c r="AD760" s="348"/>
      <c r="AE760" s="348"/>
      <c r="AF760" s="348"/>
      <c r="AG760" s="348"/>
      <c r="AH760" s="348"/>
      <c r="AI760" s="348"/>
      <c r="AJ760" s="348"/>
      <c r="AK760" s="348"/>
      <c r="AL760" s="348"/>
      <c r="AM760" s="348"/>
      <c r="AN760" s="348"/>
      <c r="AO760" s="348"/>
      <c r="AP760" s="348"/>
      <c r="AQ760" s="348"/>
    </row>
    <row r="761" spans="9:43">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c r="AE761" s="348"/>
      <c r="AF761" s="348"/>
      <c r="AG761" s="348"/>
      <c r="AH761" s="348"/>
      <c r="AI761" s="348"/>
      <c r="AJ761" s="348"/>
      <c r="AK761" s="348"/>
      <c r="AL761" s="348"/>
      <c r="AM761" s="348"/>
      <c r="AN761" s="348"/>
      <c r="AO761" s="348"/>
      <c r="AP761" s="348"/>
      <c r="AQ761" s="348"/>
    </row>
    <row r="762" spans="9:43">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c r="AE762" s="348"/>
      <c r="AF762" s="348"/>
      <c r="AG762" s="348"/>
      <c r="AH762" s="348"/>
      <c r="AI762" s="348"/>
      <c r="AJ762" s="348"/>
      <c r="AK762" s="348"/>
      <c r="AL762" s="348"/>
      <c r="AM762" s="348"/>
      <c r="AN762" s="348"/>
      <c r="AO762" s="348"/>
      <c r="AP762" s="348"/>
      <c r="AQ762" s="348"/>
    </row>
    <row r="763" spans="9:43">
      <c r="I763" s="348"/>
      <c r="J763" s="348"/>
      <c r="K763" s="348"/>
      <c r="L763" s="348"/>
      <c r="M763" s="348"/>
      <c r="N763" s="348"/>
      <c r="O763" s="348"/>
      <c r="P763" s="348"/>
      <c r="Q763" s="348"/>
      <c r="R763" s="348"/>
      <c r="S763" s="348"/>
      <c r="T763" s="348"/>
      <c r="U763" s="348"/>
      <c r="V763" s="348"/>
      <c r="W763" s="348"/>
      <c r="X763" s="348"/>
      <c r="Y763" s="348"/>
      <c r="Z763" s="348"/>
      <c r="AA763" s="348"/>
      <c r="AB763" s="348"/>
      <c r="AC763" s="348"/>
      <c r="AD763" s="348"/>
      <c r="AE763" s="348"/>
      <c r="AF763" s="348"/>
      <c r="AG763" s="348"/>
      <c r="AH763" s="348"/>
      <c r="AI763" s="348"/>
      <c r="AJ763" s="348"/>
      <c r="AK763" s="348"/>
      <c r="AL763" s="348"/>
      <c r="AM763" s="348"/>
      <c r="AN763" s="348"/>
      <c r="AO763" s="348"/>
      <c r="AP763" s="348"/>
      <c r="AQ763" s="348"/>
    </row>
    <row r="764" spans="9:43">
      <c r="I764" s="348"/>
      <c r="J764" s="348"/>
      <c r="K764" s="348"/>
      <c r="L764" s="348"/>
      <c r="M764" s="348"/>
      <c r="N764" s="348"/>
      <c r="O764" s="348"/>
      <c r="P764" s="348"/>
      <c r="Q764" s="348"/>
      <c r="R764" s="348"/>
      <c r="S764" s="348"/>
      <c r="T764" s="348"/>
      <c r="U764" s="348"/>
      <c r="V764" s="348"/>
      <c r="W764" s="3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row>
    <row r="765" spans="9:43">
      <c r="I765" s="348"/>
      <c r="J765" s="348"/>
      <c r="K765" s="348"/>
      <c r="L765" s="348"/>
      <c r="M765" s="348"/>
      <c r="N765" s="348"/>
      <c r="O765" s="348"/>
      <c r="P765" s="348"/>
      <c r="Q765" s="348"/>
      <c r="R765" s="348"/>
      <c r="S765" s="348"/>
      <c r="T765" s="348"/>
      <c r="U765" s="348"/>
      <c r="V765" s="348"/>
      <c r="W765" s="348"/>
      <c r="X765" s="348"/>
      <c r="Y765" s="348"/>
      <c r="Z765" s="348"/>
      <c r="AA765" s="348"/>
      <c r="AB765" s="348"/>
      <c r="AC765" s="348"/>
      <c r="AD765" s="348"/>
      <c r="AE765" s="348"/>
      <c r="AF765" s="348"/>
      <c r="AG765" s="348"/>
      <c r="AH765" s="348"/>
      <c r="AI765" s="348"/>
      <c r="AJ765" s="348"/>
      <c r="AK765" s="348"/>
      <c r="AL765" s="348"/>
      <c r="AM765" s="348"/>
      <c r="AN765" s="348"/>
      <c r="AO765" s="348"/>
      <c r="AP765" s="348"/>
      <c r="AQ765" s="348"/>
    </row>
    <row r="766" spans="9:43">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c r="AE766" s="348"/>
      <c r="AF766" s="348"/>
      <c r="AG766" s="348"/>
      <c r="AH766" s="348"/>
      <c r="AI766" s="348"/>
      <c r="AJ766" s="348"/>
      <c r="AK766" s="348"/>
      <c r="AL766" s="348"/>
      <c r="AM766" s="348"/>
      <c r="AN766" s="348"/>
      <c r="AO766" s="348"/>
      <c r="AP766" s="348"/>
      <c r="AQ766" s="348"/>
    </row>
    <row r="767" spans="9:43">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c r="AE767" s="348"/>
      <c r="AF767" s="348"/>
      <c r="AG767" s="348"/>
      <c r="AH767" s="348"/>
      <c r="AI767" s="348"/>
      <c r="AJ767" s="348"/>
      <c r="AK767" s="348"/>
      <c r="AL767" s="348"/>
      <c r="AM767" s="348"/>
      <c r="AN767" s="348"/>
      <c r="AO767" s="348"/>
      <c r="AP767" s="348"/>
      <c r="AQ767" s="348"/>
    </row>
    <row r="768" spans="9:43">
      <c r="I768" s="348"/>
      <c r="J768" s="348"/>
      <c r="K768" s="348"/>
      <c r="L768" s="348"/>
      <c r="M768" s="348"/>
      <c r="N768" s="348"/>
      <c r="O768" s="348"/>
      <c r="P768" s="348"/>
      <c r="Q768" s="348"/>
      <c r="R768" s="348"/>
      <c r="S768" s="348"/>
      <c r="T768" s="348"/>
      <c r="U768" s="348"/>
      <c r="V768" s="348"/>
      <c r="W768" s="348"/>
      <c r="X768" s="348"/>
      <c r="Y768" s="348"/>
      <c r="Z768" s="348"/>
      <c r="AA768" s="348"/>
      <c r="AB768" s="348"/>
      <c r="AC768" s="348"/>
      <c r="AD768" s="348"/>
      <c r="AE768" s="348"/>
      <c r="AF768" s="348"/>
      <c r="AG768" s="348"/>
      <c r="AH768" s="348"/>
      <c r="AI768" s="348"/>
      <c r="AJ768" s="348"/>
      <c r="AK768" s="348"/>
      <c r="AL768" s="348"/>
      <c r="AM768" s="348"/>
      <c r="AN768" s="348"/>
      <c r="AO768" s="348"/>
      <c r="AP768" s="348"/>
      <c r="AQ768" s="348"/>
    </row>
    <row r="769" spans="9:43">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c r="AE769" s="348"/>
      <c r="AF769" s="348"/>
      <c r="AG769" s="348"/>
      <c r="AH769" s="348"/>
      <c r="AI769" s="348"/>
      <c r="AJ769" s="348"/>
      <c r="AK769" s="348"/>
      <c r="AL769" s="348"/>
      <c r="AM769" s="348"/>
      <c r="AN769" s="348"/>
      <c r="AO769" s="348"/>
      <c r="AP769" s="348"/>
      <c r="AQ769" s="348"/>
    </row>
    <row r="770" spans="9:43">
      <c r="I770" s="348"/>
      <c r="J770" s="348"/>
      <c r="K770" s="348"/>
      <c r="L770" s="348"/>
      <c r="M770" s="348"/>
      <c r="N770" s="348"/>
      <c r="O770" s="348"/>
      <c r="P770" s="348"/>
      <c r="Q770" s="348"/>
      <c r="R770" s="348"/>
      <c r="S770" s="348"/>
      <c r="T770" s="348"/>
      <c r="U770" s="348"/>
      <c r="V770" s="348"/>
      <c r="W770" s="348"/>
      <c r="X770" s="348"/>
      <c r="Y770" s="348"/>
      <c r="Z770" s="348"/>
      <c r="AA770" s="348"/>
      <c r="AB770" s="348"/>
      <c r="AC770" s="348"/>
      <c r="AD770" s="348"/>
      <c r="AE770" s="348"/>
      <c r="AF770" s="348"/>
      <c r="AG770" s="348"/>
      <c r="AH770" s="348"/>
      <c r="AI770" s="348"/>
      <c r="AJ770" s="348"/>
      <c r="AK770" s="348"/>
      <c r="AL770" s="348"/>
      <c r="AM770" s="348"/>
      <c r="AN770" s="348"/>
      <c r="AO770" s="348"/>
      <c r="AP770" s="348"/>
      <c r="AQ770" s="348"/>
    </row>
    <row r="771" spans="9:43">
      <c r="I771" s="348"/>
      <c r="J771" s="348"/>
      <c r="K771" s="348"/>
      <c r="L771" s="348"/>
      <c r="M771" s="348"/>
      <c r="N771" s="348"/>
      <c r="O771" s="348"/>
      <c r="P771" s="348"/>
      <c r="Q771" s="348"/>
      <c r="R771" s="348"/>
      <c r="S771" s="348"/>
      <c r="T771" s="348"/>
      <c r="U771" s="348"/>
      <c r="V771" s="348"/>
      <c r="W771" s="348"/>
      <c r="X771" s="348"/>
      <c r="Y771" s="348"/>
      <c r="Z771" s="348"/>
      <c r="AA771" s="348"/>
      <c r="AB771" s="348"/>
      <c r="AC771" s="348"/>
      <c r="AD771" s="348"/>
      <c r="AE771" s="348"/>
      <c r="AF771" s="348"/>
      <c r="AG771" s="348"/>
      <c r="AH771" s="348"/>
      <c r="AI771" s="348"/>
      <c r="AJ771" s="348"/>
      <c r="AK771" s="348"/>
      <c r="AL771" s="348"/>
      <c r="AM771" s="348"/>
      <c r="AN771" s="348"/>
      <c r="AO771" s="348"/>
      <c r="AP771" s="348"/>
      <c r="AQ771" s="348"/>
    </row>
    <row r="772" spans="9:43">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c r="AE772" s="348"/>
      <c r="AF772" s="348"/>
      <c r="AG772" s="348"/>
      <c r="AH772" s="348"/>
      <c r="AI772" s="348"/>
      <c r="AJ772" s="348"/>
      <c r="AK772" s="348"/>
      <c r="AL772" s="348"/>
      <c r="AM772" s="348"/>
      <c r="AN772" s="348"/>
      <c r="AO772" s="348"/>
      <c r="AP772" s="348"/>
      <c r="AQ772" s="348"/>
    </row>
    <row r="773" spans="9:43">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c r="AE773" s="348"/>
      <c r="AF773" s="348"/>
      <c r="AG773" s="348"/>
      <c r="AH773" s="348"/>
      <c r="AI773" s="348"/>
      <c r="AJ773" s="348"/>
      <c r="AK773" s="348"/>
      <c r="AL773" s="348"/>
      <c r="AM773" s="348"/>
      <c r="AN773" s="348"/>
      <c r="AO773" s="348"/>
      <c r="AP773" s="348"/>
      <c r="AQ773" s="348"/>
    </row>
    <row r="774" spans="9:43">
      <c r="I774" s="348"/>
      <c r="J774" s="348"/>
      <c r="K774" s="348"/>
      <c r="L774" s="348"/>
      <c r="M774" s="348"/>
      <c r="N774" s="348"/>
      <c r="O774" s="348"/>
      <c r="P774" s="348"/>
      <c r="Q774" s="348"/>
      <c r="R774" s="348"/>
      <c r="S774" s="348"/>
      <c r="T774" s="348"/>
      <c r="U774" s="348"/>
      <c r="V774" s="348"/>
      <c r="W774" s="348"/>
      <c r="X774" s="348"/>
      <c r="Y774" s="348"/>
      <c r="Z774" s="348"/>
      <c r="AA774" s="348"/>
      <c r="AB774" s="348"/>
      <c r="AC774" s="348"/>
      <c r="AD774" s="348"/>
      <c r="AE774" s="348"/>
      <c r="AF774" s="348"/>
      <c r="AG774" s="348"/>
      <c r="AH774" s="348"/>
      <c r="AI774" s="348"/>
      <c r="AJ774" s="348"/>
      <c r="AK774" s="348"/>
      <c r="AL774" s="348"/>
      <c r="AM774" s="348"/>
      <c r="AN774" s="348"/>
      <c r="AO774" s="348"/>
      <c r="AP774" s="348"/>
      <c r="AQ774" s="348"/>
    </row>
    <row r="775" spans="9:43">
      <c r="I775" s="348"/>
      <c r="J775" s="348"/>
      <c r="K775" s="348"/>
      <c r="L775" s="348"/>
      <c r="M775" s="348"/>
      <c r="N775" s="348"/>
      <c r="O775" s="348"/>
      <c r="P775" s="348"/>
      <c r="Q775" s="348"/>
      <c r="R775" s="348"/>
      <c r="S775" s="348"/>
      <c r="T775" s="348"/>
      <c r="U775" s="348"/>
      <c r="V775" s="348"/>
      <c r="W775" s="348"/>
      <c r="X775" s="348"/>
      <c r="Y775" s="348"/>
      <c r="Z775" s="348"/>
      <c r="AA775" s="348"/>
      <c r="AB775" s="348"/>
      <c r="AC775" s="348"/>
      <c r="AD775" s="348"/>
      <c r="AE775" s="348"/>
      <c r="AF775" s="348"/>
      <c r="AG775" s="348"/>
      <c r="AH775" s="348"/>
      <c r="AI775" s="348"/>
      <c r="AJ775" s="348"/>
      <c r="AK775" s="348"/>
      <c r="AL775" s="348"/>
      <c r="AM775" s="348"/>
      <c r="AN775" s="348"/>
      <c r="AO775" s="348"/>
      <c r="AP775" s="348"/>
      <c r="AQ775" s="348"/>
    </row>
    <row r="776" spans="9:43">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c r="AE776" s="348"/>
      <c r="AF776" s="348"/>
      <c r="AG776" s="348"/>
      <c r="AH776" s="348"/>
      <c r="AI776" s="348"/>
      <c r="AJ776" s="348"/>
      <c r="AK776" s="348"/>
      <c r="AL776" s="348"/>
      <c r="AM776" s="348"/>
      <c r="AN776" s="348"/>
      <c r="AO776" s="348"/>
      <c r="AP776" s="348"/>
      <c r="AQ776" s="348"/>
    </row>
    <row r="777" spans="9:43">
      <c r="I777" s="348"/>
      <c r="J777" s="348"/>
      <c r="K777" s="348"/>
      <c r="L777" s="348"/>
      <c r="M777" s="348"/>
      <c r="N777" s="348"/>
      <c r="O777" s="348"/>
      <c r="P777" s="348"/>
      <c r="Q777" s="348"/>
      <c r="R777" s="348"/>
      <c r="S777" s="348"/>
      <c r="T777" s="348"/>
      <c r="U777" s="348"/>
      <c r="V777" s="348"/>
      <c r="W777" s="348"/>
      <c r="X777" s="348"/>
      <c r="Y777" s="348"/>
      <c r="Z777" s="348"/>
      <c r="AA777" s="348"/>
      <c r="AB777" s="348"/>
      <c r="AC777" s="348"/>
      <c r="AD777" s="348"/>
      <c r="AE777" s="348"/>
      <c r="AF777" s="348"/>
      <c r="AG777" s="348"/>
      <c r="AH777" s="348"/>
      <c r="AI777" s="348"/>
      <c r="AJ777" s="348"/>
      <c r="AK777" s="348"/>
      <c r="AL777" s="348"/>
      <c r="AM777" s="348"/>
      <c r="AN777" s="348"/>
      <c r="AO777" s="348"/>
      <c r="AP777" s="348"/>
      <c r="AQ777" s="348"/>
    </row>
    <row r="778" spans="9:43">
      <c r="I778" s="348"/>
      <c r="J778" s="348"/>
      <c r="K778" s="348"/>
      <c r="L778" s="348"/>
      <c r="M778" s="348"/>
      <c r="N778" s="348"/>
      <c r="O778" s="348"/>
      <c r="P778" s="348"/>
      <c r="Q778" s="348"/>
      <c r="R778" s="348"/>
      <c r="S778" s="348"/>
      <c r="T778" s="348"/>
      <c r="U778" s="348"/>
      <c r="V778" s="348"/>
      <c r="W778" s="348"/>
      <c r="X778" s="348"/>
      <c r="Y778" s="348"/>
      <c r="Z778" s="348"/>
      <c r="AA778" s="348"/>
      <c r="AB778" s="348"/>
      <c r="AC778" s="348"/>
      <c r="AD778" s="348"/>
      <c r="AE778" s="348"/>
      <c r="AF778" s="348"/>
      <c r="AG778" s="348"/>
      <c r="AH778" s="348"/>
      <c r="AI778" s="348"/>
      <c r="AJ778" s="348"/>
      <c r="AK778" s="348"/>
      <c r="AL778" s="348"/>
      <c r="AM778" s="348"/>
      <c r="AN778" s="348"/>
      <c r="AO778" s="348"/>
      <c r="AP778" s="348"/>
      <c r="AQ778" s="348"/>
    </row>
    <row r="779" spans="9:43">
      <c r="I779" s="348"/>
      <c r="J779" s="348"/>
      <c r="K779" s="348"/>
      <c r="L779" s="348"/>
      <c r="M779" s="348"/>
      <c r="N779" s="348"/>
      <c r="O779" s="348"/>
      <c r="P779" s="348"/>
      <c r="Q779" s="348"/>
      <c r="R779" s="348"/>
      <c r="S779" s="348"/>
      <c r="T779" s="348"/>
      <c r="U779" s="348"/>
      <c r="V779" s="348"/>
      <c r="W779" s="348"/>
      <c r="X779" s="348"/>
      <c r="Y779" s="348"/>
      <c r="Z779" s="348"/>
      <c r="AA779" s="348"/>
      <c r="AB779" s="348"/>
      <c r="AC779" s="348"/>
      <c r="AD779" s="348"/>
      <c r="AE779" s="348"/>
      <c r="AF779" s="348"/>
      <c r="AG779" s="348"/>
      <c r="AH779" s="348"/>
      <c r="AI779" s="348"/>
      <c r="AJ779" s="348"/>
      <c r="AK779" s="348"/>
      <c r="AL779" s="348"/>
      <c r="AM779" s="348"/>
      <c r="AN779" s="348"/>
      <c r="AO779" s="348"/>
      <c r="AP779" s="348"/>
      <c r="AQ779" s="348"/>
    </row>
    <row r="780" spans="9:43">
      <c r="I780" s="348"/>
      <c r="J780" s="348"/>
      <c r="K780" s="348"/>
      <c r="L780" s="348"/>
      <c r="M780" s="348"/>
      <c r="N780" s="348"/>
      <c r="O780" s="348"/>
      <c r="P780" s="348"/>
      <c r="Q780" s="348"/>
      <c r="R780" s="348"/>
      <c r="S780" s="348"/>
      <c r="T780" s="348"/>
      <c r="U780" s="348"/>
      <c r="V780" s="348"/>
      <c r="W780" s="348"/>
      <c r="X780" s="348"/>
      <c r="Y780" s="348"/>
      <c r="Z780" s="348"/>
      <c r="AA780" s="348"/>
      <c r="AB780" s="348"/>
      <c r="AC780" s="348"/>
      <c r="AD780" s="348"/>
      <c r="AE780" s="348"/>
      <c r="AF780" s="348"/>
      <c r="AG780" s="348"/>
      <c r="AH780" s="348"/>
      <c r="AI780" s="348"/>
      <c r="AJ780" s="348"/>
      <c r="AK780" s="348"/>
      <c r="AL780" s="348"/>
      <c r="AM780" s="348"/>
      <c r="AN780" s="348"/>
      <c r="AO780" s="348"/>
      <c r="AP780" s="348"/>
      <c r="AQ780" s="348"/>
    </row>
    <row r="781" spans="9:43">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c r="AE781" s="348"/>
      <c r="AF781" s="348"/>
      <c r="AG781" s="348"/>
      <c r="AH781" s="348"/>
      <c r="AI781" s="348"/>
      <c r="AJ781" s="348"/>
      <c r="AK781" s="348"/>
      <c r="AL781" s="348"/>
      <c r="AM781" s="348"/>
      <c r="AN781" s="348"/>
      <c r="AO781" s="348"/>
      <c r="AP781" s="348"/>
      <c r="AQ781" s="348"/>
    </row>
    <row r="782" spans="9:43">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c r="AE782" s="348"/>
      <c r="AF782" s="348"/>
      <c r="AG782" s="348"/>
      <c r="AH782" s="348"/>
      <c r="AI782" s="348"/>
      <c r="AJ782" s="348"/>
      <c r="AK782" s="348"/>
      <c r="AL782" s="348"/>
      <c r="AM782" s="348"/>
      <c r="AN782" s="348"/>
      <c r="AO782" s="348"/>
      <c r="AP782" s="348"/>
      <c r="AQ782" s="348"/>
    </row>
    <row r="783" spans="9:43">
      <c r="I783" s="348"/>
      <c r="J783" s="348"/>
      <c r="K783" s="348"/>
      <c r="L783" s="348"/>
      <c r="M783" s="348"/>
      <c r="N783" s="348"/>
      <c r="O783" s="348"/>
      <c r="P783" s="348"/>
      <c r="Q783" s="348"/>
      <c r="R783" s="348"/>
      <c r="S783" s="348"/>
      <c r="T783" s="348"/>
      <c r="U783" s="348"/>
      <c r="V783" s="348"/>
      <c r="W783" s="348"/>
      <c r="X783" s="348"/>
      <c r="Y783" s="348"/>
      <c r="Z783" s="348"/>
      <c r="AA783" s="348"/>
      <c r="AB783" s="348"/>
      <c r="AC783" s="348"/>
      <c r="AD783" s="348"/>
      <c r="AE783" s="348"/>
      <c r="AF783" s="348"/>
      <c r="AG783" s="348"/>
      <c r="AH783" s="348"/>
      <c r="AI783" s="348"/>
      <c r="AJ783" s="348"/>
      <c r="AK783" s="348"/>
      <c r="AL783" s="348"/>
      <c r="AM783" s="348"/>
      <c r="AN783" s="348"/>
      <c r="AO783" s="348"/>
      <c r="AP783" s="348"/>
      <c r="AQ783" s="348"/>
    </row>
    <row r="784" spans="9:43">
      <c r="I784" s="348"/>
      <c r="J784" s="348"/>
      <c r="K784" s="348"/>
      <c r="L784" s="348"/>
      <c r="M784" s="348"/>
      <c r="N784" s="348"/>
      <c r="O784" s="348"/>
      <c r="P784" s="348"/>
      <c r="Q784" s="348"/>
      <c r="R784" s="348"/>
      <c r="S784" s="348"/>
      <c r="T784" s="348"/>
      <c r="U784" s="348"/>
      <c r="V784" s="348"/>
      <c r="W784" s="348"/>
      <c r="X784" s="348"/>
      <c r="Y784" s="348"/>
      <c r="Z784" s="348"/>
      <c r="AA784" s="348"/>
      <c r="AB784" s="348"/>
      <c r="AC784" s="348"/>
      <c r="AD784" s="348"/>
      <c r="AE784" s="348"/>
      <c r="AF784" s="348"/>
      <c r="AG784" s="348"/>
      <c r="AH784" s="348"/>
      <c r="AI784" s="348"/>
      <c r="AJ784" s="348"/>
      <c r="AK784" s="348"/>
      <c r="AL784" s="348"/>
      <c r="AM784" s="348"/>
      <c r="AN784" s="348"/>
      <c r="AO784" s="348"/>
      <c r="AP784" s="348"/>
      <c r="AQ784" s="348"/>
    </row>
    <row r="785" spans="9:43">
      <c r="I785" s="348"/>
      <c r="J785" s="348"/>
      <c r="K785" s="348"/>
      <c r="L785" s="348"/>
      <c r="M785" s="348"/>
      <c r="N785" s="348"/>
      <c r="O785" s="348"/>
      <c r="P785" s="348"/>
      <c r="Q785" s="348"/>
      <c r="R785" s="348"/>
      <c r="S785" s="348"/>
      <c r="T785" s="348"/>
      <c r="U785" s="348"/>
      <c r="V785" s="348"/>
      <c r="W785" s="348"/>
      <c r="X785" s="348"/>
      <c r="Y785" s="348"/>
      <c r="Z785" s="348"/>
      <c r="AA785" s="348"/>
      <c r="AB785" s="348"/>
      <c r="AC785" s="348"/>
      <c r="AD785" s="348"/>
      <c r="AE785" s="348"/>
      <c r="AF785" s="348"/>
      <c r="AG785" s="348"/>
      <c r="AH785" s="348"/>
      <c r="AI785" s="348"/>
      <c r="AJ785" s="348"/>
      <c r="AK785" s="348"/>
      <c r="AL785" s="348"/>
      <c r="AM785" s="348"/>
      <c r="AN785" s="348"/>
      <c r="AO785" s="348"/>
      <c r="AP785" s="348"/>
      <c r="AQ785" s="348"/>
    </row>
    <row r="786" spans="9:43">
      <c r="I786" s="348"/>
      <c r="J786" s="348"/>
      <c r="K786" s="348"/>
      <c r="L786" s="348"/>
      <c r="M786" s="348"/>
      <c r="N786" s="348"/>
      <c r="O786" s="348"/>
      <c r="P786" s="348"/>
      <c r="Q786" s="348"/>
      <c r="R786" s="348"/>
      <c r="S786" s="348"/>
      <c r="T786" s="348"/>
      <c r="U786" s="348"/>
      <c r="V786" s="348"/>
      <c r="W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row>
    <row r="787" spans="9:43">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row>
    <row r="788" spans="9:43">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row>
    <row r="789" spans="9:43">
      <c r="I789" s="348"/>
      <c r="J789" s="348"/>
      <c r="K789" s="348"/>
      <c r="L789" s="348"/>
      <c r="M789" s="348"/>
      <c r="N789" s="348"/>
      <c r="O789" s="348"/>
      <c r="P789" s="348"/>
      <c r="Q789" s="348"/>
      <c r="R789" s="348"/>
      <c r="S789" s="348"/>
      <c r="T789" s="348"/>
      <c r="U789" s="348"/>
      <c r="V789" s="348"/>
      <c r="W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row>
    <row r="790" spans="9:43">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row>
    <row r="791" spans="9:43">
      <c r="I791" s="348"/>
      <c r="J791" s="348"/>
      <c r="K791" s="348"/>
      <c r="L791" s="348"/>
      <c r="M791" s="348"/>
      <c r="N791" s="348"/>
      <c r="O791" s="348"/>
      <c r="P791" s="348"/>
      <c r="Q791" s="348"/>
      <c r="R791" s="348"/>
      <c r="S791" s="348"/>
      <c r="T791" s="348"/>
      <c r="U791" s="348"/>
      <c r="V791" s="348"/>
      <c r="W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row>
    <row r="792" spans="9:43">
      <c r="I792" s="348"/>
      <c r="J792" s="348"/>
      <c r="K792" s="348"/>
      <c r="L792" s="348"/>
      <c r="M792" s="348"/>
      <c r="N792" s="348"/>
      <c r="O792" s="348"/>
      <c r="P792" s="348"/>
      <c r="Q792" s="348"/>
      <c r="R792" s="348"/>
      <c r="S792" s="348"/>
      <c r="T792" s="348"/>
      <c r="U792" s="348"/>
      <c r="V792" s="348"/>
      <c r="W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row>
    <row r="793" spans="9:43">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row>
    <row r="794" spans="9:43">
      <c r="I794" s="348"/>
      <c r="J794" s="348"/>
      <c r="K794" s="348"/>
      <c r="L794" s="348"/>
      <c r="M794" s="348"/>
      <c r="N794" s="348"/>
      <c r="O794" s="348"/>
      <c r="P794" s="348"/>
      <c r="Q794" s="348"/>
      <c r="R794" s="348"/>
      <c r="S794" s="348"/>
      <c r="T794" s="348"/>
      <c r="U794" s="348"/>
      <c r="V794" s="348"/>
      <c r="W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row>
    <row r="795" spans="9:43">
      <c r="I795" s="348"/>
      <c r="J795" s="348"/>
      <c r="K795" s="348"/>
      <c r="L795" s="348"/>
      <c r="M795" s="348"/>
      <c r="N795" s="348"/>
      <c r="O795" s="348"/>
      <c r="P795" s="348"/>
      <c r="Q795" s="348"/>
      <c r="R795" s="348"/>
      <c r="S795" s="348"/>
      <c r="T795" s="348"/>
      <c r="U795" s="348"/>
      <c r="V795" s="348"/>
      <c r="W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row>
    <row r="796" spans="9:43">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row>
    <row r="797" spans="9:43">
      <c r="I797" s="348"/>
      <c r="J797" s="348"/>
      <c r="K797" s="348"/>
      <c r="L797" s="348"/>
      <c r="M797" s="348"/>
      <c r="N797" s="348"/>
      <c r="O797" s="348"/>
      <c r="P797" s="348"/>
      <c r="Q797" s="348"/>
      <c r="R797" s="348"/>
      <c r="S797" s="348"/>
      <c r="T797" s="348"/>
      <c r="U797" s="348"/>
      <c r="V797" s="348"/>
      <c r="W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row>
    <row r="798" spans="9:43">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row>
    <row r="799" spans="9:43">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row>
    <row r="800" spans="9:43">
      <c r="I800" s="348"/>
      <c r="J800" s="348"/>
      <c r="K800" s="348"/>
      <c r="L800" s="348"/>
      <c r="M800" s="348"/>
      <c r="N800" s="348"/>
      <c r="O800" s="348"/>
      <c r="P800" s="348"/>
      <c r="Q800" s="348"/>
      <c r="R800" s="348"/>
      <c r="S800" s="348"/>
      <c r="T800" s="348"/>
      <c r="U800" s="348"/>
      <c r="V800" s="348"/>
      <c r="W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row>
    <row r="801" spans="9:43">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c r="AE801" s="348"/>
      <c r="AF801" s="348"/>
      <c r="AG801" s="348"/>
      <c r="AH801" s="348"/>
      <c r="AI801" s="348"/>
      <c r="AJ801" s="348"/>
      <c r="AK801" s="348"/>
      <c r="AL801" s="348"/>
      <c r="AM801" s="348"/>
      <c r="AN801" s="348"/>
      <c r="AO801" s="348"/>
      <c r="AP801" s="348"/>
      <c r="AQ801" s="348"/>
    </row>
    <row r="802" spans="9:43">
      <c r="I802" s="348"/>
      <c r="J802" s="348"/>
      <c r="K802" s="348"/>
      <c r="L802" s="348"/>
      <c r="M802" s="348"/>
      <c r="N802" s="348"/>
      <c r="O802" s="348"/>
      <c r="P802" s="348"/>
      <c r="Q802" s="348"/>
      <c r="R802" s="348"/>
      <c r="S802" s="348"/>
      <c r="T802" s="348"/>
      <c r="U802" s="348"/>
      <c r="V802" s="348"/>
      <c r="W802" s="348"/>
      <c r="X802" s="348"/>
      <c r="Y802" s="348"/>
      <c r="Z802" s="348"/>
      <c r="AA802" s="348"/>
      <c r="AB802" s="348"/>
      <c r="AC802" s="348"/>
      <c r="AD802" s="348"/>
      <c r="AE802" s="348"/>
      <c r="AF802" s="348"/>
      <c r="AG802" s="348"/>
      <c r="AH802" s="348"/>
      <c r="AI802" s="348"/>
      <c r="AJ802" s="348"/>
      <c r="AK802" s="348"/>
      <c r="AL802" s="348"/>
      <c r="AM802" s="348"/>
      <c r="AN802" s="348"/>
      <c r="AO802" s="348"/>
      <c r="AP802" s="348"/>
      <c r="AQ802" s="348"/>
    </row>
    <row r="803" spans="9:43">
      <c r="I803" s="348"/>
      <c r="J803" s="348"/>
      <c r="K803" s="348"/>
      <c r="L803" s="348"/>
      <c r="M803" s="348"/>
      <c r="N803" s="348"/>
      <c r="O803" s="348"/>
      <c r="P803" s="348"/>
      <c r="Q803" s="348"/>
      <c r="R803" s="348"/>
      <c r="S803" s="348"/>
      <c r="T803" s="348"/>
      <c r="U803" s="348"/>
      <c r="V803" s="348"/>
      <c r="W803" s="348"/>
      <c r="X803" s="348"/>
      <c r="Y803" s="348"/>
      <c r="Z803" s="348"/>
      <c r="AA803" s="348"/>
      <c r="AB803" s="348"/>
      <c r="AC803" s="348"/>
      <c r="AD803" s="348"/>
      <c r="AE803" s="348"/>
      <c r="AF803" s="348"/>
      <c r="AG803" s="348"/>
      <c r="AH803" s="348"/>
      <c r="AI803" s="348"/>
      <c r="AJ803" s="348"/>
      <c r="AK803" s="348"/>
      <c r="AL803" s="348"/>
      <c r="AM803" s="348"/>
      <c r="AN803" s="348"/>
      <c r="AO803" s="348"/>
      <c r="AP803" s="348"/>
      <c r="AQ803" s="348"/>
    </row>
    <row r="804" spans="9:43">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c r="AE804" s="348"/>
      <c r="AF804" s="348"/>
      <c r="AG804" s="348"/>
      <c r="AH804" s="348"/>
      <c r="AI804" s="348"/>
      <c r="AJ804" s="348"/>
      <c r="AK804" s="348"/>
      <c r="AL804" s="348"/>
      <c r="AM804" s="348"/>
      <c r="AN804" s="348"/>
      <c r="AO804" s="348"/>
      <c r="AP804" s="348"/>
      <c r="AQ804" s="348"/>
    </row>
    <row r="805" spans="9:43">
      <c r="I805" s="348"/>
      <c r="J805" s="348"/>
      <c r="K805" s="348"/>
      <c r="L805" s="348"/>
      <c r="M805" s="348"/>
      <c r="N805" s="348"/>
      <c r="O805" s="348"/>
      <c r="P805" s="348"/>
      <c r="Q805" s="348"/>
      <c r="R805" s="348"/>
      <c r="S805" s="348"/>
      <c r="T805" s="348"/>
      <c r="U805" s="348"/>
      <c r="V805" s="348"/>
      <c r="W805" s="348"/>
      <c r="X805" s="348"/>
      <c r="Y805" s="348"/>
      <c r="Z805" s="348"/>
      <c r="AA805" s="348"/>
      <c r="AB805" s="348"/>
      <c r="AC805" s="348"/>
      <c r="AD805" s="348"/>
      <c r="AE805" s="348"/>
      <c r="AF805" s="348"/>
      <c r="AG805" s="348"/>
      <c r="AH805" s="348"/>
      <c r="AI805" s="348"/>
      <c r="AJ805" s="348"/>
      <c r="AK805" s="348"/>
      <c r="AL805" s="348"/>
      <c r="AM805" s="348"/>
      <c r="AN805" s="348"/>
      <c r="AO805" s="348"/>
      <c r="AP805" s="348"/>
      <c r="AQ805" s="348"/>
    </row>
    <row r="806" spans="9:43">
      <c r="I806" s="348"/>
      <c r="J806" s="348"/>
      <c r="K806" s="348"/>
      <c r="L806" s="348"/>
      <c r="M806" s="348"/>
      <c r="N806" s="348"/>
      <c r="O806" s="348"/>
      <c r="P806" s="348"/>
      <c r="Q806" s="348"/>
      <c r="R806" s="348"/>
      <c r="S806" s="348"/>
      <c r="T806" s="348"/>
      <c r="U806" s="348"/>
      <c r="V806" s="348"/>
      <c r="W806" s="348"/>
      <c r="X806" s="348"/>
      <c r="Y806" s="348"/>
      <c r="Z806" s="348"/>
      <c r="AA806" s="348"/>
      <c r="AB806" s="348"/>
      <c r="AC806" s="348"/>
      <c r="AD806" s="348"/>
      <c r="AE806" s="348"/>
      <c r="AF806" s="348"/>
      <c r="AG806" s="348"/>
      <c r="AH806" s="348"/>
      <c r="AI806" s="348"/>
      <c r="AJ806" s="348"/>
      <c r="AK806" s="348"/>
      <c r="AL806" s="348"/>
      <c r="AM806" s="348"/>
      <c r="AN806" s="348"/>
      <c r="AO806" s="348"/>
      <c r="AP806" s="348"/>
      <c r="AQ806" s="348"/>
    </row>
    <row r="807" spans="9:43">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c r="AE807" s="348"/>
      <c r="AF807" s="348"/>
      <c r="AG807" s="348"/>
      <c r="AH807" s="348"/>
      <c r="AI807" s="348"/>
      <c r="AJ807" s="348"/>
      <c r="AK807" s="348"/>
      <c r="AL807" s="348"/>
      <c r="AM807" s="348"/>
      <c r="AN807" s="348"/>
      <c r="AO807" s="348"/>
      <c r="AP807" s="348"/>
      <c r="AQ807" s="348"/>
    </row>
    <row r="808" spans="9:43">
      <c r="I808" s="348"/>
      <c r="J808" s="348"/>
      <c r="K808" s="348"/>
      <c r="L808" s="348"/>
      <c r="M808" s="348"/>
      <c r="N808" s="348"/>
      <c r="O808" s="348"/>
      <c r="P808" s="348"/>
      <c r="Q808" s="348"/>
      <c r="R808" s="348"/>
      <c r="S808" s="348"/>
      <c r="T808" s="348"/>
      <c r="U808" s="348"/>
      <c r="V808" s="348"/>
      <c r="W808" s="348"/>
      <c r="X808" s="348"/>
      <c r="Y808" s="348"/>
      <c r="Z808" s="348"/>
      <c r="AA808" s="348"/>
      <c r="AB808" s="348"/>
      <c r="AC808" s="348"/>
      <c r="AD808" s="348"/>
      <c r="AE808" s="348"/>
      <c r="AF808" s="348"/>
      <c r="AG808" s="348"/>
      <c r="AH808" s="348"/>
      <c r="AI808" s="348"/>
      <c r="AJ808" s="348"/>
      <c r="AK808" s="348"/>
      <c r="AL808" s="348"/>
      <c r="AM808" s="348"/>
      <c r="AN808" s="348"/>
      <c r="AO808" s="348"/>
      <c r="AP808" s="348"/>
      <c r="AQ808" s="348"/>
    </row>
    <row r="809" spans="9:43">
      <c r="I809" s="348"/>
      <c r="J809" s="348"/>
      <c r="K809" s="348"/>
      <c r="L809" s="348"/>
      <c r="M809" s="348"/>
      <c r="N809" s="348"/>
      <c r="O809" s="348"/>
      <c r="P809" s="348"/>
      <c r="Q809" s="348"/>
      <c r="R809" s="348"/>
      <c r="S809" s="348"/>
      <c r="T809" s="348"/>
      <c r="U809" s="348"/>
      <c r="V809" s="348"/>
      <c r="W809" s="348"/>
      <c r="X809" s="348"/>
      <c r="Y809" s="348"/>
      <c r="Z809" s="348"/>
      <c r="AA809" s="348"/>
      <c r="AB809" s="348"/>
      <c r="AC809" s="348"/>
      <c r="AD809" s="348"/>
      <c r="AE809" s="348"/>
      <c r="AF809" s="348"/>
      <c r="AG809" s="348"/>
      <c r="AH809" s="348"/>
      <c r="AI809" s="348"/>
      <c r="AJ809" s="348"/>
      <c r="AK809" s="348"/>
      <c r="AL809" s="348"/>
      <c r="AM809" s="348"/>
      <c r="AN809" s="348"/>
      <c r="AO809" s="348"/>
      <c r="AP809" s="348"/>
      <c r="AQ809" s="348"/>
    </row>
    <row r="810" spans="9:43">
      <c r="I810" s="348"/>
      <c r="J810" s="348"/>
      <c r="K810" s="348"/>
      <c r="L810" s="348"/>
      <c r="M810" s="348"/>
      <c r="N810" s="348"/>
      <c r="O810" s="348"/>
      <c r="P810" s="348"/>
      <c r="Q810" s="348"/>
      <c r="R810" s="348"/>
      <c r="S810" s="348"/>
      <c r="T810" s="348"/>
      <c r="U810" s="348"/>
      <c r="V810" s="348"/>
      <c r="W810" s="348"/>
      <c r="X810" s="348"/>
      <c r="Y810" s="348"/>
      <c r="Z810" s="348"/>
      <c r="AA810" s="348"/>
      <c r="AB810" s="348"/>
      <c r="AC810" s="348"/>
      <c r="AD810" s="348"/>
      <c r="AE810" s="348"/>
      <c r="AF810" s="348"/>
      <c r="AG810" s="348"/>
      <c r="AH810" s="348"/>
      <c r="AI810" s="348"/>
      <c r="AJ810" s="348"/>
      <c r="AK810" s="348"/>
      <c r="AL810" s="348"/>
      <c r="AM810" s="348"/>
      <c r="AN810" s="348"/>
      <c r="AO810" s="348"/>
      <c r="AP810" s="348"/>
      <c r="AQ810" s="348"/>
    </row>
    <row r="811" spans="9:43">
      <c r="I811" s="348"/>
      <c r="J811" s="348"/>
      <c r="K811" s="348"/>
      <c r="L811" s="348"/>
      <c r="M811" s="348"/>
      <c r="N811" s="348"/>
      <c r="O811" s="348"/>
      <c r="P811" s="348"/>
      <c r="Q811" s="348"/>
      <c r="R811" s="348"/>
      <c r="S811" s="348"/>
      <c r="T811" s="348"/>
      <c r="U811" s="348"/>
      <c r="V811" s="348"/>
      <c r="W811" s="348"/>
      <c r="X811" s="348"/>
      <c r="Y811" s="348"/>
      <c r="Z811" s="348"/>
      <c r="AA811" s="348"/>
      <c r="AB811" s="348"/>
      <c r="AC811" s="348"/>
      <c r="AD811" s="348"/>
      <c r="AE811" s="348"/>
      <c r="AF811" s="348"/>
      <c r="AG811" s="348"/>
      <c r="AH811" s="348"/>
      <c r="AI811" s="348"/>
      <c r="AJ811" s="348"/>
      <c r="AK811" s="348"/>
      <c r="AL811" s="348"/>
      <c r="AM811" s="348"/>
      <c r="AN811" s="348"/>
      <c r="AO811" s="348"/>
      <c r="AP811" s="348"/>
      <c r="AQ811" s="348"/>
    </row>
    <row r="812" spans="9:43">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c r="AE812" s="348"/>
      <c r="AF812" s="348"/>
      <c r="AG812" s="348"/>
      <c r="AH812" s="348"/>
      <c r="AI812" s="348"/>
      <c r="AJ812" s="348"/>
      <c r="AK812" s="348"/>
      <c r="AL812" s="348"/>
      <c r="AM812" s="348"/>
      <c r="AN812" s="348"/>
      <c r="AO812" s="348"/>
      <c r="AP812" s="348"/>
      <c r="AQ812" s="348"/>
    </row>
    <row r="813" spans="9:43">
      <c r="I813" s="348"/>
      <c r="J813" s="348"/>
      <c r="K813" s="348"/>
      <c r="L813" s="348"/>
      <c r="M813" s="348"/>
      <c r="N813" s="348"/>
      <c r="O813" s="348"/>
      <c r="P813" s="348"/>
      <c r="Q813" s="348"/>
      <c r="R813" s="348"/>
      <c r="S813" s="348"/>
      <c r="T813" s="348"/>
      <c r="U813" s="348"/>
      <c r="V813" s="348"/>
      <c r="W813" s="348"/>
      <c r="X813" s="348"/>
      <c r="Y813" s="348"/>
      <c r="Z813" s="348"/>
      <c r="AA813" s="348"/>
      <c r="AB813" s="348"/>
      <c r="AC813" s="348"/>
      <c r="AD813" s="348"/>
      <c r="AE813" s="348"/>
      <c r="AF813" s="348"/>
      <c r="AG813" s="348"/>
      <c r="AH813" s="348"/>
      <c r="AI813" s="348"/>
      <c r="AJ813" s="348"/>
      <c r="AK813" s="348"/>
      <c r="AL813" s="348"/>
      <c r="AM813" s="348"/>
      <c r="AN813" s="348"/>
      <c r="AO813" s="348"/>
      <c r="AP813" s="348"/>
      <c r="AQ813" s="348"/>
    </row>
    <row r="814" spans="9:43">
      <c r="I814" s="348"/>
      <c r="J814" s="348"/>
      <c r="K814" s="348"/>
      <c r="L814" s="348"/>
      <c r="M814" s="348"/>
      <c r="N814" s="348"/>
      <c r="O814" s="348"/>
      <c r="P814" s="348"/>
      <c r="Q814" s="348"/>
      <c r="R814" s="348"/>
      <c r="S814" s="348"/>
      <c r="T814" s="348"/>
      <c r="U814" s="348"/>
      <c r="V814" s="348"/>
      <c r="W814" s="348"/>
      <c r="X814" s="348"/>
      <c r="Y814" s="348"/>
      <c r="Z814" s="348"/>
      <c r="AA814" s="348"/>
      <c r="AB814" s="348"/>
      <c r="AC814" s="348"/>
      <c r="AD814" s="348"/>
      <c r="AE814" s="348"/>
      <c r="AF814" s="348"/>
      <c r="AG814" s="348"/>
      <c r="AH814" s="348"/>
      <c r="AI814" s="348"/>
      <c r="AJ814" s="348"/>
      <c r="AK814" s="348"/>
      <c r="AL814" s="348"/>
      <c r="AM814" s="348"/>
      <c r="AN814" s="348"/>
      <c r="AO814" s="348"/>
      <c r="AP814" s="348"/>
      <c r="AQ814" s="348"/>
    </row>
    <row r="815" spans="9:43">
      <c r="I815" s="348"/>
      <c r="J815" s="348"/>
      <c r="K815" s="348"/>
      <c r="L815" s="348"/>
      <c r="M815" s="348"/>
      <c r="N815" s="348"/>
      <c r="O815" s="348"/>
      <c r="P815" s="348"/>
      <c r="Q815" s="348"/>
      <c r="R815" s="348"/>
      <c r="S815" s="348"/>
      <c r="T815" s="348"/>
      <c r="U815" s="348"/>
      <c r="V815" s="348"/>
      <c r="W815" s="348"/>
      <c r="X815" s="348"/>
      <c r="Y815" s="348"/>
      <c r="Z815" s="348"/>
      <c r="AA815" s="348"/>
      <c r="AB815" s="348"/>
      <c r="AC815" s="348"/>
      <c r="AD815" s="348"/>
      <c r="AE815" s="348"/>
      <c r="AF815" s="348"/>
      <c r="AG815" s="348"/>
      <c r="AH815" s="348"/>
      <c r="AI815" s="348"/>
      <c r="AJ815" s="348"/>
      <c r="AK815" s="348"/>
      <c r="AL815" s="348"/>
      <c r="AM815" s="348"/>
      <c r="AN815" s="348"/>
      <c r="AO815" s="348"/>
      <c r="AP815" s="348"/>
      <c r="AQ815" s="348"/>
    </row>
    <row r="816" spans="9:43">
      <c r="I816" s="348"/>
      <c r="J816" s="348"/>
      <c r="K816" s="348"/>
      <c r="L816" s="348"/>
      <c r="M816" s="348"/>
      <c r="N816" s="348"/>
      <c r="O816" s="348"/>
      <c r="P816" s="348"/>
      <c r="Q816" s="348"/>
      <c r="R816" s="348"/>
      <c r="S816" s="348"/>
      <c r="T816" s="348"/>
      <c r="U816" s="348"/>
      <c r="V816" s="348"/>
      <c r="W816" s="348"/>
      <c r="X816" s="348"/>
      <c r="Y816" s="348"/>
      <c r="Z816" s="348"/>
      <c r="AA816" s="348"/>
      <c r="AB816" s="348"/>
      <c r="AC816" s="348"/>
      <c r="AD816" s="348"/>
      <c r="AE816" s="348"/>
      <c r="AF816" s="348"/>
      <c r="AG816" s="348"/>
      <c r="AH816" s="348"/>
      <c r="AI816" s="348"/>
      <c r="AJ816" s="348"/>
      <c r="AK816" s="348"/>
      <c r="AL816" s="348"/>
      <c r="AM816" s="348"/>
      <c r="AN816" s="348"/>
      <c r="AO816" s="348"/>
      <c r="AP816" s="348"/>
      <c r="AQ816" s="348"/>
    </row>
    <row r="817" spans="9:43">
      <c r="I817" s="348"/>
      <c r="J817" s="348"/>
      <c r="K817" s="348"/>
      <c r="L817" s="348"/>
      <c r="M817" s="348"/>
      <c r="N817" s="348"/>
      <c r="O817" s="348"/>
      <c r="P817" s="348"/>
      <c r="Q817" s="348"/>
      <c r="R817" s="348"/>
      <c r="S817" s="348"/>
      <c r="T817" s="348"/>
      <c r="U817" s="348"/>
      <c r="V817" s="348"/>
      <c r="W817" s="348"/>
      <c r="X817" s="348"/>
      <c r="Y817" s="348"/>
      <c r="Z817" s="348"/>
      <c r="AA817" s="348"/>
      <c r="AB817" s="348"/>
      <c r="AC817" s="348"/>
      <c r="AD817" s="348"/>
      <c r="AE817" s="348"/>
      <c r="AF817" s="348"/>
      <c r="AG817" s="348"/>
      <c r="AH817" s="348"/>
      <c r="AI817" s="348"/>
      <c r="AJ817" s="348"/>
      <c r="AK817" s="348"/>
      <c r="AL817" s="348"/>
      <c r="AM817" s="348"/>
      <c r="AN817" s="348"/>
      <c r="AO817" s="348"/>
      <c r="AP817" s="348"/>
      <c r="AQ817" s="348"/>
    </row>
    <row r="818" spans="9:43">
      <c r="I818" s="348"/>
      <c r="J818" s="348"/>
      <c r="K818" s="348"/>
      <c r="L818" s="348"/>
      <c r="M818" s="348"/>
      <c r="N818" s="348"/>
      <c r="O818" s="348"/>
      <c r="P818" s="348"/>
      <c r="Q818" s="348"/>
      <c r="R818" s="348"/>
      <c r="S818" s="348"/>
      <c r="T818" s="348"/>
      <c r="U818" s="348"/>
      <c r="V818" s="348"/>
      <c r="W818" s="348"/>
      <c r="X818" s="348"/>
      <c r="Y818" s="348"/>
      <c r="Z818" s="348"/>
      <c r="AA818" s="348"/>
      <c r="AB818" s="348"/>
      <c r="AC818" s="348"/>
      <c r="AD818" s="348"/>
      <c r="AE818" s="348"/>
      <c r="AF818" s="348"/>
      <c r="AG818" s="348"/>
      <c r="AH818" s="348"/>
      <c r="AI818" s="348"/>
      <c r="AJ818" s="348"/>
      <c r="AK818" s="348"/>
      <c r="AL818" s="348"/>
      <c r="AM818" s="348"/>
      <c r="AN818" s="348"/>
      <c r="AO818" s="348"/>
      <c r="AP818" s="348"/>
      <c r="AQ818" s="348"/>
    </row>
    <row r="819" spans="9:43">
      <c r="I819" s="348"/>
      <c r="J819" s="348"/>
      <c r="K819" s="348"/>
      <c r="L819" s="348"/>
      <c r="M819" s="348"/>
      <c r="N819" s="348"/>
      <c r="O819" s="348"/>
      <c r="P819" s="348"/>
      <c r="Q819" s="348"/>
      <c r="R819" s="348"/>
      <c r="S819" s="348"/>
      <c r="T819" s="348"/>
      <c r="U819" s="348"/>
      <c r="V819" s="348"/>
      <c r="W819" s="348"/>
      <c r="X819" s="348"/>
      <c r="Y819" s="348"/>
      <c r="Z819" s="348"/>
      <c r="AA819" s="348"/>
      <c r="AB819" s="348"/>
      <c r="AC819" s="348"/>
      <c r="AD819" s="348"/>
      <c r="AE819" s="348"/>
      <c r="AF819" s="348"/>
      <c r="AG819" s="348"/>
      <c r="AH819" s="348"/>
      <c r="AI819" s="348"/>
      <c r="AJ819" s="348"/>
      <c r="AK819" s="348"/>
      <c r="AL819" s="348"/>
      <c r="AM819" s="348"/>
      <c r="AN819" s="348"/>
      <c r="AO819" s="348"/>
      <c r="AP819" s="348"/>
      <c r="AQ819" s="348"/>
    </row>
    <row r="820" spans="9:43">
      <c r="I820" s="348"/>
      <c r="J820" s="348"/>
      <c r="K820" s="348"/>
      <c r="L820" s="348"/>
      <c r="M820" s="348"/>
      <c r="N820" s="348"/>
      <c r="O820" s="348"/>
      <c r="P820" s="348"/>
      <c r="Q820" s="348"/>
      <c r="R820" s="348"/>
      <c r="S820" s="348"/>
      <c r="T820" s="348"/>
      <c r="U820" s="348"/>
      <c r="V820" s="348"/>
      <c r="W820" s="348"/>
      <c r="X820" s="348"/>
      <c r="Y820" s="348"/>
      <c r="Z820" s="348"/>
      <c r="AA820" s="348"/>
      <c r="AB820" s="348"/>
      <c r="AC820" s="348"/>
      <c r="AD820" s="348"/>
      <c r="AE820" s="348"/>
      <c r="AF820" s="348"/>
      <c r="AG820" s="348"/>
      <c r="AH820" s="348"/>
      <c r="AI820" s="348"/>
      <c r="AJ820" s="348"/>
      <c r="AK820" s="348"/>
      <c r="AL820" s="348"/>
      <c r="AM820" s="348"/>
      <c r="AN820" s="348"/>
      <c r="AO820" s="348"/>
      <c r="AP820" s="348"/>
      <c r="AQ820" s="348"/>
    </row>
    <row r="821" spans="9:43">
      <c r="I821" s="348"/>
      <c r="J821" s="348"/>
      <c r="K821" s="348"/>
      <c r="L821" s="348"/>
      <c r="M821" s="348"/>
      <c r="N821" s="348"/>
      <c r="O821" s="348"/>
      <c r="P821" s="348"/>
      <c r="Q821" s="348"/>
      <c r="R821" s="348"/>
      <c r="S821" s="348"/>
      <c r="T821" s="348"/>
      <c r="U821" s="348"/>
      <c r="V821" s="348"/>
      <c r="W821" s="348"/>
      <c r="X821" s="348"/>
      <c r="Y821" s="348"/>
      <c r="Z821" s="348"/>
      <c r="AA821" s="348"/>
      <c r="AB821" s="348"/>
      <c r="AC821" s="348"/>
      <c r="AD821" s="348"/>
      <c r="AE821" s="348"/>
      <c r="AF821" s="348"/>
      <c r="AG821" s="348"/>
      <c r="AH821" s="348"/>
      <c r="AI821" s="348"/>
      <c r="AJ821" s="348"/>
      <c r="AK821" s="348"/>
      <c r="AL821" s="348"/>
      <c r="AM821" s="348"/>
      <c r="AN821" s="348"/>
      <c r="AO821" s="348"/>
      <c r="AP821" s="348"/>
      <c r="AQ821" s="348"/>
    </row>
    <row r="822" spans="9:43">
      <c r="I822" s="348"/>
      <c r="J822" s="348"/>
      <c r="K822" s="348"/>
      <c r="L822" s="348"/>
      <c r="M822" s="348"/>
      <c r="N822" s="348"/>
      <c r="O822" s="348"/>
      <c r="P822" s="348"/>
      <c r="Q822" s="348"/>
      <c r="R822" s="348"/>
      <c r="S822" s="348"/>
      <c r="T822" s="348"/>
      <c r="U822" s="348"/>
      <c r="V822" s="348"/>
      <c r="W822" s="348"/>
      <c r="X822" s="348"/>
      <c r="Y822" s="348"/>
      <c r="Z822" s="348"/>
      <c r="AA822" s="348"/>
      <c r="AB822" s="348"/>
      <c r="AC822" s="348"/>
      <c r="AD822" s="348"/>
      <c r="AE822" s="348"/>
      <c r="AF822" s="348"/>
      <c r="AG822" s="348"/>
      <c r="AH822" s="348"/>
      <c r="AI822" s="348"/>
      <c r="AJ822" s="348"/>
      <c r="AK822" s="348"/>
      <c r="AL822" s="348"/>
      <c r="AM822" s="348"/>
      <c r="AN822" s="348"/>
      <c r="AO822" s="348"/>
      <c r="AP822" s="348"/>
      <c r="AQ822" s="348"/>
    </row>
    <row r="823" spans="9:43">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c r="AE823" s="348"/>
      <c r="AF823" s="348"/>
      <c r="AG823" s="348"/>
      <c r="AH823" s="348"/>
      <c r="AI823" s="348"/>
      <c r="AJ823" s="348"/>
      <c r="AK823" s="348"/>
      <c r="AL823" s="348"/>
      <c r="AM823" s="348"/>
      <c r="AN823" s="348"/>
      <c r="AO823" s="348"/>
      <c r="AP823" s="348"/>
      <c r="AQ823" s="348"/>
    </row>
    <row r="824" spans="9:43">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c r="AE824" s="348"/>
      <c r="AF824" s="348"/>
      <c r="AG824" s="348"/>
      <c r="AH824" s="348"/>
      <c r="AI824" s="348"/>
      <c r="AJ824" s="348"/>
      <c r="AK824" s="348"/>
      <c r="AL824" s="348"/>
      <c r="AM824" s="348"/>
      <c r="AN824" s="348"/>
      <c r="AO824" s="348"/>
      <c r="AP824" s="348"/>
      <c r="AQ824" s="348"/>
    </row>
    <row r="825" spans="9:43">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c r="AE825" s="348"/>
      <c r="AF825" s="348"/>
      <c r="AG825" s="348"/>
      <c r="AH825" s="348"/>
      <c r="AI825" s="348"/>
      <c r="AJ825" s="348"/>
      <c r="AK825" s="348"/>
      <c r="AL825" s="348"/>
      <c r="AM825" s="348"/>
      <c r="AN825" s="348"/>
      <c r="AO825" s="348"/>
      <c r="AP825" s="348"/>
      <c r="AQ825" s="348"/>
    </row>
    <row r="826" spans="9:43">
      <c r="I826" s="348"/>
      <c r="J826" s="348"/>
      <c r="K826" s="348"/>
      <c r="L826" s="348"/>
      <c r="M826" s="348"/>
      <c r="N826" s="348"/>
      <c r="O826" s="348"/>
      <c r="P826" s="348"/>
      <c r="Q826" s="348"/>
      <c r="R826" s="348"/>
      <c r="S826" s="348"/>
      <c r="T826" s="348"/>
      <c r="U826" s="348"/>
      <c r="V826" s="348"/>
      <c r="W826" s="348"/>
      <c r="X826" s="348"/>
      <c r="Y826" s="348"/>
      <c r="Z826" s="348"/>
      <c r="AA826" s="348"/>
      <c r="AB826" s="348"/>
      <c r="AC826" s="348"/>
      <c r="AD826" s="348"/>
      <c r="AE826" s="348"/>
      <c r="AF826" s="348"/>
      <c r="AG826" s="348"/>
      <c r="AH826" s="348"/>
      <c r="AI826" s="348"/>
      <c r="AJ826" s="348"/>
      <c r="AK826" s="348"/>
      <c r="AL826" s="348"/>
      <c r="AM826" s="348"/>
      <c r="AN826" s="348"/>
      <c r="AO826" s="348"/>
      <c r="AP826" s="348"/>
      <c r="AQ826" s="348"/>
    </row>
    <row r="827" spans="9:43">
      <c r="I827" s="348"/>
      <c r="J827" s="348"/>
      <c r="K827" s="348"/>
      <c r="L827" s="348"/>
      <c r="M827" s="348"/>
      <c r="N827" s="348"/>
      <c r="O827" s="348"/>
      <c r="P827" s="348"/>
      <c r="Q827" s="348"/>
      <c r="R827" s="348"/>
      <c r="S827" s="348"/>
      <c r="T827" s="348"/>
      <c r="U827" s="348"/>
      <c r="V827" s="348"/>
      <c r="W827" s="348"/>
      <c r="X827" s="348"/>
      <c r="Y827" s="348"/>
      <c r="Z827" s="348"/>
      <c r="AA827" s="348"/>
      <c r="AB827" s="348"/>
      <c r="AC827" s="348"/>
      <c r="AD827" s="348"/>
      <c r="AE827" s="348"/>
      <c r="AF827" s="348"/>
      <c r="AG827" s="348"/>
      <c r="AH827" s="348"/>
      <c r="AI827" s="348"/>
      <c r="AJ827" s="348"/>
      <c r="AK827" s="348"/>
      <c r="AL827" s="348"/>
      <c r="AM827" s="348"/>
      <c r="AN827" s="348"/>
      <c r="AO827" s="348"/>
      <c r="AP827" s="348"/>
      <c r="AQ827" s="348"/>
    </row>
    <row r="828" spans="9:43">
      <c r="I828" s="348"/>
      <c r="J828" s="348"/>
      <c r="K828" s="348"/>
      <c r="L828" s="348"/>
      <c r="M828" s="348"/>
      <c r="N828" s="348"/>
      <c r="O828" s="348"/>
      <c r="P828" s="348"/>
      <c r="Q828" s="348"/>
      <c r="R828" s="348"/>
      <c r="S828" s="348"/>
      <c r="T828" s="348"/>
      <c r="U828" s="348"/>
      <c r="V828" s="348"/>
      <c r="W828" s="348"/>
      <c r="X828" s="348"/>
      <c r="Y828" s="348"/>
      <c r="Z828" s="348"/>
      <c r="AA828" s="348"/>
      <c r="AB828" s="348"/>
      <c r="AC828" s="348"/>
      <c r="AD828" s="348"/>
      <c r="AE828" s="348"/>
      <c r="AF828" s="348"/>
      <c r="AG828" s="348"/>
      <c r="AH828" s="348"/>
      <c r="AI828" s="348"/>
      <c r="AJ828" s="348"/>
      <c r="AK828" s="348"/>
      <c r="AL828" s="348"/>
      <c r="AM828" s="348"/>
      <c r="AN828" s="348"/>
      <c r="AO828" s="348"/>
      <c r="AP828" s="348"/>
      <c r="AQ828" s="348"/>
    </row>
    <row r="829" spans="9:43">
      <c r="I829" s="348"/>
      <c r="J829" s="348"/>
      <c r="K829" s="348"/>
      <c r="L829" s="348"/>
      <c r="M829" s="348"/>
      <c r="N829" s="348"/>
      <c r="O829" s="348"/>
      <c r="P829" s="348"/>
      <c r="Q829" s="348"/>
      <c r="R829" s="348"/>
      <c r="S829" s="348"/>
      <c r="T829" s="348"/>
      <c r="U829" s="348"/>
      <c r="V829" s="348"/>
      <c r="W829" s="348"/>
      <c r="X829" s="348"/>
      <c r="Y829" s="348"/>
      <c r="Z829" s="348"/>
      <c r="AA829" s="348"/>
      <c r="AB829" s="348"/>
      <c r="AC829" s="348"/>
      <c r="AD829" s="348"/>
      <c r="AE829" s="348"/>
      <c r="AF829" s="348"/>
      <c r="AG829" s="348"/>
      <c r="AH829" s="348"/>
      <c r="AI829" s="348"/>
      <c r="AJ829" s="348"/>
      <c r="AK829" s="348"/>
      <c r="AL829" s="348"/>
      <c r="AM829" s="348"/>
      <c r="AN829" s="348"/>
      <c r="AO829" s="348"/>
      <c r="AP829" s="348"/>
      <c r="AQ829" s="348"/>
    </row>
    <row r="830" spans="9:43">
      <c r="I830" s="348"/>
      <c r="J830" s="348"/>
      <c r="K830" s="348"/>
      <c r="L830" s="348"/>
      <c r="M830" s="348"/>
      <c r="N830" s="348"/>
      <c r="O830" s="348"/>
      <c r="P830" s="348"/>
      <c r="Q830" s="348"/>
      <c r="R830" s="348"/>
      <c r="S830" s="348"/>
      <c r="T830" s="348"/>
      <c r="U830" s="348"/>
      <c r="V830" s="348"/>
      <c r="W830" s="348"/>
      <c r="X830" s="348"/>
      <c r="Y830" s="348"/>
      <c r="Z830" s="348"/>
      <c r="AA830" s="348"/>
      <c r="AB830" s="348"/>
      <c r="AC830" s="348"/>
      <c r="AD830" s="348"/>
      <c r="AE830" s="348"/>
      <c r="AF830" s="348"/>
      <c r="AG830" s="348"/>
      <c r="AH830" s="348"/>
      <c r="AI830" s="348"/>
      <c r="AJ830" s="348"/>
      <c r="AK830" s="348"/>
      <c r="AL830" s="348"/>
      <c r="AM830" s="348"/>
      <c r="AN830" s="348"/>
      <c r="AO830" s="348"/>
      <c r="AP830" s="348"/>
      <c r="AQ830" s="348"/>
    </row>
    <row r="831" spans="9:43">
      <c r="I831" s="348"/>
      <c r="J831" s="348"/>
      <c r="K831" s="348"/>
      <c r="L831" s="348"/>
      <c r="M831" s="348"/>
      <c r="N831" s="348"/>
      <c r="O831" s="348"/>
      <c r="P831" s="348"/>
      <c r="Q831" s="348"/>
      <c r="R831" s="348"/>
      <c r="S831" s="348"/>
      <c r="T831" s="348"/>
      <c r="U831" s="348"/>
      <c r="V831" s="348"/>
      <c r="W831" s="348"/>
      <c r="X831" s="348"/>
      <c r="Y831" s="348"/>
      <c r="Z831" s="348"/>
      <c r="AA831" s="348"/>
      <c r="AB831" s="348"/>
      <c r="AC831" s="348"/>
      <c r="AD831" s="348"/>
      <c r="AE831" s="348"/>
      <c r="AF831" s="348"/>
      <c r="AG831" s="348"/>
      <c r="AH831" s="348"/>
      <c r="AI831" s="348"/>
      <c r="AJ831" s="348"/>
      <c r="AK831" s="348"/>
      <c r="AL831" s="348"/>
      <c r="AM831" s="348"/>
      <c r="AN831" s="348"/>
      <c r="AO831" s="348"/>
      <c r="AP831" s="348"/>
      <c r="AQ831" s="348"/>
    </row>
    <row r="832" spans="9:43">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c r="AE832" s="348"/>
      <c r="AF832" s="348"/>
      <c r="AG832" s="348"/>
      <c r="AH832" s="348"/>
      <c r="AI832" s="348"/>
      <c r="AJ832" s="348"/>
      <c r="AK832" s="348"/>
      <c r="AL832" s="348"/>
      <c r="AM832" s="348"/>
      <c r="AN832" s="348"/>
      <c r="AO832" s="348"/>
      <c r="AP832" s="348"/>
      <c r="AQ832" s="348"/>
    </row>
    <row r="833" spans="9:43">
      <c r="I833" s="348"/>
      <c r="J833" s="348"/>
      <c r="K833" s="348"/>
      <c r="L833" s="348"/>
      <c r="M833" s="348"/>
      <c r="N833" s="348"/>
      <c r="O833" s="348"/>
      <c r="P833" s="348"/>
      <c r="Q833" s="348"/>
      <c r="R833" s="348"/>
      <c r="S833" s="348"/>
      <c r="T833" s="348"/>
      <c r="U833" s="348"/>
      <c r="V833" s="348"/>
      <c r="W833" s="348"/>
      <c r="X833" s="348"/>
      <c r="Y833" s="348"/>
      <c r="Z833" s="348"/>
      <c r="AA833" s="348"/>
      <c r="AB833" s="348"/>
      <c r="AC833" s="348"/>
      <c r="AD833" s="348"/>
      <c r="AE833" s="348"/>
      <c r="AF833" s="348"/>
      <c r="AG833" s="348"/>
      <c r="AH833" s="348"/>
      <c r="AI833" s="348"/>
      <c r="AJ833" s="348"/>
      <c r="AK833" s="348"/>
      <c r="AL833" s="348"/>
      <c r="AM833" s="348"/>
      <c r="AN833" s="348"/>
      <c r="AO833" s="348"/>
      <c r="AP833" s="348"/>
      <c r="AQ833" s="348"/>
    </row>
    <row r="834" spans="9:43">
      <c r="I834" s="348"/>
      <c r="J834" s="348"/>
      <c r="K834" s="348"/>
      <c r="L834" s="348"/>
      <c r="M834" s="348"/>
      <c r="N834" s="348"/>
      <c r="O834" s="348"/>
      <c r="P834" s="348"/>
      <c r="Q834" s="348"/>
      <c r="R834" s="348"/>
      <c r="S834" s="348"/>
      <c r="T834" s="348"/>
      <c r="U834" s="348"/>
      <c r="V834" s="348"/>
      <c r="W834" s="348"/>
      <c r="X834" s="348"/>
      <c r="Y834" s="348"/>
      <c r="Z834" s="348"/>
      <c r="AA834" s="348"/>
      <c r="AB834" s="348"/>
      <c r="AC834" s="348"/>
      <c r="AD834" s="348"/>
      <c r="AE834" s="348"/>
      <c r="AF834" s="348"/>
      <c r="AG834" s="348"/>
      <c r="AH834" s="348"/>
      <c r="AI834" s="348"/>
      <c r="AJ834" s="348"/>
      <c r="AK834" s="348"/>
      <c r="AL834" s="348"/>
      <c r="AM834" s="348"/>
      <c r="AN834" s="348"/>
      <c r="AO834" s="348"/>
      <c r="AP834" s="348"/>
      <c r="AQ834" s="348"/>
    </row>
    <row r="835" spans="9:43">
      <c r="I835" s="348"/>
      <c r="J835" s="348"/>
      <c r="K835" s="348"/>
      <c r="L835" s="348"/>
      <c r="M835" s="348"/>
      <c r="N835" s="348"/>
      <c r="O835" s="348"/>
      <c r="P835" s="348"/>
      <c r="Q835" s="348"/>
      <c r="R835" s="348"/>
      <c r="S835" s="348"/>
      <c r="T835" s="348"/>
      <c r="U835" s="348"/>
      <c r="V835" s="348"/>
      <c r="W835" s="348"/>
      <c r="X835" s="348"/>
      <c r="Y835" s="348"/>
      <c r="Z835" s="348"/>
      <c r="AA835" s="348"/>
      <c r="AB835" s="348"/>
      <c r="AC835" s="348"/>
      <c r="AD835" s="348"/>
      <c r="AE835" s="348"/>
      <c r="AF835" s="348"/>
      <c r="AG835" s="348"/>
      <c r="AH835" s="348"/>
      <c r="AI835" s="348"/>
      <c r="AJ835" s="348"/>
      <c r="AK835" s="348"/>
      <c r="AL835" s="348"/>
      <c r="AM835" s="348"/>
      <c r="AN835" s="348"/>
      <c r="AO835" s="348"/>
      <c r="AP835" s="348"/>
      <c r="AQ835" s="348"/>
    </row>
    <row r="836" spans="9:43">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c r="AE836" s="348"/>
      <c r="AF836" s="348"/>
      <c r="AG836" s="348"/>
      <c r="AH836" s="348"/>
      <c r="AI836" s="348"/>
      <c r="AJ836" s="348"/>
      <c r="AK836" s="348"/>
      <c r="AL836" s="348"/>
      <c r="AM836" s="348"/>
      <c r="AN836" s="348"/>
      <c r="AO836" s="348"/>
      <c r="AP836" s="348"/>
      <c r="AQ836" s="348"/>
    </row>
    <row r="837" spans="9:43">
      <c r="I837" s="348"/>
      <c r="J837" s="348"/>
      <c r="K837" s="348"/>
      <c r="L837" s="348"/>
      <c r="M837" s="348"/>
      <c r="N837" s="348"/>
      <c r="O837" s="348"/>
      <c r="P837" s="348"/>
      <c r="Q837" s="348"/>
      <c r="R837" s="348"/>
      <c r="S837" s="348"/>
      <c r="T837" s="348"/>
      <c r="U837" s="348"/>
      <c r="V837" s="348"/>
      <c r="W837" s="348"/>
      <c r="X837" s="348"/>
      <c r="Y837" s="348"/>
      <c r="Z837" s="348"/>
      <c r="AA837" s="348"/>
      <c r="AB837" s="348"/>
      <c r="AC837" s="348"/>
      <c r="AD837" s="348"/>
      <c r="AE837" s="348"/>
      <c r="AF837" s="348"/>
      <c r="AG837" s="348"/>
      <c r="AH837" s="348"/>
      <c r="AI837" s="348"/>
      <c r="AJ837" s="348"/>
      <c r="AK837" s="348"/>
      <c r="AL837" s="348"/>
      <c r="AM837" s="348"/>
      <c r="AN837" s="348"/>
      <c r="AO837" s="348"/>
      <c r="AP837" s="348"/>
      <c r="AQ837" s="348"/>
    </row>
    <row r="838" spans="9:43">
      <c r="I838" s="348"/>
      <c r="J838" s="348"/>
      <c r="K838" s="348"/>
      <c r="L838" s="348"/>
      <c r="M838" s="348"/>
      <c r="N838" s="348"/>
      <c r="O838" s="348"/>
      <c r="P838" s="348"/>
      <c r="Q838" s="348"/>
      <c r="R838" s="348"/>
      <c r="S838" s="348"/>
      <c r="T838" s="348"/>
      <c r="U838" s="348"/>
      <c r="V838" s="348"/>
      <c r="W838" s="348"/>
      <c r="X838" s="348"/>
      <c r="Y838" s="348"/>
      <c r="Z838" s="348"/>
      <c r="AA838" s="348"/>
      <c r="AB838" s="348"/>
      <c r="AC838" s="348"/>
      <c r="AD838" s="348"/>
      <c r="AE838" s="348"/>
      <c r="AF838" s="348"/>
      <c r="AG838" s="348"/>
      <c r="AH838" s="348"/>
      <c r="AI838" s="348"/>
      <c r="AJ838" s="348"/>
      <c r="AK838" s="348"/>
      <c r="AL838" s="348"/>
      <c r="AM838" s="348"/>
      <c r="AN838" s="348"/>
      <c r="AO838" s="348"/>
      <c r="AP838" s="348"/>
      <c r="AQ838" s="348"/>
    </row>
    <row r="839" spans="9:43">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c r="AE839" s="348"/>
      <c r="AF839" s="348"/>
      <c r="AG839" s="348"/>
      <c r="AH839" s="348"/>
      <c r="AI839" s="348"/>
      <c r="AJ839" s="348"/>
      <c r="AK839" s="348"/>
      <c r="AL839" s="348"/>
      <c r="AM839" s="348"/>
      <c r="AN839" s="348"/>
      <c r="AO839" s="348"/>
      <c r="AP839" s="348"/>
      <c r="AQ839" s="348"/>
    </row>
    <row r="840" spans="9:43">
      <c r="I840" s="348"/>
      <c r="J840" s="348"/>
      <c r="K840" s="348"/>
      <c r="L840" s="348"/>
      <c r="M840" s="348"/>
      <c r="N840" s="348"/>
      <c r="O840" s="348"/>
      <c r="P840" s="348"/>
      <c r="Q840" s="348"/>
      <c r="R840" s="348"/>
      <c r="S840" s="348"/>
      <c r="T840" s="348"/>
      <c r="U840" s="348"/>
      <c r="V840" s="348"/>
      <c r="W840" s="348"/>
      <c r="X840" s="348"/>
      <c r="Y840" s="348"/>
      <c r="Z840" s="348"/>
      <c r="AA840" s="348"/>
      <c r="AB840" s="348"/>
      <c r="AC840" s="348"/>
      <c r="AD840" s="348"/>
      <c r="AE840" s="348"/>
      <c r="AF840" s="348"/>
      <c r="AG840" s="348"/>
      <c r="AH840" s="348"/>
      <c r="AI840" s="348"/>
      <c r="AJ840" s="348"/>
      <c r="AK840" s="348"/>
      <c r="AL840" s="348"/>
      <c r="AM840" s="348"/>
      <c r="AN840" s="348"/>
      <c r="AO840" s="348"/>
      <c r="AP840" s="348"/>
      <c r="AQ840" s="348"/>
    </row>
    <row r="841" spans="9:43">
      <c r="I841" s="348"/>
      <c r="J841" s="348"/>
      <c r="K841" s="348"/>
      <c r="L841" s="348"/>
      <c r="M841" s="348"/>
      <c r="N841" s="348"/>
      <c r="O841" s="348"/>
      <c r="P841" s="348"/>
      <c r="Q841" s="348"/>
      <c r="R841" s="348"/>
      <c r="S841" s="348"/>
      <c r="T841" s="348"/>
      <c r="U841" s="348"/>
      <c r="V841" s="348"/>
      <c r="W841" s="348"/>
      <c r="X841" s="348"/>
      <c r="Y841" s="348"/>
      <c r="Z841" s="348"/>
      <c r="AA841" s="348"/>
      <c r="AB841" s="348"/>
      <c r="AC841" s="348"/>
      <c r="AD841" s="348"/>
      <c r="AE841" s="348"/>
      <c r="AF841" s="348"/>
      <c r="AG841" s="348"/>
      <c r="AH841" s="348"/>
      <c r="AI841" s="348"/>
      <c r="AJ841" s="348"/>
      <c r="AK841" s="348"/>
      <c r="AL841" s="348"/>
      <c r="AM841" s="348"/>
      <c r="AN841" s="348"/>
      <c r="AO841" s="348"/>
      <c r="AP841" s="348"/>
      <c r="AQ841" s="348"/>
    </row>
    <row r="842" spans="9:43">
      <c r="I842" s="348"/>
      <c r="J842" s="348"/>
      <c r="K842" s="348"/>
      <c r="L842" s="348"/>
      <c r="M842" s="348"/>
      <c r="N842" s="348"/>
      <c r="O842" s="348"/>
      <c r="P842" s="348"/>
      <c r="Q842" s="348"/>
      <c r="R842" s="348"/>
      <c r="S842" s="348"/>
      <c r="T842" s="348"/>
      <c r="U842" s="348"/>
      <c r="V842" s="348"/>
      <c r="W842" s="348"/>
      <c r="X842" s="348"/>
      <c r="Y842" s="348"/>
      <c r="Z842" s="348"/>
      <c r="AA842" s="348"/>
      <c r="AB842" s="348"/>
      <c r="AC842" s="348"/>
      <c r="AD842" s="348"/>
      <c r="AE842" s="348"/>
      <c r="AF842" s="348"/>
      <c r="AG842" s="348"/>
      <c r="AH842" s="348"/>
      <c r="AI842" s="348"/>
      <c r="AJ842" s="348"/>
      <c r="AK842" s="348"/>
      <c r="AL842" s="348"/>
      <c r="AM842" s="348"/>
      <c r="AN842" s="348"/>
      <c r="AO842" s="348"/>
      <c r="AP842" s="348"/>
      <c r="AQ842" s="348"/>
    </row>
    <row r="843" spans="9:43">
      <c r="I843" s="348"/>
      <c r="J843" s="348"/>
      <c r="K843" s="348"/>
      <c r="L843" s="348"/>
      <c r="M843" s="348"/>
      <c r="N843" s="348"/>
      <c r="O843" s="348"/>
      <c r="P843" s="348"/>
      <c r="Q843" s="348"/>
      <c r="R843" s="348"/>
      <c r="S843" s="348"/>
      <c r="T843" s="348"/>
      <c r="U843" s="348"/>
      <c r="V843" s="348"/>
      <c r="W843" s="348"/>
      <c r="X843" s="348"/>
      <c r="Y843" s="348"/>
      <c r="Z843" s="348"/>
      <c r="AA843" s="348"/>
      <c r="AB843" s="348"/>
      <c r="AC843" s="348"/>
      <c r="AD843" s="348"/>
      <c r="AE843" s="348"/>
      <c r="AF843" s="348"/>
      <c r="AG843" s="348"/>
      <c r="AH843" s="348"/>
      <c r="AI843" s="348"/>
      <c r="AJ843" s="348"/>
      <c r="AK843" s="348"/>
      <c r="AL843" s="348"/>
      <c r="AM843" s="348"/>
      <c r="AN843" s="348"/>
      <c r="AO843" s="348"/>
      <c r="AP843" s="348"/>
      <c r="AQ843" s="348"/>
    </row>
    <row r="844" spans="9:43">
      <c r="I844" s="348"/>
      <c r="J844" s="348"/>
      <c r="K844" s="348"/>
      <c r="L844" s="348"/>
      <c r="M844" s="348"/>
      <c r="N844" s="348"/>
      <c r="O844" s="348"/>
      <c r="P844" s="348"/>
      <c r="Q844" s="348"/>
      <c r="R844" s="348"/>
      <c r="S844" s="348"/>
      <c r="T844" s="348"/>
      <c r="U844" s="348"/>
      <c r="V844" s="348"/>
      <c r="W844" s="348"/>
      <c r="X844" s="348"/>
      <c r="Y844" s="348"/>
      <c r="Z844" s="348"/>
      <c r="AA844" s="348"/>
      <c r="AB844" s="348"/>
      <c r="AC844" s="348"/>
      <c r="AD844" s="348"/>
      <c r="AE844" s="348"/>
      <c r="AF844" s="348"/>
      <c r="AG844" s="348"/>
      <c r="AH844" s="348"/>
      <c r="AI844" s="348"/>
      <c r="AJ844" s="348"/>
      <c r="AK844" s="348"/>
      <c r="AL844" s="348"/>
      <c r="AM844" s="348"/>
      <c r="AN844" s="348"/>
      <c r="AO844" s="348"/>
      <c r="AP844" s="348"/>
      <c r="AQ844" s="348"/>
    </row>
    <row r="845" spans="9:43">
      <c r="I845" s="348"/>
      <c r="J845" s="348"/>
      <c r="K845" s="348"/>
      <c r="L845" s="348"/>
      <c r="M845" s="348"/>
      <c r="N845" s="348"/>
      <c r="O845" s="348"/>
      <c r="P845" s="348"/>
      <c r="Q845" s="348"/>
      <c r="R845" s="348"/>
      <c r="S845" s="348"/>
      <c r="T845" s="348"/>
      <c r="U845" s="348"/>
      <c r="V845" s="348"/>
      <c r="W845" s="348"/>
      <c r="X845" s="348"/>
      <c r="Y845" s="348"/>
      <c r="Z845" s="348"/>
      <c r="AA845" s="348"/>
      <c r="AB845" s="348"/>
      <c r="AC845" s="348"/>
      <c r="AD845" s="348"/>
      <c r="AE845" s="348"/>
      <c r="AF845" s="348"/>
      <c r="AG845" s="348"/>
      <c r="AH845" s="348"/>
      <c r="AI845" s="348"/>
      <c r="AJ845" s="348"/>
      <c r="AK845" s="348"/>
      <c r="AL845" s="348"/>
      <c r="AM845" s="348"/>
      <c r="AN845" s="348"/>
      <c r="AO845" s="348"/>
      <c r="AP845" s="348"/>
      <c r="AQ845" s="348"/>
    </row>
    <row r="846" spans="9:43">
      <c r="I846" s="348"/>
      <c r="J846" s="348"/>
      <c r="K846" s="348"/>
      <c r="L846" s="348"/>
      <c r="M846" s="348"/>
      <c r="N846" s="348"/>
      <c r="O846" s="348"/>
      <c r="P846" s="348"/>
      <c r="Q846" s="348"/>
      <c r="R846" s="348"/>
      <c r="S846" s="348"/>
      <c r="T846" s="348"/>
      <c r="U846" s="348"/>
      <c r="V846" s="348"/>
      <c r="W846" s="348"/>
      <c r="X846" s="348"/>
      <c r="Y846" s="348"/>
      <c r="Z846" s="348"/>
      <c r="AA846" s="348"/>
      <c r="AB846" s="348"/>
      <c r="AC846" s="348"/>
      <c r="AD846" s="348"/>
      <c r="AE846" s="348"/>
      <c r="AF846" s="348"/>
      <c r="AG846" s="348"/>
      <c r="AH846" s="348"/>
      <c r="AI846" s="348"/>
      <c r="AJ846" s="348"/>
      <c r="AK846" s="348"/>
      <c r="AL846" s="348"/>
      <c r="AM846" s="348"/>
      <c r="AN846" s="348"/>
      <c r="AO846" s="348"/>
      <c r="AP846" s="348"/>
      <c r="AQ846" s="348"/>
    </row>
    <row r="847" spans="9:43">
      <c r="I847" s="348"/>
      <c r="J847" s="348"/>
      <c r="K847" s="348"/>
      <c r="L847" s="348"/>
      <c r="M847" s="348"/>
      <c r="N847" s="348"/>
      <c r="O847" s="348"/>
      <c r="P847" s="348"/>
      <c r="Q847" s="348"/>
      <c r="R847" s="348"/>
      <c r="S847" s="348"/>
      <c r="T847" s="348"/>
      <c r="U847" s="348"/>
      <c r="V847" s="348"/>
      <c r="W847" s="348"/>
      <c r="X847" s="348"/>
      <c r="Y847" s="348"/>
      <c r="Z847" s="348"/>
      <c r="AA847" s="348"/>
      <c r="AB847" s="348"/>
      <c r="AC847" s="348"/>
      <c r="AD847" s="348"/>
      <c r="AE847" s="348"/>
      <c r="AF847" s="348"/>
      <c r="AG847" s="348"/>
      <c r="AH847" s="348"/>
      <c r="AI847" s="348"/>
      <c r="AJ847" s="348"/>
      <c r="AK847" s="348"/>
      <c r="AL847" s="348"/>
      <c r="AM847" s="348"/>
      <c r="AN847" s="348"/>
      <c r="AO847" s="348"/>
      <c r="AP847" s="348"/>
      <c r="AQ847" s="348"/>
    </row>
    <row r="848" spans="9:43">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c r="AE848" s="348"/>
      <c r="AF848" s="348"/>
      <c r="AG848" s="348"/>
      <c r="AH848" s="348"/>
      <c r="AI848" s="348"/>
      <c r="AJ848" s="348"/>
      <c r="AK848" s="348"/>
      <c r="AL848" s="348"/>
      <c r="AM848" s="348"/>
      <c r="AN848" s="348"/>
      <c r="AO848" s="348"/>
      <c r="AP848" s="348"/>
      <c r="AQ848" s="348"/>
    </row>
    <row r="849" spans="9:43">
      <c r="I849" s="348"/>
      <c r="J849" s="348"/>
      <c r="K849" s="348"/>
      <c r="L849" s="348"/>
      <c r="M849" s="348"/>
      <c r="N849" s="348"/>
      <c r="O849" s="348"/>
      <c r="P849" s="348"/>
      <c r="Q849" s="348"/>
      <c r="R849" s="348"/>
      <c r="S849" s="348"/>
      <c r="T849" s="348"/>
      <c r="U849" s="348"/>
      <c r="V849" s="348"/>
      <c r="W849" s="348"/>
      <c r="X849" s="348"/>
      <c r="Y849" s="348"/>
      <c r="Z849" s="348"/>
      <c r="AA849" s="348"/>
      <c r="AB849" s="348"/>
      <c r="AC849" s="348"/>
      <c r="AD849" s="348"/>
      <c r="AE849" s="348"/>
      <c r="AF849" s="348"/>
      <c r="AG849" s="348"/>
      <c r="AH849" s="348"/>
      <c r="AI849" s="348"/>
      <c r="AJ849" s="348"/>
      <c r="AK849" s="348"/>
      <c r="AL849" s="348"/>
      <c r="AM849" s="348"/>
      <c r="AN849" s="348"/>
      <c r="AO849" s="348"/>
      <c r="AP849" s="348"/>
      <c r="AQ849" s="348"/>
    </row>
    <row r="850" spans="9:43">
      <c r="I850" s="348"/>
      <c r="J850" s="348"/>
      <c r="K850" s="348"/>
      <c r="L850" s="348"/>
      <c r="M850" s="348"/>
      <c r="N850" s="348"/>
      <c r="O850" s="348"/>
      <c r="P850" s="348"/>
      <c r="Q850" s="348"/>
      <c r="R850" s="348"/>
      <c r="S850" s="348"/>
      <c r="T850" s="348"/>
      <c r="U850" s="348"/>
      <c r="V850" s="348"/>
      <c r="W850" s="348"/>
      <c r="X850" s="348"/>
      <c r="Y850" s="348"/>
      <c r="Z850" s="348"/>
      <c r="AA850" s="348"/>
      <c r="AB850" s="348"/>
      <c r="AC850" s="348"/>
      <c r="AD850" s="348"/>
      <c r="AE850" s="348"/>
      <c r="AF850" s="348"/>
      <c r="AG850" s="348"/>
      <c r="AH850" s="348"/>
      <c r="AI850" s="348"/>
      <c r="AJ850" s="348"/>
      <c r="AK850" s="348"/>
      <c r="AL850" s="348"/>
      <c r="AM850" s="348"/>
      <c r="AN850" s="348"/>
      <c r="AO850" s="348"/>
      <c r="AP850" s="348"/>
      <c r="AQ850" s="348"/>
    </row>
    <row r="851" spans="9:43">
      <c r="I851" s="348"/>
      <c r="J851" s="348"/>
      <c r="K851" s="348"/>
      <c r="L851" s="348"/>
      <c r="M851" s="348"/>
      <c r="N851" s="348"/>
      <c r="O851" s="348"/>
      <c r="P851" s="348"/>
      <c r="Q851" s="348"/>
      <c r="R851" s="348"/>
      <c r="S851" s="348"/>
      <c r="T851" s="348"/>
      <c r="U851" s="348"/>
      <c r="V851" s="348"/>
      <c r="W851" s="348"/>
      <c r="X851" s="348"/>
      <c r="Y851" s="348"/>
      <c r="Z851" s="348"/>
      <c r="AA851" s="348"/>
      <c r="AB851" s="348"/>
      <c r="AC851" s="348"/>
      <c r="AD851" s="348"/>
      <c r="AE851" s="348"/>
      <c r="AF851" s="348"/>
      <c r="AG851" s="348"/>
      <c r="AH851" s="348"/>
      <c r="AI851" s="348"/>
      <c r="AJ851" s="348"/>
      <c r="AK851" s="348"/>
      <c r="AL851" s="348"/>
      <c r="AM851" s="348"/>
      <c r="AN851" s="348"/>
      <c r="AO851" s="348"/>
      <c r="AP851" s="348"/>
      <c r="AQ851" s="348"/>
    </row>
    <row r="852" spans="9:43">
      <c r="I852" s="348"/>
      <c r="J852" s="348"/>
      <c r="K852" s="348"/>
      <c r="L852" s="348"/>
      <c r="M852" s="348"/>
      <c r="N852" s="348"/>
      <c r="O852" s="348"/>
      <c r="P852" s="348"/>
      <c r="Q852" s="348"/>
      <c r="R852" s="348"/>
      <c r="S852" s="348"/>
      <c r="T852" s="348"/>
      <c r="U852" s="348"/>
      <c r="V852" s="348"/>
      <c r="W852" s="348"/>
      <c r="X852" s="348"/>
      <c r="Y852" s="348"/>
      <c r="Z852" s="348"/>
      <c r="AA852" s="348"/>
      <c r="AB852" s="348"/>
      <c r="AC852" s="348"/>
      <c r="AD852" s="348"/>
      <c r="AE852" s="348"/>
      <c r="AF852" s="348"/>
      <c r="AG852" s="348"/>
      <c r="AH852" s="348"/>
      <c r="AI852" s="348"/>
      <c r="AJ852" s="348"/>
      <c r="AK852" s="348"/>
      <c r="AL852" s="348"/>
      <c r="AM852" s="348"/>
      <c r="AN852" s="348"/>
      <c r="AO852" s="348"/>
      <c r="AP852" s="348"/>
      <c r="AQ852" s="348"/>
    </row>
    <row r="853" spans="9:43">
      <c r="I853" s="348"/>
      <c r="J853" s="348"/>
      <c r="K853" s="348"/>
      <c r="L853" s="348"/>
      <c r="M853" s="348"/>
      <c r="N853" s="348"/>
      <c r="O853" s="348"/>
      <c r="P853" s="348"/>
      <c r="Q853" s="348"/>
      <c r="R853" s="348"/>
      <c r="S853" s="348"/>
      <c r="T853" s="348"/>
      <c r="U853" s="348"/>
      <c r="V853" s="348"/>
      <c r="W853" s="348"/>
      <c r="X853" s="348"/>
      <c r="Y853" s="348"/>
      <c r="Z853" s="348"/>
      <c r="AA853" s="348"/>
      <c r="AB853" s="348"/>
      <c r="AC853" s="348"/>
      <c r="AD853" s="348"/>
      <c r="AE853" s="348"/>
      <c r="AF853" s="348"/>
      <c r="AG853" s="348"/>
      <c r="AH853" s="348"/>
      <c r="AI853" s="348"/>
      <c r="AJ853" s="348"/>
      <c r="AK853" s="348"/>
      <c r="AL853" s="348"/>
      <c r="AM853" s="348"/>
      <c r="AN853" s="348"/>
      <c r="AO853" s="348"/>
      <c r="AP853" s="348"/>
      <c r="AQ853" s="348"/>
    </row>
    <row r="854" spans="9:43">
      <c r="I854" s="348"/>
      <c r="J854" s="348"/>
      <c r="K854" s="348"/>
      <c r="L854" s="348"/>
      <c r="M854" s="348"/>
      <c r="N854" s="348"/>
      <c r="O854" s="348"/>
      <c r="P854" s="348"/>
      <c r="Q854" s="348"/>
      <c r="R854" s="348"/>
      <c r="S854" s="348"/>
      <c r="T854" s="348"/>
      <c r="U854" s="348"/>
      <c r="V854" s="348"/>
      <c r="W854" s="348"/>
      <c r="X854" s="348"/>
      <c r="Y854" s="348"/>
      <c r="Z854" s="348"/>
      <c r="AA854" s="348"/>
      <c r="AB854" s="348"/>
      <c r="AC854" s="348"/>
      <c r="AD854" s="348"/>
      <c r="AE854" s="348"/>
      <c r="AF854" s="348"/>
      <c r="AG854" s="348"/>
      <c r="AH854" s="348"/>
      <c r="AI854" s="348"/>
      <c r="AJ854" s="348"/>
      <c r="AK854" s="348"/>
      <c r="AL854" s="348"/>
      <c r="AM854" s="348"/>
      <c r="AN854" s="348"/>
      <c r="AO854" s="348"/>
      <c r="AP854" s="348"/>
      <c r="AQ854" s="348"/>
    </row>
    <row r="855" spans="9:43">
      <c r="I855" s="348"/>
      <c r="J855" s="348"/>
      <c r="K855" s="348"/>
      <c r="L855" s="348"/>
      <c r="M855" s="348"/>
      <c r="N855" s="348"/>
      <c r="O855" s="348"/>
      <c r="P855" s="348"/>
      <c r="Q855" s="348"/>
      <c r="R855" s="348"/>
      <c r="S855" s="348"/>
      <c r="T855" s="348"/>
      <c r="U855" s="348"/>
      <c r="V855" s="348"/>
      <c r="W855" s="348"/>
      <c r="X855" s="348"/>
      <c r="Y855" s="348"/>
      <c r="Z855" s="348"/>
      <c r="AA855" s="348"/>
      <c r="AB855" s="348"/>
      <c r="AC855" s="348"/>
      <c r="AD855" s="348"/>
      <c r="AE855" s="348"/>
      <c r="AF855" s="348"/>
      <c r="AG855" s="348"/>
      <c r="AH855" s="348"/>
      <c r="AI855" s="348"/>
      <c r="AJ855" s="348"/>
      <c r="AK855" s="348"/>
      <c r="AL855" s="348"/>
      <c r="AM855" s="348"/>
      <c r="AN855" s="348"/>
      <c r="AO855" s="348"/>
      <c r="AP855" s="348"/>
      <c r="AQ855" s="348"/>
    </row>
    <row r="856" spans="9:43">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c r="AE856" s="348"/>
      <c r="AF856" s="348"/>
      <c r="AG856" s="348"/>
      <c r="AH856" s="348"/>
      <c r="AI856" s="348"/>
      <c r="AJ856" s="348"/>
      <c r="AK856" s="348"/>
      <c r="AL856" s="348"/>
      <c r="AM856" s="348"/>
      <c r="AN856" s="348"/>
      <c r="AO856" s="348"/>
      <c r="AP856" s="348"/>
      <c r="AQ856" s="348"/>
    </row>
    <row r="857" spans="9:43">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c r="AE857" s="348"/>
      <c r="AF857" s="348"/>
      <c r="AG857" s="348"/>
      <c r="AH857" s="348"/>
      <c r="AI857" s="348"/>
      <c r="AJ857" s="348"/>
      <c r="AK857" s="348"/>
      <c r="AL857" s="348"/>
      <c r="AM857" s="348"/>
      <c r="AN857" s="348"/>
      <c r="AO857" s="348"/>
      <c r="AP857" s="348"/>
      <c r="AQ857" s="348"/>
    </row>
    <row r="858" spans="9:43">
      <c r="I858" s="348"/>
      <c r="J858" s="348"/>
      <c r="K858" s="348"/>
      <c r="L858" s="348"/>
      <c r="M858" s="348"/>
      <c r="N858" s="348"/>
      <c r="O858" s="348"/>
      <c r="P858" s="348"/>
      <c r="Q858" s="348"/>
      <c r="R858" s="348"/>
      <c r="S858" s="348"/>
      <c r="T858" s="348"/>
      <c r="U858" s="348"/>
      <c r="V858" s="348"/>
      <c r="W858" s="348"/>
      <c r="X858" s="348"/>
      <c r="Y858" s="348"/>
      <c r="Z858" s="348"/>
      <c r="AA858" s="348"/>
      <c r="AB858" s="348"/>
      <c r="AC858" s="348"/>
      <c r="AD858" s="348"/>
      <c r="AE858" s="348"/>
      <c r="AF858" s="348"/>
      <c r="AG858" s="348"/>
      <c r="AH858" s="348"/>
      <c r="AI858" s="348"/>
      <c r="AJ858" s="348"/>
      <c r="AK858" s="348"/>
      <c r="AL858" s="348"/>
      <c r="AM858" s="348"/>
      <c r="AN858" s="348"/>
      <c r="AO858" s="348"/>
      <c r="AP858" s="348"/>
      <c r="AQ858" s="348"/>
    </row>
  </sheetData>
  <phoneticPr fontId="1"/>
  <pageMargins left="0.51181102362204722" right="0.55118110236220474" top="0.86614173228346458" bottom="0.70866141732283472" header="0.43307086614173229"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6"/>
  <sheetViews>
    <sheetView workbookViewId="0"/>
  </sheetViews>
  <sheetFormatPr defaultRowHeight="13.5"/>
  <cols>
    <col min="1" max="1" width="37.125" customWidth="1"/>
    <col min="2" max="10" width="6.875" customWidth="1"/>
  </cols>
  <sheetData>
    <row r="1" spans="1:10" ht="15" customHeight="1">
      <c r="A1" s="361" t="s">
        <v>177</v>
      </c>
    </row>
    <row r="2" spans="1:10" ht="14.25" customHeight="1" thickBot="1">
      <c r="H2" t="s">
        <v>178</v>
      </c>
    </row>
    <row r="3" spans="1:10" ht="12.75" customHeight="1" thickTop="1">
      <c r="A3" s="370"/>
      <c r="B3" s="373"/>
      <c r="C3" s="370" t="s">
        <v>181</v>
      </c>
      <c r="D3" s="370"/>
      <c r="E3" s="370"/>
      <c r="F3" s="370"/>
      <c r="G3" s="370"/>
      <c r="H3" s="370"/>
      <c r="I3" s="373"/>
      <c r="J3" s="373"/>
    </row>
    <row r="4" spans="1:10" ht="27" customHeight="1">
      <c r="A4" s="371" t="s">
        <v>179</v>
      </c>
      <c r="B4" s="374" t="s">
        <v>180</v>
      </c>
      <c r="C4" s="372"/>
      <c r="D4" s="376" t="s">
        <v>182</v>
      </c>
      <c r="E4" s="377" t="s">
        <v>183</v>
      </c>
      <c r="F4" s="377" t="s">
        <v>184</v>
      </c>
      <c r="G4" s="377" t="s">
        <v>185</v>
      </c>
      <c r="H4" s="377" t="s">
        <v>186</v>
      </c>
      <c r="I4" s="375" t="s">
        <v>187</v>
      </c>
      <c r="J4" s="375" t="s">
        <v>188</v>
      </c>
    </row>
    <row r="5" spans="1:10" ht="13.5" customHeight="1">
      <c r="A5" s="362" t="s">
        <v>197</v>
      </c>
      <c r="B5" s="363">
        <v>105</v>
      </c>
      <c r="C5" s="363">
        <v>94</v>
      </c>
      <c r="D5" s="363">
        <v>34</v>
      </c>
      <c r="E5" s="363">
        <v>25</v>
      </c>
      <c r="F5" s="363">
        <v>17</v>
      </c>
      <c r="G5" s="363">
        <v>11</v>
      </c>
      <c r="H5" s="363">
        <v>7</v>
      </c>
      <c r="I5" s="363">
        <v>2</v>
      </c>
      <c r="J5" s="363">
        <v>4</v>
      </c>
    </row>
    <row r="6" spans="1:10" ht="13.5" customHeight="1">
      <c r="A6" t="s">
        <v>198</v>
      </c>
      <c r="B6" s="363">
        <v>71711</v>
      </c>
      <c r="C6" s="363">
        <v>64311</v>
      </c>
      <c r="D6" s="363">
        <v>23089</v>
      </c>
      <c r="E6" s="363">
        <v>18241</v>
      </c>
      <c r="F6" s="363">
        <v>11444</v>
      </c>
      <c r="G6" s="363">
        <v>6781</v>
      </c>
      <c r="H6" s="363">
        <v>4756</v>
      </c>
      <c r="I6" s="283" t="s">
        <v>191</v>
      </c>
      <c r="J6" s="363">
        <v>2591</v>
      </c>
    </row>
    <row r="7" spans="1:10" ht="13.5" customHeight="1">
      <c r="A7" t="s">
        <v>199</v>
      </c>
      <c r="B7" s="352">
        <v>10000</v>
      </c>
      <c r="C7" s="352">
        <v>8968</v>
      </c>
      <c r="D7" s="352">
        <v>3220</v>
      </c>
      <c r="E7" s="352">
        <v>2544</v>
      </c>
      <c r="F7" s="352">
        <v>1596</v>
      </c>
      <c r="G7" s="352">
        <v>946</v>
      </c>
      <c r="H7" s="352">
        <v>663</v>
      </c>
      <c r="I7" s="283" t="s">
        <v>191</v>
      </c>
      <c r="J7" s="352">
        <v>361</v>
      </c>
    </row>
    <row r="8" spans="1:10" ht="13.5" customHeight="1">
      <c r="A8" t="s">
        <v>200</v>
      </c>
      <c r="B8" s="364">
        <v>3.07</v>
      </c>
      <c r="C8" s="364">
        <v>3.01</v>
      </c>
      <c r="D8" s="364">
        <v>2</v>
      </c>
      <c r="E8" s="364">
        <v>3</v>
      </c>
      <c r="F8" s="364">
        <v>4</v>
      </c>
      <c r="G8" s="364">
        <v>5.47</v>
      </c>
      <c r="H8" s="364">
        <v>2</v>
      </c>
      <c r="I8" s="283" t="s">
        <v>191</v>
      </c>
      <c r="J8" s="364">
        <v>4.49</v>
      </c>
    </row>
    <row r="9" spans="1:10" ht="13.5" customHeight="1">
      <c r="A9" t="s">
        <v>201</v>
      </c>
      <c r="B9" s="364">
        <v>1.24</v>
      </c>
      <c r="C9" s="364">
        <v>1.17</v>
      </c>
      <c r="D9" s="364">
        <v>0.52</v>
      </c>
      <c r="E9" s="364">
        <v>1.51</v>
      </c>
      <c r="F9" s="364">
        <v>1.58</v>
      </c>
      <c r="G9" s="364">
        <v>1.56</v>
      </c>
      <c r="H9" s="364">
        <v>1.43</v>
      </c>
      <c r="I9" s="283" t="s">
        <v>191</v>
      </c>
      <c r="J9" s="364">
        <v>1.99</v>
      </c>
    </row>
    <row r="10" spans="1:10" ht="13.5" customHeight="1">
      <c r="A10" t="s">
        <v>202</v>
      </c>
      <c r="B10" s="365">
        <v>56.1</v>
      </c>
      <c r="C10" s="365">
        <v>55.5</v>
      </c>
      <c r="D10" s="365">
        <v>65.900000000000006</v>
      </c>
      <c r="E10" s="365">
        <v>53</v>
      </c>
      <c r="F10" s="365">
        <v>43.4</v>
      </c>
      <c r="G10" s="365">
        <v>45.3</v>
      </c>
      <c r="H10" s="365">
        <v>57.9</v>
      </c>
      <c r="I10" s="283" t="s">
        <v>191</v>
      </c>
      <c r="J10" s="365">
        <v>57.3</v>
      </c>
    </row>
    <row r="11" spans="1:10" ht="13.5" customHeight="1">
      <c r="A11" t="s">
        <v>203</v>
      </c>
      <c r="B11" s="365">
        <v>80.3</v>
      </c>
      <c r="C11" s="365">
        <v>79.099999999999994</v>
      </c>
      <c r="D11" s="365">
        <v>71.099999999999994</v>
      </c>
      <c r="E11" s="365">
        <v>91.7</v>
      </c>
      <c r="F11" s="365">
        <v>88.4</v>
      </c>
      <c r="G11" s="365">
        <v>71.900000000000006</v>
      </c>
      <c r="H11" s="365">
        <v>57.1</v>
      </c>
      <c r="I11" s="283" t="s">
        <v>191</v>
      </c>
      <c r="J11" s="365">
        <v>75.5</v>
      </c>
    </row>
    <row r="12" spans="1:10" ht="13.5" customHeight="1">
      <c r="A12" t="s">
        <v>189</v>
      </c>
      <c r="B12" s="365">
        <v>22.9</v>
      </c>
      <c r="C12" s="365">
        <v>23.5</v>
      </c>
      <c r="D12" s="365">
        <v>29.4</v>
      </c>
      <c r="E12" s="365">
        <v>11.8</v>
      </c>
      <c r="F12" s="365">
        <v>19.3</v>
      </c>
      <c r="G12" s="365">
        <v>28.1</v>
      </c>
      <c r="H12" s="365">
        <v>42.9</v>
      </c>
      <c r="I12" s="283" t="s">
        <v>191</v>
      </c>
      <c r="J12" s="365">
        <v>50</v>
      </c>
    </row>
    <row r="13" spans="1:10" ht="13.5" customHeight="1">
      <c r="A13" t="s">
        <v>204</v>
      </c>
      <c r="B13" s="352">
        <v>6078</v>
      </c>
      <c r="C13" s="352">
        <v>5864</v>
      </c>
      <c r="D13" s="352">
        <v>4366</v>
      </c>
      <c r="E13" s="352">
        <v>6699</v>
      </c>
      <c r="F13" s="352">
        <v>7730</v>
      </c>
      <c r="G13" s="352">
        <v>7453</v>
      </c>
      <c r="H13" s="352">
        <v>3173</v>
      </c>
      <c r="I13" s="283" t="s">
        <v>191</v>
      </c>
      <c r="J13" s="352">
        <v>9473</v>
      </c>
    </row>
    <row r="14" spans="1:10" ht="7.5" customHeight="1">
      <c r="B14" s="366"/>
      <c r="C14" s="366"/>
      <c r="D14" s="366"/>
      <c r="E14" s="366"/>
      <c r="F14" s="366"/>
      <c r="G14" s="366"/>
      <c r="H14" s="366"/>
      <c r="I14" s="366"/>
      <c r="J14" s="366"/>
    </row>
    <row r="15" spans="1:10">
      <c r="A15" t="s">
        <v>205</v>
      </c>
      <c r="B15" s="352">
        <v>266095</v>
      </c>
      <c r="C15" s="352">
        <v>262740</v>
      </c>
      <c r="D15" s="352">
        <v>242027</v>
      </c>
      <c r="E15" s="352">
        <v>270553</v>
      </c>
      <c r="F15" s="352">
        <v>276609</v>
      </c>
      <c r="G15" s="352">
        <v>313149</v>
      </c>
      <c r="H15" s="352">
        <v>228091</v>
      </c>
      <c r="I15" s="283" t="s">
        <v>191</v>
      </c>
      <c r="J15" s="352">
        <v>303053</v>
      </c>
    </row>
    <row r="16" spans="1:10" ht="7.5" customHeight="1">
      <c r="B16" s="366"/>
      <c r="C16" s="366"/>
      <c r="D16" s="366"/>
      <c r="E16" s="366"/>
      <c r="F16" s="366"/>
      <c r="G16" s="366"/>
      <c r="H16" s="366"/>
      <c r="I16" s="366"/>
      <c r="J16" s="366"/>
    </row>
    <row r="17" spans="1:10" ht="13.5" customHeight="1">
      <c r="A17" t="s">
        <v>206</v>
      </c>
      <c r="B17" s="352">
        <v>71894</v>
      </c>
      <c r="C17" s="352">
        <v>70362</v>
      </c>
      <c r="D17" s="352">
        <v>70067</v>
      </c>
      <c r="E17" s="352">
        <v>71421</v>
      </c>
      <c r="F17" s="352">
        <v>74087</v>
      </c>
      <c r="G17" s="352">
        <v>78524</v>
      </c>
      <c r="H17" s="352">
        <v>47134</v>
      </c>
      <c r="I17" s="283" t="s">
        <v>191</v>
      </c>
      <c r="J17" s="352">
        <v>88664</v>
      </c>
    </row>
    <row r="18" spans="1:10" ht="13.5" customHeight="1">
      <c r="A18" t="s">
        <v>207</v>
      </c>
      <c r="B18" s="352">
        <v>6457</v>
      </c>
      <c r="C18" s="352">
        <v>6279</v>
      </c>
      <c r="D18" s="352">
        <v>5531</v>
      </c>
      <c r="E18" s="352">
        <v>6837</v>
      </c>
      <c r="F18" s="352">
        <v>6633</v>
      </c>
      <c r="G18" s="352">
        <v>8427</v>
      </c>
      <c r="H18" s="352">
        <v>3848</v>
      </c>
      <c r="I18" s="283" t="s">
        <v>191</v>
      </c>
      <c r="J18" s="352">
        <v>8196</v>
      </c>
    </row>
    <row r="19" spans="1:10" ht="13.5" customHeight="1">
      <c r="A19" t="s">
        <v>208</v>
      </c>
      <c r="B19" s="352">
        <v>5991</v>
      </c>
      <c r="C19" s="352">
        <v>5702</v>
      </c>
      <c r="D19" s="352">
        <v>7295</v>
      </c>
      <c r="E19" s="352">
        <v>5483</v>
      </c>
      <c r="F19" s="352">
        <v>4219</v>
      </c>
      <c r="G19" s="352">
        <v>4751</v>
      </c>
      <c r="H19" s="352">
        <v>3726</v>
      </c>
      <c r="I19" s="283" t="s">
        <v>191</v>
      </c>
      <c r="J19" s="352">
        <v>9698</v>
      </c>
    </row>
    <row r="20" spans="1:10" ht="13.5" customHeight="1">
      <c r="A20" t="s">
        <v>209</v>
      </c>
      <c r="B20" s="352">
        <v>7164</v>
      </c>
      <c r="C20" s="352">
        <v>6938</v>
      </c>
      <c r="D20" s="352">
        <v>5710</v>
      </c>
      <c r="E20" s="352">
        <v>7938</v>
      </c>
      <c r="F20" s="352">
        <v>7899</v>
      </c>
      <c r="G20" s="352">
        <v>8476</v>
      </c>
      <c r="H20" s="352">
        <v>4557</v>
      </c>
      <c r="I20" s="283" t="s">
        <v>191</v>
      </c>
      <c r="J20" s="352">
        <v>10427</v>
      </c>
    </row>
    <row r="21" spans="1:10" ht="13.5" customHeight="1">
      <c r="A21" t="s">
        <v>210</v>
      </c>
      <c r="B21" s="352">
        <v>10090</v>
      </c>
      <c r="C21" s="352">
        <v>9738</v>
      </c>
      <c r="D21" s="352">
        <v>10721</v>
      </c>
      <c r="E21" s="352">
        <v>10763</v>
      </c>
      <c r="F21" s="352">
        <v>7557</v>
      </c>
      <c r="G21" s="352">
        <v>9891</v>
      </c>
      <c r="H21" s="352">
        <v>6059</v>
      </c>
      <c r="I21" s="283" t="s">
        <v>191</v>
      </c>
      <c r="J21" s="352">
        <v>12939</v>
      </c>
    </row>
    <row r="22" spans="1:10" ht="13.5" customHeight="1">
      <c r="A22" t="s">
        <v>211</v>
      </c>
      <c r="B22" s="352">
        <v>3186</v>
      </c>
      <c r="C22" s="352">
        <v>3196</v>
      </c>
      <c r="D22" s="352">
        <v>4413</v>
      </c>
      <c r="E22" s="352">
        <v>2943</v>
      </c>
      <c r="F22" s="352">
        <v>1782</v>
      </c>
      <c r="G22" s="352">
        <v>2706</v>
      </c>
      <c r="H22" s="352">
        <v>2357</v>
      </c>
      <c r="I22" s="283" t="s">
        <v>191</v>
      </c>
      <c r="J22" s="352">
        <v>3257</v>
      </c>
    </row>
    <row r="23" spans="1:10" ht="13.5" customHeight="1">
      <c r="A23" t="s">
        <v>212</v>
      </c>
      <c r="B23" s="352">
        <v>8792</v>
      </c>
      <c r="C23" s="352">
        <v>8425</v>
      </c>
      <c r="D23" s="352">
        <v>10175</v>
      </c>
      <c r="E23" s="352">
        <v>7619</v>
      </c>
      <c r="F23" s="352">
        <v>9094</v>
      </c>
      <c r="G23" s="352">
        <v>5459</v>
      </c>
      <c r="H23" s="352">
        <v>5640</v>
      </c>
      <c r="I23" s="283" t="s">
        <v>191</v>
      </c>
      <c r="J23" s="352">
        <v>14375</v>
      </c>
    </row>
    <row r="24" spans="1:10" ht="13.5" customHeight="1">
      <c r="A24" t="s">
        <v>213</v>
      </c>
      <c r="B24" s="352">
        <v>11202</v>
      </c>
      <c r="C24" s="352">
        <v>11385</v>
      </c>
      <c r="D24" s="352">
        <v>9859</v>
      </c>
      <c r="E24" s="352">
        <v>10886</v>
      </c>
      <c r="F24" s="352">
        <v>13847</v>
      </c>
      <c r="G24" s="352">
        <v>15452</v>
      </c>
      <c r="H24" s="352">
        <v>8985</v>
      </c>
      <c r="I24" s="283" t="s">
        <v>191</v>
      </c>
      <c r="J24" s="352">
        <v>8192</v>
      </c>
    </row>
    <row r="25" spans="1:10" ht="7.5" customHeight="1">
      <c r="B25" s="366"/>
      <c r="C25" s="366"/>
      <c r="D25" s="366"/>
      <c r="E25" s="366"/>
      <c r="F25" s="366"/>
      <c r="G25" s="366"/>
      <c r="H25" s="366"/>
      <c r="I25" s="366"/>
      <c r="J25" s="366"/>
    </row>
    <row r="26" spans="1:10" ht="13.5" customHeight="1">
      <c r="A26" t="s">
        <v>214</v>
      </c>
      <c r="B26" s="352">
        <v>13658</v>
      </c>
      <c r="C26" s="352">
        <v>13231</v>
      </c>
      <c r="D26" s="352">
        <v>19426</v>
      </c>
      <c r="E26" s="352">
        <v>10998</v>
      </c>
      <c r="F26" s="352">
        <v>6604</v>
      </c>
      <c r="G26" s="352">
        <v>7360</v>
      </c>
      <c r="H26" s="352">
        <v>16043</v>
      </c>
      <c r="I26" s="283" t="s">
        <v>191</v>
      </c>
      <c r="J26" s="352">
        <v>42906</v>
      </c>
    </row>
    <row r="27" spans="1:10" ht="13.5" customHeight="1">
      <c r="A27" t="s">
        <v>215</v>
      </c>
      <c r="B27" s="352">
        <v>12050</v>
      </c>
      <c r="C27" s="352">
        <v>12074</v>
      </c>
      <c r="D27" s="352">
        <v>17843</v>
      </c>
      <c r="E27" s="352">
        <v>10257</v>
      </c>
      <c r="F27" s="352">
        <v>5264</v>
      </c>
      <c r="G27" s="352">
        <v>6205</v>
      </c>
      <c r="H27" s="352">
        <v>15786</v>
      </c>
      <c r="I27" s="283" t="s">
        <v>191</v>
      </c>
      <c r="J27" s="352">
        <v>33816</v>
      </c>
    </row>
    <row r="28" spans="1:10" ht="13.5" customHeight="1">
      <c r="A28" t="s">
        <v>216</v>
      </c>
      <c r="B28" s="352">
        <v>19227</v>
      </c>
      <c r="C28" s="352">
        <v>18943</v>
      </c>
      <c r="D28" s="352">
        <v>18396</v>
      </c>
      <c r="E28" s="352">
        <v>20152</v>
      </c>
      <c r="F28" s="352">
        <v>18300</v>
      </c>
      <c r="G28" s="352">
        <v>22505</v>
      </c>
      <c r="H28" s="352">
        <v>13303</v>
      </c>
      <c r="I28" s="283" t="s">
        <v>191</v>
      </c>
      <c r="J28" s="352">
        <v>26225</v>
      </c>
    </row>
    <row r="29" spans="1:10" ht="13.5" customHeight="1">
      <c r="A29" t="s">
        <v>217</v>
      </c>
      <c r="B29" s="352">
        <v>8604</v>
      </c>
      <c r="C29" s="352">
        <v>8426</v>
      </c>
      <c r="D29" s="352">
        <v>7758</v>
      </c>
      <c r="E29" s="352">
        <v>8924</v>
      </c>
      <c r="F29" s="352">
        <v>8690</v>
      </c>
      <c r="G29" s="352">
        <v>10471</v>
      </c>
      <c r="H29" s="352">
        <v>6207</v>
      </c>
      <c r="I29" s="283" t="s">
        <v>191</v>
      </c>
      <c r="J29" s="352">
        <v>9799</v>
      </c>
    </row>
    <row r="30" spans="1:10" ht="13.5" customHeight="1">
      <c r="A30" t="s">
        <v>218</v>
      </c>
      <c r="B30" s="352">
        <v>4892</v>
      </c>
      <c r="C30" s="352">
        <v>4949</v>
      </c>
      <c r="D30" s="352">
        <v>4856</v>
      </c>
      <c r="E30" s="352">
        <v>5504</v>
      </c>
      <c r="F30" s="352">
        <v>3881</v>
      </c>
      <c r="G30" s="352">
        <v>6632</v>
      </c>
      <c r="H30" s="352">
        <v>3439</v>
      </c>
      <c r="I30" s="283" t="s">
        <v>191</v>
      </c>
      <c r="J30" s="352">
        <v>5528</v>
      </c>
    </row>
    <row r="31" spans="1:10" ht="7.5" customHeight="1">
      <c r="B31" s="353"/>
      <c r="C31" s="353"/>
      <c r="D31" s="353"/>
      <c r="E31" s="353"/>
      <c r="F31" s="353"/>
      <c r="G31" s="353"/>
      <c r="H31" s="353"/>
      <c r="I31" s="353"/>
      <c r="J31" s="353"/>
    </row>
    <row r="32" spans="1:10" ht="13.5" customHeight="1">
      <c r="A32" t="s">
        <v>219</v>
      </c>
      <c r="B32" s="352">
        <v>8915</v>
      </c>
      <c r="C32" s="352">
        <v>8877</v>
      </c>
      <c r="D32" s="352">
        <v>7265</v>
      </c>
      <c r="E32" s="352">
        <v>10553</v>
      </c>
      <c r="F32" s="352">
        <v>10176</v>
      </c>
      <c r="G32" s="352">
        <v>8690</v>
      </c>
      <c r="H32" s="352">
        <v>7412</v>
      </c>
      <c r="I32" s="283" t="s">
        <v>191</v>
      </c>
      <c r="J32" s="352">
        <v>6218</v>
      </c>
    </row>
    <row r="33" spans="1:10" ht="13.5" customHeight="1">
      <c r="A33" t="s">
        <v>220</v>
      </c>
      <c r="B33" s="352">
        <v>2135</v>
      </c>
      <c r="C33" s="352">
        <v>2246</v>
      </c>
      <c r="D33" s="352">
        <v>2152</v>
      </c>
      <c r="E33" s="352">
        <v>1985</v>
      </c>
      <c r="F33" s="352">
        <v>3360</v>
      </c>
      <c r="G33" s="352">
        <v>860</v>
      </c>
      <c r="H33" s="352">
        <v>3006</v>
      </c>
      <c r="I33" s="283" t="s">
        <v>191</v>
      </c>
      <c r="J33" s="352">
        <v>265</v>
      </c>
    </row>
    <row r="34" spans="1:10" ht="13.5" customHeight="1">
      <c r="A34" t="s">
        <v>221</v>
      </c>
      <c r="B34" s="352">
        <v>10613</v>
      </c>
      <c r="C34" s="352">
        <v>10701</v>
      </c>
      <c r="D34" s="352">
        <v>8272</v>
      </c>
      <c r="E34" s="352">
        <v>12536</v>
      </c>
      <c r="F34" s="352">
        <v>11985</v>
      </c>
      <c r="G34" s="352">
        <v>12997</v>
      </c>
      <c r="H34" s="352">
        <v>9095</v>
      </c>
      <c r="I34" s="283" t="s">
        <v>191</v>
      </c>
      <c r="J34" s="352">
        <v>12336</v>
      </c>
    </row>
    <row r="35" spans="1:10" ht="13.5" customHeight="1">
      <c r="A35" t="s">
        <v>222</v>
      </c>
      <c r="B35" s="352">
        <v>4043</v>
      </c>
      <c r="C35" s="352">
        <v>4149</v>
      </c>
      <c r="D35" s="352">
        <v>3207</v>
      </c>
      <c r="E35" s="352">
        <v>4604</v>
      </c>
      <c r="F35" s="352">
        <v>4714</v>
      </c>
      <c r="G35" s="352">
        <v>5971</v>
      </c>
      <c r="H35" s="352">
        <v>3020</v>
      </c>
      <c r="I35" s="283" t="s">
        <v>191</v>
      </c>
      <c r="J35" s="352">
        <v>4722</v>
      </c>
    </row>
    <row r="36" spans="1:10" ht="13.5" customHeight="1">
      <c r="A36" t="s">
        <v>223</v>
      </c>
      <c r="B36" s="352">
        <v>10226</v>
      </c>
      <c r="C36" s="352">
        <v>10349</v>
      </c>
      <c r="D36" s="352">
        <v>10391</v>
      </c>
      <c r="E36" s="352">
        <v>11637</v>
      </c>
      <c r="F36" s="352">
        <v>8287</v>
      </c>
      <c r="G36" s="352">
        <v>12473</v>
      </c>
      <c r="H36" s="352">
        <v>7144</v>
      </c>
      <c r="I36" s="283" t="s">
        <v>191</v>
      </c>
      <c r="J36" s="352">
        <v>8243</v>
      </c>
    </row>
    <row r="37" spans="1:10" ht="7.5" customHeight="1">
      <c r="B37" s="353"/>
      <c r="C37" s="353"/>
      <c r="D37" s="353"/>
      <c r="E37" s="353"/>
      <c r="F37" s="353"/>
      <c r="G37" s="353"/>
      <c r="H37" s="353"/>
      <c r="I37" s="353"/>
      <c r="J37" s="353"/>
    </row>
    <row r="38" spans="1:10" ht="13.5" customHeight="1">
      <c r="A38" t="s">
        <v>224</v>
      </c>
      <c r="B38" s="352">
        <v>36368</v>
      </c>
      <c r="C38" s="352">
        <v>35934</v>
      </c>
      <c r="D38" s="352">
        <v>33428</v>
      </c>
      <c r="E38" s="352">
        <v>33603</v>
      </c>
      <c r="F38" s="352">
        <v>38706</v>
      </c>
      <c r="G38" s="352">
        <v>55943</v>
      </c>
      <c r="H38" s="352">
        <v>21844</v>
      </c>
      <c r="I38" s="283" t="s">
        <v>191</v>
      </c>
      <c r="J38" s="352">
        <v>44256</v>
      </c>
    </row>
    <row r="39" spans="1:10" ht="13.5" customHeight="1">
      <c r="A39" t="s">
        <v>225</v>
      </c>
      <c r="B39" s="352">
        <v>8439</v>
      </c>
      <c r="C39" s="352">
        <v>8291</v>
      </c>
      <c r="D39" s="352">
        <v>8990</v>
      </c>
      <c r="E39" s="352">
        <v>8310</v>
      </c>
      <c r="F39" s="352">
        <v>7261</v>
      </c>
      <c r="G39" s="352">
        <v>10691</v>
      </c>
      <c r="H39" s="352">
        <v>3876</v>
      </c>
      <c r="I39" s="283" t="s">
        <v>191</v>
      </c>
      <c r="J39" s="352">
        <v>14904</v>
      </c>
    </row>
    <row r="40" spans="1:10" ht="13.5" customHeight="1">
      <c r="A40" t="s">
        <v>226</v>
      </c>
      <c r="B40" s="352">
        <v>14805</v>
      </c>
      <c r="C40" s="352">
        <v>14698</v>
      </c>
      <c r="D40" s="352">
        <v>14441</v>
      </c>
      <c r="E40" s="352">
        <v>13640</v>
      </c>
      <c r="F40" s="352">
        <v>13262</v>
      </c>
      <c r="G40" s="352">
        <v>24906</v>
      </c>
      <c r="H40" s="352">
        <v>8910</v>
      </c>
      <c r="I40" s="283" t="s">
        <v>191</v>
      </c>
      <c r="J40" s="352">
        <v>12783</v>
      </c>
    </row>
    <row r="41" spans="1:10" ht="13.5" customHeight="1">
      <c r="A41" t="s">
        <v>227</v>
      </c>
      <c r="B41" s="352">
        <v>13123</v>
      </c>
      <c r="C41" s="352">
        <v>12945</v>
      </c>
      <c r="D41" s="352">
        <v>9996</v>
      </c>
      <c r="E41" s="352">
        <v>11654</v>
      </c>
      <c r="F41" s="352">
        <v>18183</v>
      </c>
      <c r="G41" s="352">
        <v>20346</v>
      </c>
      <c r="H41" s="352">
        <v>9058</v>
      </c>
      <c r="I41" s="283" t="s">
        <v>191</v>
      </c>
      <c r="J41" s="352">
        <v>16569</v>
      </c>
    </row>
    <row r="42" spans="1:10" ht="13.5" customHeight="1">
      <c r="A42" t="s">
        <v>228</v>
      </c>
      <c r="B42" s="352">
        <v>16222</v>
      </c>
      <c r="C42" s="352">
        <v>16784</v>
      </c>
      <c r="D42" s="283" t="s">
        <v>191</v>
      </c>
      <c r="E42" s="352">
        <v>14685</v>
      </c>
      <c r="F42" s="352">
        <v>39911</v>
      </c>
      <c r="G42" s="352">
        <v>29976</v>
      </c>
      <c r="H42" s="352">
        <v>31860</v>
      </c>
      <c r="I42" s="283" t="s">
        <v>191</v>
      </c>
      <c r="J42" s="352">
        <v>10818</v>
      </c>
    </row>
    <row r="43" spans="1:10" ht="7.5" customHeight="1">
      <c r="B43" s="353"/>
      <c r="C43" s="353"/>
      <c r="D43" s="353"/>
      <c r="E43" s="353"/>
      <c r="F43" s="353"/>
      <c r="G43" s="353"/>
      <c r="H43" s="353"/>
      <c r="I43" s="353"/>
      <c r="J43" s="353"/>
    </row>
    <row r="44" spans="1:10">
      <c r="A44" t="s">
        <v>229</v>
      </c>
      <c r="B44" s="352">
        <v>29393</v>
      </c>
      <c r="C44" s="352">
        <v>29205</v>
      </c>
      <c r="D44" s="352">
        <v>27755</v>
      </c>
      <c r="E44" s="352">
        <v>29864</v>
      </c>
      <c r="F44" s="352">
        <v>29020</v>
      </c>
      <c r="G44" s="352">
        <v>37584</v>
      </c>
      <c r="H44" s="352">
        <v>22222</v>
      </c>
      <c r="I44" s="283" t="s">
        <v>191</v>
      </c>
      <c r="J44" s="352">
        <v>28429</v>
      </c>
    </row>
    <row r="45" spans="1:10">
      <c r="A45" t="s">
        <v>230</v>
      </c>
      <c r="B45" s="352">
        <v>1796</v>
      </c>
      <c r="C45" s="352">
        <v>1998</v>
      </c>
      <c r="D45" s="352">
        <v>2462</v>
      </c>
      <c r="E45" s="352">
        <v>2319</v>
      </c>
      <c r="F45" s="352">
        <v>181</v>
      </c>
      <c r="G45" s="352">
        <v>4023</v>
      </c>
      <c r="H45" s="283" t="s">
        <v>191</v>
      </c>
      <c r="I45" s="283" t="s">
        <v>191</v>
      </c>
      <c r="J45" s="283" t="s">
        <v>191</v>
      </c>
    </row>
    <row r="46" spans="1:10">
      <c r="A46" t="s">
        <v>231</v>
      </c>
      <c r="B46" s="352">
        <v>17951</v>
      </c>
      <c r="C46" s="352">
        <v>17858</v>
      </c>
      <c r="D46" s="352">
        <v>16184</v>
      </c>
      <c r="E46" s="352">
        <v>18996</v>
      </c>
      <c r="F46" s="352">
        <v>16983</v>
      </c>
      <c r="G46" s="352">
        <v>22093</v>
      </c>
      <c r="H46" s="352">
        <v>17690</v>
      </c>
      <c r="I46" s="283" t="s">
        <v>191</v>
      </c>
      <c r="J46" s="352">
        <v>19915</v>
      </c>
    </row>
    <row r="47" spans="1:10">
      <c r="A47" t="s">
        <v>232</v>
      </c>
      <c r="B47" s="352">
        <v>49578</v>
      </c>
      <c r="C47" s="352">
        <v>48362</v>
      </c>
      <c r="D47" s="352">
        <v>47027</v>
      </c>
      <c r="E47" s="352">
        <v>55103</v>
      </c>
      <c r="F47" s="352">
        <v>39533</v>
      </c>
      <c r="G47" s="352">
        <v>47096</v>
      </c>
      <c r="H47" s="352">
        <v>52033</v>
      </c>
      <c r="I47" s="283" t="s">
        <v>191</v>
      </c>
      <c r="J47" s="352">
        <v>34928</v>
      </c>
    </row>
    <row r="48" spans="1:10">
      <c r="A48" t="s">
        <v>233</v>
      </c>
      <c r="B48" s="352">
        <v>22774</v>
      </c>
      <c r="C48" s="352">
        <v>23064</v>
      </c>
      <c r="D48" s="352">
        <v>20066</v>
      </c>
      <c r="E48" s="352">
        <v>34874</v>
      </c>
      <c r="F48" s="352">
        <v>16963</v>
      </c>
      <c r="G48" s="352">
        <v>15385</v>
      </c>
      <c r="H48" s="352">
        <v>17951</v>
      </c>
      <c r="I48" s="283" t="s">
        <v>191</v>
      </c>
      <c r="J48" s="352">
        <v>11788</v>
      </c>
    </row>
    <row r="49" spans="1:10">
      <c r="A49" t="s">
        <v>234</v>
      </c>
      <c r="B49" s="352">
        <v>11622</v>
      </c>
      <c r="C49" s="352">
        <v>11508</v>
      </c>
      <c r="D49" s="352">
        <v>13965</v>
      </c>
      <c r="E49" s="352">
        <v>9522</v>
      </c>
      <c r="F49" s="352">
        <v>9079</v>
      </c>
      <c r="G49" s="352">
        <v>9728</v>
      </c>
      <c r="H49" s="352">
        <v>15585</v>
      </c>
      <c r="I49" s="283" t="s">
        <v>191</v>
      </c>
      <c r="J49" s="352">
        <v>4431</v>
      </c>
    </row>
    <row r="50" spans="1:10">
      <c r="A50" t="s">
        <v>235</v>
      </c>
      <c r="B50" s="363">
        <v>2523</v>
      </c>
      <c r="C50" s="363">
        <v>499</v>
      </c>
      <c r="D50" s="363" t="s">
        <v>47</v>
      </c>
      <c r="E50" s="363">
        <v>130</v>
      </c>
      <c r="F50" s="363">
        <v>378</v>
      </c>
      <c r="G50" s="363" t="s">
        <v>47</v>
      </c>
      <c r="H50" s="363">
        <v>5343</v>
      </c>
      <c r="I50" s="363" t="s">
        <v>47</v>
      </c>
      <c r="J50" s="363" t="s">
        <v>47</v>
      </c>
    </row>
    <row r="51" spans="1:10" ht="7.5" customHeight="1">
      <c r="B51" s="366"/>
      <c r="C51" s="366"/>
      <c r="D51" s="366"/>
      <c r="E51" s="366"/>
      <c r="F51" s="366"/>
      <c r="G51" s="366"/>
      <c r="H51" s="366"/>
      <c r="I51" s="366"/>
      <c r="J51" s="366"/>
    </row>
    <row r="52" spans="1:10">
      <c r="A52" t="s">
        <v>236</v>
      </c>
      <c r="B52" s="352">
        <v>6556</v>
      </c>
      <c r="C52" s="352">
        <v>4683</v>
      </c>
      <c r="D52" s="352">
        <v>6255</v>
      </c>
      <c r="E52" s="352">
        <v>5165</v>
      </c>
      <c r="F52" s="352">
        <v>1417</v>
      </c>
      <c r="G52" s="352">
        <v>1121</v>
      </c>
      <c r="H52" s="352">
        <v>8144</v>
      </c>
      <c r="I52" s="283" t="s">
        <v>191</v>
      </c>
      <c r="J52" s="352">
        <v>2474</v>
      </c>
    </row>
    <row r="53" spans="1:10">
      <c r="A53" t="s">
        <v>237</v>
      </c>
      <c r="B53" s="352">
        <v>18608</v>
      </c>
      <c r="C53" s="352">
        <v>19343</v>
      </c>
      <c r="D53" s="352">
        <v>519</v>
      </c>
      <c r="E53" s="352">
        <v>16298</v>
      </c>
      <c r="F53" s="352">
        <v>45128</v>
      </c>
      <c r="G53" s="352">
        <v>37897</v>
      </c>
      <c r="H53" s="352">
        <v>33901</v>
      </c>
      <c r="I53" s="283" t="s">
        <v>191</v>
      </c>
      <c r="J53" s="352">
        <v>11137</v>
      </c>
    </row>
    <row r="54" spans="1:10">
      <c r="A54" t="s">
        <v>238</v>
      </c>
      <c r="B54" s="352">
        <v>33218</v>
      </c>
      <c r="C54" s="352">
        <v>32798</v>
      </c>
      <c r="D54" s="352">
        <v>31869</v>
      </c>
      <c r="E54" s="352">
        <v>34958</v>
      </c>
      <c r="F54" s="352">
        <v>30964</v>
      </c>
      <c r="G54" s="352">
        <v>39219</v>
      </c>
      <c r="H54" s="352">
        <v>24289</v>
      </c>
      <c r="I54" s="283" t="s">
        <v>191</v>
      </c>
      <c r="J54" s="352">
        <v>33072</v>
      </c>
    </row>
    <row r="55" spans="1:10">
      <c r="A55" t="s">
        <v>239</v>
      </c>
      <c r="B55" s="352">
        <v>18707</v>
      </c>
      <c r="C55" s="352">
        <v>18336</v>
      </c>
      <c r="D55" s="352">
        <v>14454</v>
      </c>
      <c r="E55" s="352">
        <v>19099</v>
      </c>
      <c r="F55" s="352">
        <v>22728</v>
      </c>
      <c r="G55" s="352">
        <v>24842</v>
      </c>
      <c r="H55" s="352">
        <v>14410</v>
      </c>
      <c r="I55" s="283" t="s">
        <v>191</v>
      </c>
      <c r="J55" s="352">
        <v>24605</v>
      </c>
    </row>
    <row r="56" spans="1:10">
      <c r="A56" t="s">
        <v>240</v>
      </c>
      <c r="B56" s="352">
        <v>214867</v>
      </c>
      <c r="C56" s="352">
        <v>213733</v>
      </c>
      <c r="D56" s="352">
        <v>205886</v>
      </c>
      <c r="E56" s="352">
        <v>215287</v>
      </c>
      <c r="F56" s="352">
        <v>220606</v>
      </c>
      <c r="G56" s="352">
        <v>259349</v>
      </c>
      <c r="H56" s="352">
        <v>164295</v>
      </c>
      <c r="I56" s="283" t="s">
        <v>191</v>
      </c>
      <c r="J56" s="352">
        <v>265532</v>
      </c>
    </row>
    <row r="57" spans="1:10" ht="7.5" customHeight="1">
      <c r="B57" s="353"/>
      <c r="C57" s="353"/>
      <c r="D57" s="353"/>
      <c r="E57" s="353"/>
      <c r="F57" s="353"/>
      <c r="G57" s="353"/>
      <c r="H57" s="353"/>
      <c r="I57" s="353"/>
      <c r="J57" s="353"/>
    </row>
    <row r="58" spans="1:10">
      <c r="A58" t="s">
        <v>241</v>
      </c>
      <c r="B58" s="353"/>
      <c r="C58" s="353"/>
      <c r="D58" s="353"/>
      <c r="E58" s="353"/>
      <c r="F58" s="353"/>
      <c r="G58" s="353"/>
      <c r="H58" s="353"/>
      <c r="I58" s="353"/>
      <c r="J58" s="353"/>
    </row>
    <row r="59" spans="1:10">
      <c r="A59" t="s">
        <v>242</v>
      </c>
      <c r="B59" s="352">
        <v>242704</v>
      </c>
      <c r="C59" s="352">
        <v>240688</v>
      </c>
      <c r="D59" s="352">
        <v>219453</v>
      </c>
      <c r="E59" s="352">
        <v>252632</v>
      </c>
      <c r="F59" s="352">
        <v>255559</v>
      </c>
      <c r="G59" s="352">
        <v>282684</v>
      </c>
      <c r="H59" s="352">
        <v>202312</v>
      </c>
      <c r="I59" s="283" t="s">
        <v>191</v>
      </c>
      <c r="J59" s="352">
        <v>281455</v>
      </c>
    </row>
    <row r="60" spans="1:10">
      <c r="A60" t="s">
        <v>243</v>
      </c>
      <c r="B60" s="352">
        <v>128353</v>
      </c>
      <c r="C60" s="352">
        <v>125981</v>
      </c>
      <c r="D60" s="352">
        <v>121783</v>
      </c>
      <c r="E60" s="352">
        <v>133114</v>
      </c>
      <c r="F60" s="352">
        <v>130830</v>
      </c>
      <c r="G60" s="352">
        <v>141679</v>
      </c>
      <c r="H60" s="352">
        <v>84955</v>
      </c>
      <c r="I60" s="283" t="s">
        <v>191</v>
      </c>
      <c r="J60" s="352">
        <v>156754</v>
      </c>
    </row>
    <row r="61" spans="1:10">
      <c r="A61" t="s">
        <v>244</v>
      </c>
      <c r="B61" s="352">
        <v>6345</v>
      </c>
      <c r="C61" s="352">
        <v>6559</v>
      </c>
      <c r="D61" s="352">
        <v>5994</v>
      </c>
      <c r="E61" s="352">
        <v>7882</v>
      </c>
      <c r="F61" s="352">
        <v>7151</v>
      </c>
      <c r="G61" s="352">
        <v>5936</v>
      </c>
      <c r="H61" s="352">
        <v>3688</v>
      </c>
      <c r="I61" s="283" t="s">
        <v>191</v>
      </c>
      <c r="J61" s="352">
        <v>6797</v>
      </c>
    </row>
    <row r="62" spans="1:10">
      <c r="A62" t="s">
        <v>245</v>
      </c>
      <c r="B62" s="352">
        <v>19665</v>
      </c>
      <c r="C62" s="352">
        <v>19540</v>
      </c>
      <c r="D62" s="352">
        <v>16099</v>
      </c>
      <c r="E62" s="352">
        <v>21214</v>
      </c>
      <c r="F62" s="352">
        <v>21896</v>
      </c>
      <c r="G62" s="352">
        <v>26865</v>
      </c>
      <c r="H62" s="352">
        <v>13717</v>
      </c>
      <c r="I62" s="283" t="s">
        <v>191</v>
      </c>
      <c r="J62" s="352">
        <v>19250</v>
      </c>
    </row>
    <row r="63" spans="1:10">
      <c r="A63" t="s">
        <v>246</v>
      </c>
      <c r="B63" s="352">
        <v>102343</v>
      </c>
      <c r="C63" s="352">
        <v>99882</v>
      </c>
      <c r="D63" s="352">
        <v>99690</v>
      </c>
      <c r="E63" s="352">
        <v>104018</v>
      </c>
      <c r="F63" s="352">
        <v>101783</v>
      </c>
      <c r="G63" s="352">
        <v>108877</v>
      </c>
      <c r="H63" s="352">
        <v>67550</v>
      </c>
      <c r="I63" s="283" t="s">
        <v>191</v>
      </c>
      <c r="J63" s="352">
        <v>130706</v>
      </c>
    </row>
    <row r="64" spans="1:10">
      <c r="A64" t="s">
        <v>247</v>
      </c>
      <c r="B64" s="352">
        <v>114351</v>
      </c>
      <c r="C64" s="352">
        <v>114707</v>
      </c>
      <c r="D64" s="352">
        <v>97669</v>
      </c>
      <c r="E64" s="352">
        <v>119518</v>
      </c>
      <c r="F64" s="352">
        <v>124729</v>
      </c>
      <c r="G64" s="352">
        <v>141006</v>
      </c>
      <c r="H64" s="352">
        <v>117358</v>
      </c>
      <c r="I64" s="283" t="s">
        <v>191</v>
      </c>
      <c r="J64" s="352">
        <v>124701</v>
      </c>
    </row>
    <row r="65" spans="1:10" ht="7.5" customHeight="1">
      <c r="B65" s="353"/>
      <c r="C65" s="353"/>
      <c r="D65" s="353"/>
      <c r="E65" s="353"/>
      <c r="F65" s="353"/>
      <c r="G65" s="353"/>
      <c r="H65" s="353"/>
      <c r="I65" s="353"/>
      <c r="J65" s="353"/>
    </row>
    <row r="66" spans="1:10">
      <c r="A66" t="s">
        <v>248</v>
      </c>
      <c r="B66" s="352">
        <v>80314</v>
      </c>
      <c r="C66" s="352">
        <v>79321</v>
      </c>
      <c r="D66" s="352">
        <v>67753</v>
      </c>
      <c r="E66" s="352">
        <v>92767</v>
      </c>
      <c r="F66" s="352">
        <v>92987</v>
      </c>
      <c r="G66" s="352">
        <v>76164</v>
      </c>
      <c r="H66" s="352">
        <v>55531</v>
      </c>
      <c r="I66" s="352" t="s">
        <v>47</v>
      </c>
      <c r="J66" s="352">
        <v>74982</v>
      </c>
    </row>
    <row r="67" spans="1:10" ht="7.5" customHeight="1">
      <c r="B67" s="367"/>
      <c r="C67" s="367"/>
      <c r="D67" s="367"/>
      <c r="E67" s="367"/>
      <c r="F67" s="367"/>
      <c r="G67" s="367"/>
      <c r="H67" s="367"/>
      <c r="I67" s="367"/>
      <c r="J67" s="367"/>
    </row>
    <row r="68" spans="1:10">
      <c r="A68" t="s">
        <v>249</v>
      </c>
      <c r="B68" s="365">
        <v>27</v>
      </c>
      <c r="C68" s="365">
        <v>26.8</v>
      </c>
      <c r="D68" s="365">
        <v>28.9</v>
      </c>
      <c r="E68" s="365">
        <v>26.4</v>
      </c>
      <c r="F68" s="365">
        <v>26.8</v>
      </c>
      <c r="G68" s="365">
        <v>25.1</v>
      </c>
      <c r="H68" s="365">
        <v>20.7</v>
      </c>
      <c r="I68" s="283" t="s">
        <v>191</v>
      </c>
      <c r="J68" s="365">
        <v>29.3</v>
      </c>
    </row>
    <row r="69" spans="1:10" ht="7.5" customHeight="1">
      <c r="B69" s="367"/>
      <c r="C69" s="367"/>
      <c r="D69" s="367"/>
      <c r="E69" s="367"/>
      <c r="F69" s="367"/>
      <c r="G69" s="367"/>
      <c r="H69" s="367"/>
      <c r="I69" s="367"/>
      <c r="J69" s="367"/>
    </row>
    <row r="70" spans="1:10">
      <c r="A70" t="s">
        <v>250</v>
      </c>
      <c r="B70" s="363">
        <v>11754</v>
      </c>
      <c r="C70" s="363">
        <v>10425</v>
      </c>
      <c r="D70" s="363">
        <v>14152</v>
      </c>
      <c r="E70" s="363">
        <v>8030</v>
      </c>
      <c r="F70" s="363">
        <v>8566</v>
      </c>
      <c r="G70" s="363">
        <v>10575</v>
      </c>
      <c r="H70" s="363">
        <v>7891</v>
      </c>
      <c r="I70" s="283" t="s">
        <v>191</v>
      </c>
      <c r="J70" s="363">
        <v>19775</v>
      </c>
    </row>
    <row r="71" spans="1:10">
      <c r="A71" t="s">
        <v>251</v>
      </c>
      <c r="B71" s="363">
        <v>2787</v>
      </c>
      <c r="C71" s="363">
        <v>2337</v>
      </c>
      <c r="D71" s="363">
        <v>2649</v>
      </c>
      <c r="E71" s="363">
        <v>2446</v>
      </c>
      <c r="F71" s="363">
        <v>2136</v>
      </c>
      <c r="G71" s="363">
        <v>2029</v>
      </c>
      <c r="H71" s="363">
        <v>1540</v>
      </c>
      <c r="I71" s="283" t="s">
        <v>191</v>
      </c>
      <c r="J71" s="363">
        <v>10311</v>
      </c>
    </row>
    <row r="72" spans="1:10">
      <c r="A72" t="s">
        <v>252</v>
      </c>
      <c r="B72" s="363">
        <v>4352</v>
      </c>
      <c r="C72" s="363">
        <v>3785</v>
      </c>
      <c r="D72" s="363">
        <v>6253</v>
      </c>
      <c r="E72" s="363">
        <v>2453</v>
      </c>
      <c r="F72" s="363">
        <v>2436</v>
      </c>
      <c r="G72" s="363">
        <v>4460</v>
      </c>
      <c r="H72" s="363">
        <v>603</v>
      </c>
      <c r="I72" s="283" t="s">
        <v>191</v>
      </c>
      <c r="J72" s="363">
        <v>3087</v>
      </c>
    </row>
    <row r="73" spans="1:10">
      <c r="A73" t="s">
        <v>253</v>
      </c>
      <c r="B73" s="363">
        <v>2569</v>
      </c>
      <c r="C73" s="363">
        <v>2608</v>
      </c>
      <c r="D73" s="363">
        <v>2988</v>
      </c>
      <c r="E73" s="363">
        <v>1875</v>
      </c>
      <c r="F73" s="363">
        <v>3021</v>
      </c>
      <c r="G73" s="363">
        <v>2423</v>
      </c>
      <c r="H73" s="363">
        <v>3211</v>
      </c>
      <c r="I73" s="283" t="s">
        <v>191</v>
      </c>
      <c r="J73" s="363">
        <v>1472</v>
      </c>
    </row>
    <row r="74" spans="1:10">
      <c r="A74" t="s">
        <v>254</v>
      </c>
      <c r="B74" s="363">
        <v>1856</v>
      </c>
      <c r="C74" s="363">
        <v>1483</v>
      </c>
      <c r="D74" s="363">
        <v>2257</v>
      </c>
      <c r="E74" s="363">
        <v>1201</v>
      </c>
      <c r="F74" s="363">
        <v>244</v>
      </c>
      <c r="G74" s="363">
        <v>1150</v>
      </c>
      <c r="H74" s="363">
        <v>2391</v>
      </c>
      <c r="I74" s="283" t="s">
        <v>191</v>
      </c>
      <c r="J74" s="363">
        <v>4905</v>
      </c>
    </row>
    <row r="75" spans="1:10">
      <c r="A75" t="s">
        <v>255</v>
      </c>
      <c r="B75" s="363">
        <v>7146</v>
      </c>
      <c r="C75" s="363">
        <v>7126</v>
      </c>
      <c r="D75" s="363">
        <v>402</v>
      </c>
      <c r="E75" s="363">
        <v>9294</v>
      </c>
      <c r="F75" s="363">
        <v>12619</v>
      </c>
      <c r="G75" s="363">
        <v>16750</v>
      </c>
      <c r="H75" s="363">
        <v>1156</v>
      </c>
      <c r="I75" s="283" t="s">
        <v>191</v>
      </c>
      <c r="J75" s="363">
        <v>98</v>
      </c>
    </row>
    <row r="76" spans="1:10">
      <c r="A76" t="s">
        <v>190</v>
      </c>
      <c r="B76" s="363">
        <v>6870</v>
      </c>
      <c r="C76" s="363">
        <v>6860</v>
      </c>
      <c r="D76" s="363">
        <v>304</v>
      </c>
      <c r="E76" s="363">
        <v>8868</v>
      </c>
      <c r="F76" s="363">
        <v>12083</v>
      </c>
      <c r="G76" s="363">
        <v>16637</v>
      </c>
      <c r="H76" s="363">
        <v>1133</v>
      </c>
      <c r="I76" s="283" t="s">
        <v>191</v>
      </c>
      <c r="J76" s="283" t="s">
        <v>191</v>
      </c>
    </row>
    <row r="77" spans="1:10" ht="7.5" customHeight="1">
      <c r="B77" s="367"/>
      <c r="C77" s="367"/>
      <c r="D77" s="367"/>
      <c r="E77" s="367"/>
      <c r="F77" s="367"/>
      <c r="G77" s="367"/>
      <c r="H77" s="367"/>
      <c r="I77" s="367"/>
      <c r="J77" s="367"/>
    </row>
    <row r="78" spans="1:10">
      <c r="A78" t="s">
        <v>256</v>
      </c>
      <c r="B78" s="365">
        <v>48.6</v>
      </c>
      <c r="C78" s="365">
        <v>48.5</v>
      </c>
      <c r="D78" s="365">
        <v>25.3</v>
      </c>
      <c r="E78" s="365">
        <v>55.6</v>
      </c>
      <c r="F78" s="365">
        <v>67.400000000000006</v>
      </c>
      <c r="G78" s="365">
        <v>71.900000000000006</v>
      </c>
      <c r="H78" s="365">
        <v>42.9</v>
      </c>
      <c r="I78" s="283" t="s">
        <v>191</v>
      </c>
      <c r="J78" s="365">
        <v>24.5</v>
      </c>
    </row>
    <row r="79" spans="1:10">
      <c r="A79" t="s">
        <v>257</v>
      </c>
      <c r="B79" s="365">
        <v>34.1</v>
      </c>
      <c r="C79" s="365">
        <v>34.200000000000003</v>
      </c>
      <c r="D79" s="365">
        <v>7.2</v>
      </c>
      <c r="E79" s="365">
        <v>47.2</v>
      </c>
      <c r="F79" s="365">
        <v>60.4</v>
      </c>
      <c r="G79" s="365">
        <v>53.1</v>
      </c>
      <c r="H79" s="365">
        <v>14.3</v>
      </c>
      <c r="I79" s="283" t="s">
        <v>191</v>
      </c>
      <c r="J79" s="283" t="s">
        <v>191</v>
      </c>
    </row>
    <row r="80" spans="1:10" ht="14.25" thickBot="1">
      <c r="A80" s="378" t="s">
        <v>258</v>
      </c>
      <c r="B80" s="368">
        <v>46.5</v>
      </c>
      <c r="C80" s="368">
        <v>46.1</v>
      </c>
      <c r="D80" s="368">
        <v>25.3</v>
      </c>
      <c r="E80" s="368">
        <v>55.6</v>
      </c>
      <c r="F80" s="368">
        <v>67.400000000000006</v>
      </c>
      <c r="G80" s="368">
        <v>71.900000000000006</v>
      </c>
      <c r="H80" s="368">
        <v>14.3</v>
      </c>
      <c r="I80" s="354" t="s">
        <v>191</v>
      </c>
      <c r="J80" s="368">
        <v>24.5</v>
      </c>
    </row>
    <row r="81" spans="1:10" ht="18" customHeight="1" thickTop="1">
      <c r="A81" t="s">
        <v>192</v>
      </c>
      <c r="B81" s="363"/>
      <c r="C81" s="363"/>
      <c r="D81" s="363"/>
      <c r="E81" s="363"/>
      <c r="F81" s="363"/>
      <c r="G81" s="363"/>
      <c r="H81" s="363"/>
      <c r="I81" s="283"/>
      <c r="J81" s="363"/>
    </row>
    <row r="82" spans="1:10" ht="18" customHeight="1">
      <c r="A82" t="s">
        <v>193</v>
      </c>
      <c r="B82" s="363"/>
      <c r="C82" s="363"/>
      <c r="D82" s="363"/>
      <c r="E82" s="363"/>
      <c r="F82" s="363"/>
      <c r="G82" s="363"/>
      <c r="H82" s="363"/>
      <c r="I82" s="283"/>
      <c r="J82" s="283"/>
    </row>
    <row r="83" spans="1:10" ht="18" customHeight="1">
      <c r="A83" t="s">
        <v>194</v>
      </c>
      <c r="B83" s="367"/>
      <c r="C83" s="367"/>
      <c r="D83" s="367"/>
      <c r="E83" s="367"/>
      <c r="F83" s="367"/>
      <c r="G83" s="367"/>
      <c r="H83" s="367"/>
      <c r="I83" s="367"/>
      <c r="J83" s="367"/>
    </row>
    <row r="84" spans="1:10">
      <c r="B84" s="365"/>
      <c r="C84" s="365"/>
      <c r="D84" s="365"/>
      <c r="E84" s="365"/>
      <c r="F84" s="365"/>
      <c r="G84" s="365"/>
      <c r="H84" s="365"/>
      <c r="I84" s="283"/>
      <c r="J84" s="365"/>
    </row>
    <row r="85" spans="1:10">
      <c r="B85" s="365"/>
      <c r="C85" s="365"/>
      <c r="D85" s="365"/>
      <c r="E85" s="365"/>
      <c r="F85" s="365"/>
      <c r="G85" s="365"/>
      <c r="H85" s="365"/>
      <c r="I85" s="283"/>
      <c r="J85" s="283"/>
    </row>
    <row r="86" spans="1:10">
      <c r="B86" s="369"/>
      <c r="C86" s="369"/>
      <c r="D86" s="369"/>
      <c r="E86" s="369"/>
      <c r="F86" s="369"/>
      <c r="G86" s="369"/>
      <c r="H86" s="369"/>
      <c r="I86" s="283"/>
      <c r="J86" s="369"/>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76"/>
  <sheetViews>
    <sheetView zoomScale="110" zoomScaleNormal="110" workbookViewId="0">
      <selection activeCell="B3" sqref="B3"/>
    </sheetView>
  </sheetViews>
  <sheetFormatPr defaultRowHeight="12"/>
  <cols>
    <col min="1" max="1" width="14.375" style="387" customWidth="1"/>
    <col min="2" max="2" width="11.75" style="387" bestFit="1" customWidth="1"/>
    <col min="3" max="256" width="9" style="387"/>
    <col min="257" max="257" width="14.375" style="387" customWidth="1"/>
    <col min="258" max="258" width="11.75" style="387" bestFit="1" customWidth="1"/>
    <col min="259" max="512" width="9" style="387"/>
    <col min="513" max="513" width="14.375" style="387" customWidth="1"/>
    <col min="514" max="514" width="11.75" style="387" bestFit="1" customWidth="1"/>
    <col min="515" max="768" width="9" style="387"/>
    <col min="769" max="769" width="14.375" style="387" customWidth="1"/>
    <col min="770" max="770" width="11.75" style="387" bestFit="1" customWidth="1"/>
    <col min="771" max="1024" width="9" style="387"/>
    <col min="1025" max="1025" width="14.375" style="387" customWidth="1"/>
    <col min="1026" max="1026" width="11.75" style="387" bestFit="1" customWidth="1"/>
    <col min="1027" max="1280" width="9" style="387"/>
    <col min="1281" max="1281" width="14.375" style="387" customWidth="1"/>
    <col min="1282" max="1282" width="11.75" style="387" bestFit="1" customWidth="1"/>
    <col min="1283" max="1536" width="9" style="387"/>
    <col min="1537" max="1537" width="14.375" style="387" customWidth="1"/>
    <col min="1538" max="1538" width="11.75" style="387" bestFit="1" customWidth="1"/>
    <col min="1539" max="1792" width="9" style="387"/>
    <col min="1793" max="1793" width="14.375" style="387" customWidth="1"/>
    <col min="1794" max="1794" width="11.75" style="387" bestFit="1" customWidth="1"/>
    <col min="1795" max="2048" width="9" style="387"/>
    <col min="2049" max="2049" width="14.375" style="387" customWidth="1"/>
    <col min="2050" max="2050" width="11.75" style="387" bestFit="1" customWidth="1"/>
    <col min="2051" max="2304" width="9" style="387"/>
    <col min="2305" max="2305" width="14.375" style="387" customWidth="1"/>
    <col min="2306" max="2306" width="11.75" style="387" bestFit="1" customWidth="1"/>
    <col min="2307" max="2560" width="9" style="387"/>
    <col min="2561" max="2561" width="14.375" style="387" customWidth="1"/>
    <col min="2562" max="2562" width="11.75" style="387" bestFit="1" customWidth="1"/>
    <col min="2563" max="2816" width="9" style="387"/>
    <col min="2817" max="2817" width="14.375" style="387" customWidth="1"/>
    <col min="2818" max="2818" width="11.75" style="387" bestFit="1" customWidth="1"/>
    <col min="2819" max="3072" width="9" style="387"/>
    <col min="3073" max="3073" width="14.375" style="387" customWidth="1"/>
    <col min="3074" max="3074" width="11.75" style="387" bestFit="1" customWidth="1"/>
    <col min="3075" max="3328" width="9" style="387"/>
    <col min="3329" max="3329" width="14.375" style="387" customWidth="1"/>
    <col min="3330" max="3330" width="11.75" style="387" bestFit="1" customWidth="1"/>
    <col min="3331" max="3584" width="9" style="387"/>
    <col min="3585" max="3585" width="14.375" style="387" customWidth="1"/>
    <col min="3586" max="3586" width="11.75" style="387" bestFit="1" customWidth="1"/>
    <col min="3587" max="3840" width="9" style="387"/>
    <col min="3841" max="3841" width="14.375" style="387" customWidth="1"/>
    <col min="3842" max="3842" width="11.75" style="387" bestFit="1" customWidth="1"/>
    <col min="3843" max="4096" width="9" style="387"/>
    <col min="4097" max="4097" width="14.375" style="387" customWidth="1"/>
    <col min="4098" max="4098" width="11.75" style="387" bestFit="1" customWidth="1"/>
    <col min="4099" max="4352" width="9" style="387"/>
    <col min="4353" max="4353" width="14.375" style="387" customWidth="1"/>
    <col min="4354" max="4354" width="11.75" style="387" bestFit="1" customWidth="1"/>
    <col min="4355" max="4608" width="9" style="387"/>
    <col min="4609" max="4609" width="14.375" style="387" customWidth="1"/>
    <col min="4610" max="4610" width="11.75" style="387" bestFit="1" customWidth="1"/>
    <col min="4611" max="4864" width="9" style="387"/>
    <col min="4865" max="4865" width="14.375" style="387" customWidth="1"/>
    <col min="4866" max="4866" width="11.75" style="387" bestFit="1" customWidth="1"/>
    <col min="4867" max="5120" width="9" style="387"/>
    <col min="5121" max="5121" width="14.375" style="387" customWidth="1"/>
    <col min="5122" max="5122" width="11.75" style="387" bestFit="1" customWidth="1"/>
    <col min="5123" max="5376" width="9" style="387"/>
    <col min="5377" max="5377" width="14.375" style="387" customWidth="1"/>
    <col min="5378" max="5378" width="11.75" style="387" bestFit="1" customWidth="1"/>
    <col min="5379" max="5632" width="9" style="387"/>
    <col min="5633" max="5633" width="14.375" style="387" customWidth="1"/>
    <col min="5634" max="5634" width="11.75" style="387" bestFit="1" customWidth="1"/>
    <col min="5635" max="5888" width="9" style="387"/>
    <col min="5889" max="5889" width="14.375" style="387" customWidth="1"/>
    <col min="5890" max="5890" width="11.75" style="387" bestFit="1" customWidth="1"/>
    <col min="5891" max="6144" width="9" style="387"/>
    <col min="6145" max="6145" width="14.375" style="387" customWidth="1"/>
    <col min="6146" max="6146" width="11.75" style="387" bestFit="1" customWidth="1"/>
    <col min="6147" max="6400" width="9" style="387"/>
    <col min="6401" max="6401" width="14.375" style="387" customWidth="1"/>
    <col min="6402" max="6402" width="11.75" style="387" bestFit="1" customWidth="1"/>
    <col min="6403" max="6656" width="9" style="387"/>
    <col min="6657" max="6657" width="14.375" style="387" customWidth="1"/>
    <col min="6658" max="6658" width="11.75" style="387" bestFit="1" customWidth="1"/>
    <col min="6659" max="6912" width="9" style="387"/>
    <col min="6913" max="6913" width="14.375" style="387" customWidth="1"/>
    <col min="6914" max="6914" width="11.75" style="387" bestFit="1" customWidth="1"/>
    <col min="6915" max="7168" width="9" style="387"/>
    <col min="7169" max="7169" width="14.375" style="387" customWidth="1"/>
    <col min="7170" max="7170" width="11.75" style="387" bestFit="1" customWidth="1"/>
    <col min="7171" max="7424" width="9" style="387"/>
    <col min="7425" max="7425" width="14.375" style="387" customWidth="1"/>
    <col min="7426" max="7426" width="11.75" style="387" bestFit="1" customWidth="1"/>
    <col min="7427" max="7680" width="9" style="387"/>
    <col min="7681" max="7681" width="14.375" style="387" customWidth="1"/>
    <col min="7682" max="7682" width="11.75" style="387" bestFit="1" customWidth="1"/>
    <col min="7683" max="7936" width="9" style="387"/>
    <col min="7937" max="7937" width="14.375" style="387" customWidth="1"/>
    <col min="7938" max="7938" width="11.75" style="387" bestFit="1" customWidth="1"/>
    <col min="7939" max="8192" width="9" style="387"/>
    <col min="8193" max="8193" width="14.375" style="387" customWidth="1"/>
    <col min="8194" max="8194" width="11.75" style="387" bestFit="1" customWidth="1"/>
    <col min="8195" max="8448" width="9" style="387"/>
    <col min="8449" max="8449" width="14.375" style="387" customWidth="1"/>
    <col min="8450" max="8450" width="11.75" style="387" bestFit="1" customWidth="1"/>
    <col min="8451" max="8704" width="9" style="387"/>
    <col min="8705" max="8705" width="14.375" style="387" customWidth="1"/>
    <col min="8706" max="8706" width="11.75" style="387" bestFit="1" customWidth="1"/>
    <col min="8707" max="8960" width="9" style="387"/>
    <col min="8961" max="8961" width="14.375" style="387" customWidth="1"/>
    <col min="8962" max="8962" width="11.75" style="387" bestFit="1" customWidth="1"/>
    <col min="8963" max="9216" width="9" style="387"/>
    <col min="9217" max="9217" width="14.375" style="387" customWidth="1"/>
    <col min="9218" max="9218" width="11.75" style="387" bestFit="1" customWidth="1"/>
    <col min="9219" max="9472" width="9" style="387"/>
    <col min="9473" max="9473" width="14.375" style="387" customWidth="1"/>
    <col min="9474" max="9474" width="11.75" style="387" bestFit="1" customWidth="1"/>
    <col min="9475" max="9728" width="9" style="387"/>
    <col min="9729" max="9729" width="14.375" style="387" customWidth="1"/>
    <col min="9730" max="9730" width="11.75" style="387" bestFit="1" customWidth="1"/>
    <col min="9731" max="9984" width="9" style="387"/>
    <col min="9985" max="9985" width="14.375" style="387" customWidth="1"/>
    <col min="9986" max="9986" width="11.75" style="387" bestFit="1" customWidth="1"/>
    <col min="9987" max="10240" width="9" style="387"/>
    <col min="10241" max="10241" width="14.375" style="387" customWidth="1"/>
    <col min="10242" max="10242" width="11.75" style="387" bestFit="1" customWidth="1"/>
    <col min="10243" max="10496" width="9" style="387"/>
    <col min="10497" max="10497" width="14.375" style="387" customWidth="1"/>
    <col min="10498" max="10498" width="11.75" style="387" bestFit="1" customWidth="1"/>
    <col min="10499" max="10752" width="9" style="387"/>
    <col min="10753" max="10753" width="14.375" style="387" customWidth="1"/>
    <col min="10754" max="10754" width="11.75" style="387" bestFit="1" customWidth="1"/>
    <col min="10755" max="11008" width="9" style="387"/>
    <col min="11009" max="11009" width="14.375" style="387" customWidth="1"/>
    <col min="11010" max="11010" width="11.75" style="387" bestFit="1" customWidth="1"/>
    <col min="11011" max="11264" width="9" style="387"/>
    <col min="11265" max="11265" width="14.375" style="387" customWidth="1"/>
    <col min="11266" max="11266" width="11.75" style="387" bestFit="1" customWidth="1"/>
    <col min="11267" max="11520" width="9" style="387"/>
    <col min="11521" max="11521" width="14.375" style="387" customWidth="1"/>
    <col min="11522" max="11522" width="11.75" style="387" bestFit="1" customWidth="1"/>
    <col min="11523" max="11776" width="9" style="387"/>
    <col min="11777" max="11777" width="14.375" style="387" customWidth="1"/>
    <col min="11778" max="11778" width="11.75" style="387" bestFit="1" customWidth="1"/>
    <col min="11779" max="12032" width="9" style="387"/>
    <col min="12033" max="12033" width="14.375" style="387" customWidth="1"/>
    <col min="12034" max="12034" width="11.75" style="387" bestFit="1" customWidth="1"/>
    <col min="12035" max="12288" width="9" style="387"/>
    <col min="12289" max="12289" width="14.375" style="387" customWidth="1"/>
    <col min="12290" max="12290" width="11.75" style="387" bestFit="1" customWidth="1"/>
    <col min="12291" max="12544" width="9" style="387"/>
    <col min="12545" max="12545" width="14.375" style="387" customWidth="1"/>
    <col min="12546" max="12546" width="11.75" style="387" bestFit="1" customWidth="1"/>
    <col min="12547" max="12800" width="9" style="387"/>
    <col min="12801" max="12801" width="14.375" style="387" customWidth="1"/>
    <col min="12802" max="12802" width="11.75" style="387" bestFit="1" customWidth="1"/>
    <col min="12803" max="13056" width="9" style="387"/>
    <col min="13057" max="13057" width="14.375" style="387" customWidth="1"/>
    <col min="13058" max="13058" width="11.75" style="387" bestFit="1" customWidth="1"/>
    <col min="13059" max="13312" width="9" style="387"/>
    <col min="13313" max="13313" width="14.375" style="387" customWidth="1"/>
    <col min="13314" max="13314" width="11.75" style="387" bestFit="1" customWidth="1"/>
    <col min="13315" max="13568" width="9" style="387"/>
    <col min="13569" max="13569" width="14.375" style="387" customWidth="1"/>
    <col min="13570" max="13570" width="11.75" style="387" bestFit="1" customWidth="1"/>
    <col min="13571" max="13824" width="9" style="387"/>
    <col min="13825" max="13825" width="14.375" style="387" customWidth="1"/>
    <col min="13826" max="13826" width="11.75" style="387" bestFit="1" customWidth="1"/>
    <col min="13827" max="14080" width="9" style="387"/>
    <col min="14081" max="14081" width="14.375" style="387" customWidth="1"/>
    <col min="14082" max="14082" width="11.75" style="387" bestFit="1" customWidth="1"/>
    <col min="14083" max="14336" width="9" style="387"/>
    <col min="14337" max="14337" width="14.375" style="387" customWidth="1"/>
    <col min="14338" max="14338" width="11.75" style="387" bestFit="1" customWidth="1"/>
    <col min="14339" max="14592" width="9" style="387"/>
    <col min="14593" max="14593" width="14.375" style="387" customWidth="1"/>
    <col min="14594" max="14594" width="11.75" style="387" bestFit="1" customWidth="1"/>
    <col min="14595" max="14848" width="9" style="387"/>
    <col min="14849" max="14849" width="14.375" style="387" customWidth="1"/>
    <col min="14850" max="14850" width="11.75" style="387" bestFit="1" customWidth="1"/>
    <col min="14851" max="15104" width="9" style="387"/>
    <col min="15105" max="15105" width="14.375" style="387" customWidth="1"/>
    <col min="15106" max="15106" width="11.75" style="387" bestFit="1" customWidth="1"/>
    <col min="15107" max="15360" width="9" style="387"/>
    <col min="15361" max="15361" width="14.375" style="387" customWidth="1"/>
    <col min="15362" max="15362" width="11.75" style="387" bestFit="1" customWidth="1"/>
    <col min="15363" max="15616" width="9" style="387"/>
    <col min="15617" max="15617" width="14.375" style="387" customWidth="1"/>
    <col min="15618" max="15618" width="11.75" style="387" bestFit="1" customWidth="1"/>
    <col min="15619" max="15872" width="9" style="387"/>
    <col min="15873" max="15873" width="14.375" style="387" customWidth="1"/>
    <col min="15874" max="15874" width="11.75" style="387" bestFit="1" customWidth="1"/>
    <col min="15875" max="16128" width="9" style="387"/>
    <col min="16129" max="16129" width="14.375" style="387" customWidth="1"/>
    <col min="16130" max="16130" width="11.75" style="387" bestFit="1" customWidth="1"/>
    <col min="16131" max="16384" width="9" style="387"/>
  </cols>
  <sheetData>
    <row r="2" spans="1:21">
      <c r="A2" s="387" t="s">
        <v>259</v>
      </c>
      <c r="B2" s="388">
        <v>73473</v>
      </c>
      <c r="C2" s="388"/>
    </row>
    <row r="3" spans="1:21">
      <c r="A3" s="387" t="s">
        <v>260</v>
      </c>
      <c r="B3" s="388">
        <v>205580</v>
      </c>
      <c r="C3" s="388"/>
      <c r="I3" s="389"/>
      <c r="T3" s="389"/>
      <c r="U3" s="389"/>
    </row>
    <row r="4" spans="1:21">
      <c r="A4" s="387" t="s">
        <v>133</v>
      </c>
      <c r="B4" s="388">
        <v>49181</v>
      </c>
      <c r="C4" s="388"/>
      <c r="I4" s="389"/>
    </row>
    <row r="5" spans="1:21">
      <c r="A5" s="387" t="s">
        <v>261</v>
      </c>
      <c r="B5" s="388">
        <v>37873</v>
      </c>
      <c r="C5" s="388"/>
      <c r="I5" s="389"/>
    </row>
    <row r="6" spans="1:21">
      <c r="A6" s="387" t="s">
        <v>129</v>
      </c>
      <c r="B6" s="388">
        <v>2038564</v>
      </c>
      <c r="C6" s="388"/>
      <c r="D6" s="388"/>
      <c r="I6" s="389"/>
    </row>
    <row r="7" spans="1:21">
      <c r="A7" s="387" t="s">
        <v>262</v>
      </c>
      <c r="B7" s="388">
        <v>96618</v>
      </c>
      <c r="C7" s="388"/>
      <c r="D7" s="388"/>
      <c r="I7" s="389"/>
    </row>
    <row r="8" spans="1:21">
      <c r="A8" s="387" t="s">
        <v>263</v>
      </c>
      <c r="B8" s="388">
        <v>575445</v>
      </c>
      <c r="C8" s="388"/>
      <c r="D8" s="388"/>
      <c r="I8" s="389"/>
    </row>
    <row r="9" spans="1:21">
      <c r="A9" s="387" t="s">
        <v>264</v>
      </c>
      <c r="B9" s="388">
        <v>125790</v>
      </c>
      <c r="C9" s="388"/>
      <c r="D9" s="388"/>
      <c r="I9" s="389"/>
    </row>
    <row r="10" spans="1:21">
      <c r="A10" s="387" t="s">
        <v>265</v>
      </c>
      <c r="B10" s="388">
        <v>413559</v>
      </c>
      <c r="C10" s="388"/>
      <c r="D10" s="388"/>
      <c r="I10" s="389"/>
    </row>
    <row r="11" spans="1:21">
      <c r="A11" s="387" t="s">
        <v>266</v>
      </c>
      <c r="B11" s="388" t="s">
        <v>267</v>
      </c>
      <c r="I11" s="389"/>
    </row>
    <row r="12" spans="1:21">
      <c r="A12" s="387" t="s">
        <v>268</v>
      </c>
      <c r="B12" s="388" t="s">
        <v>267</v>
      </c>
      <c r="C12" s="388"/>
      <c r="D12" s="388"/>
      <c r="I12" s="389"/>
    </row>
    <row r="13" spans="1:21">
      <c r="I13" s="389"/>
    </row>
    <row r="20" spans="1:6" hidden="1"/>
    <row r="21" spans="1:6" hidden="1"/>
    <row r="22" spans="1:6" hidden="1"/>
    <row r="23" spans="1:6" hidden="1"/>
    <row r="24" spans="1:6" hidden="1"/>
    <row r="25" spans="1:6" hidden="1"/>
    <row r="26" spans="1:6" hidden="1"/>
    <row r="27" spans="1:6" hidden="1"/>
    <row r="28" spans="1:6" hidden="1"/>
    <row r="29" spans="1:6" hidden="1"/>
    <row r="30" spans="1:6" hidden="1"/>
    <row r="31" spans="1:6">
      <c r="A31" s="390"/>
      <c r="C31" s="390" t="s">
        <v>269</v>
      </c>
      <c r="D31" s="390" t="s">
        <v>129</v>
      </c>
      <c r="E31" s="390" t="s">
        <v>270</v>
      </c>
      <c r="F31" s="390" t="s">
        <v>271</v>
      </c>
    </row>
    <row r="32" spans="1:6">
      <c r="A32" s="390" t="s">
        <v>272</v>
      </c>
      <c r="C32" s="391">
        <v>426410</v>
      </c>
      <c r="D32" s="391">
        <v>2115782</v>
      </c>
      <c r="E32" s="391">
        <v>1730322</v>
      </c>
      <c r="F32" s="391">
        <v>4273793</v>
      </c>
    </row>
    <row r="33" spans="1:8">
      <c r="A33" s="390" t="s">
        <v>273</v>
      </c>
      <c r="C33" s="391">
        <v>372353</v>
      </c>
      <c r="D33" s="391">
        <v>2098467</v>
      </c>
      <c r="E33" s="391">
        <v>1520933</v>
      </c>
      <c r="F33" s="391">
        <v>3992942</v>
      </c>
    </row>
    <row r="34" spans="1:8">
      <c r="A34" s="390" t="s">
        <v>274</v>
      </c>
      <c r="C34" s="391">
        <v>356709</v>
      </c>
      <c r="D34" s="391">
        <v>2041994</v>
      </c>
      <c r="E34" s="391">
        <v>1266647</v>
      </c>
      <c r="F34" s="391">
        <v>3666539</v>
      </c>
    </row>
    <row r="35" spans="1:8">
      <c r="A35" s="390" t="s">
        <v>275</v>
      </c>
      <c r="C35" s="391">
        <v>337671</v>
      </c>
      <c r="D35" s="391">
        <v>1956463</v>
      </c>
      <c r="E35" s="391">
        <v>1242647</v>
      </c>
      <c r="F35" s="391">
        <v>3537542</v>
      </c>
    </row>
    <row r="36" spans="1:8">
      <c r="A36" s="390" t="s">
        <v>276</v>
      </c>
      <c r="C36" s="391">
        <v>316027</v>
      </c>
      <c r="D36" s="391">
        <v>1943180</v>
      </c>
      <c r="E36" s="391">
        <v>1269251</v>
      </c>
      <c r="F36" s="391">
        <v>3528722</v>
      </c>
    </row>
    <row r="37" spans="1:8">
      <c r="A37" s="390" t="s">
        <v>277</v>
      </c>
      <c r="C37" s="391">
        <v>366107</v>
      </c>
      <c r="D37" s="391">
        <v>2038564</v>
      </c>
      <c r="E37" s="391">
        <v>1211412</v>
      </c>
      <c r="F37" s="391">
        <v>3616107</v>
      </c>
      <c r="G37" s="389"/>
      <c r="H37" s="389"/>
    </row>
    <row r="38" spans="1:8">
      <c r="A38" s="390"/>
    </row>
    <row r="53" spans="1:3" hidden="1"/>
    <row r="54" spans="1:3" hidden="1"/>
    <row r="55" spans="1:3" hidden="1"/>
    <row r="56" spans="1:3" hidden="1"/>
    <row r="57" spans="1:3" hidden="1"/>
    <row r="58" spans="1:3" hidden="1"/>
    <row r="60" spans="1:3">
      <c r="B60" s="387" t="s">
        <v>69</v>
      </c>
    </row>
    <row r="61" spans="1:3">
      <c r="A61" s="387" t="s">
        <v>278</v>
      </c>
      <c r="B61" s="392">
        <v>11</v>
      </c>
      <c r="C61" s="392"/>
    </row>
    <row r="62" spans="1:3">
      <c r="A62" s="387" t="s">
        <v>279</v>
      </c>
      <c r="B62" s="392">
        <v>3.4000000000000057</v>
      </c>
      <c r="C62" s="392"/>
    </row>
    <row r="63" spans="1:3">
      <c r="A63" s="387" t="s">
        <v>280</v>
      </c>
      <c r="B63" s="392">
        <v>16.3</v>
      </c>
      <c r="C63" s="392"/>
    </row>
    <row r="64" spans="1:3">
      <c r="A64" s="387" t="s">
        <v>281</v>
      </c>
      <c r="B64" s="392">
        <v>1.9000000000000057</v>
      </c>
      <c r="C64" s="392"/>
    </row>
    <row r="65" spans="1:3">
      <c r="A65" s="387" t="s">
        <v>282</v>
      </c>
      <c r="B65" s="392">
        <v>-2</v>
      </c>
      <c r="C65" s="392"/>
    </row>
    <row r="66" spans="1:3">
      <c r="A66" s="387" t="s">
        <v>283</v>
      </c>
      <c r="B66" s="392">
        <v>-3.2</v>
      </c>
      <c r="C66" s="392"/>
    </row>
    <row r="67" spans="1:3">
      <c r="A67" s="387" t="s">
        <v>284</v>
      </c>
      <c r="B67" s="392">
        <v>-3.5999999999999943</v>
      </c>
      <c r="C67" s="392"/>
    </row>
    <row r="68" spans="1:3">
      <c r="A68" s="387" t="s">
        <v>285</v>
      </c>
      <c r="B68" s="392">
        <v>-2.2000000000000002</v>
      </c>
      <c r="C68" s="392"/>
    </row>
    <row r="69" spans="1:3">
      <c r="A69" s="387" t="s">
        <v>286</v>
      </c>
      <c r="B69" s="392">
        <v>11.4</v>
      </c>
      <c r="C69" s="392"/>
    </row>
    <row r="70" spans="1:3">
      <c r="A70" s="387" t="s">
        <v>287</v>
      </c>
      <c r="B70" s="392">
        <v>4</v>
      </c>
      <c r="C70" s="392"/>
    </row>
    <row r="71" spans="1:3">
      <c r="A71" s="387" t="s">
        <v>288</v>
      </c>
      <c r="B71" s="392">
        <v>-1.3</v>
      </c>
    </row>
    <row r="72" spans="1:3">
      <c r="A72" s="387" t="s">
        <v>289</v>
      </c>
      <c r="B72" s="392">
        <v>-3</v>
      </c>
    </row>
    <row r="73" spans="1:3">
      <c r="B73" s="392"/>
    </row>
    <row r="74" spans="1:3">
      <c r="B74" s="392"/>
    </row>
    <row r="75" spans="1:3">
      <c r="B75" s="392"/>
    </row>
    <row r="76" spans="1:3">
      <c r="B76" s="392"/>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仕切</vt:lpstr>
      <vt:lpstr>99</vt:lpstr>
      <vt:lpstr>100</vt:lpstr>
      <vt:lpstr>101</vt:lpstr>
      <vt:lpstr>102</vt:lpstr>
      <vt:lpstr>グラフ（103）</vt:lpstr>
      <vt:lpstr>104</vt:lpstr>
      <vt:lpstr>データ</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麻衣</dc:creator>
  <cp:lastModifiedBy>渡辺　麻衣</cp:lastModifiedBy>
  <dcterms:created xsi:type="dcterms:W3CDTF">2017-05-02T05:17:49Z</dcterms:created>
  <dcterms:modified xsi:type="dcterms:W3CDTF">2017-05-11T00:59:34Z</dcterms:modified>
</cp:coreProperties>
</file>