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茅ヶ崎市の人口と世帯" sheetId="1" r:id="rId1"/>
    <sheet name="町丁・字別人口と世帯" sheetId="2" r:id="rId2"/>
    <sheet name="人口の推移" sheetId="3" r:id="rId3"/>
  </sheets>
  <definedNames>
    <definedName name="Z_22A1A600_ABF6_11D3_8EB6_00004CC313BD_.wvu.PrintArea" localSheetId="2" hidden="1">'人口の推移'!$A$1:$J$34</definedName>
    <definedName name="Z_74BE9120_DE12_11D3_8EB6_00004C83CE06_.wvu.PrintArea" localSheetId="2" hidden="1">'人口の推移'!$A$1:$J$34</definedName>
  </definedNames>
  <calcPr fullCalcOnLoad="1"/>
</workbook>
</file>

<file path=xl/sharedStrings.xml><?xml version="1.0" encoding="utf-8"?>
<sst xmlns="http://schemas.openxmlformats.org/spreadsheetml/2006/main" count="242" uniqueCount="208">
  <si>
    <t>号</t>
  </si>
  <si>
    <t>１日現在</t>
  </si>
  <si>
    <t>世帯数</t>
  </si>
  <si>
    <t>人口</t>
  </si>
  <si>
    <t>人</t>
  </si>
  <si>
    <t>男性</t>
  </si>
  <si>
    <t>女性</t>
  </si>
  <si>
    <t>前月中の人口と世帯の動態</t>
  </si>
  <si>
    <r>
      <t>区</t>
    </r>
    <r>
      <rPr>
        <sz val="11"/>
        <rFont val="HG丸ｺﾞｼｯｸM-PRO"/>
        <family val="3"/>
      </rPr>
      <t>　　　分</t>
    </r>
  </si>
  <si>
    <t>世帯動態</t>
  </si>
  <si>
    <t>人口動態</t>
  </si>
  <si>
    <t>総数</t>
  </si>
  <si>
    <t>男</t>
  </si>
  <si>
    <t>女</t>
  </si>
  <si>
    <t>自然増減</t>
  </si>
  <si>
    <t>１出生</t>
  </si>
  <si>
    <t>２死亡</t>
  </si>
  <si>
    <t>(1-2)A</t>
  </si>
  <si>
    <t>社会増減</t>
  </si>
  <si>
    <t>３　増加</t>
  </si>
  <si>
    <r>
      <t>県</t>
    </r>
    <r>
      <rPr>
        <sz val="10"/>
        <rFont val="HG丸ｺﾞｼｯｸM-PRO"/>
        <family val="3"/>
      </rPr>
      <t>外転入</t>
    </r>
  </si>
  <si>
    <r>
      <t>県内転</t>
    </r>
    <r>
      <rPr>
        <sz val="10"/>
        <rFont val="HG丸ｺﾞｼｯｸM-PRO"/>
        <family val="3"/>
      </rPr>
      <t>入</t>
    </r>
  </si>
  <si>
    <t>その他</t>
  </si>
  <si>
    <t>計</t>
  </si>
  <si>
    <t>４　減少</t>
  </si>
  <si>
    <r>
      <t>県</t>
    </r>
    <r>
      <rPr>
        <sz val="10"/>
        <rFont val="HG丸ｺﾞｼｯｸM-PRO"/>
        <family val="3"/>
      </rPr>
      <t>外転出</t>
    </r>
  </si>
  <si>
    <r>
      <t>県内転</t>
    </r>
    <r>
      <rPr>
        <sz val="10"/>
        <rFont val="HG丸ｺﾞｼｯｸM-PRO"/>
        <family val="3"/>
      </rPr>
      <t>出</t>
    </r>
  </si>
  <si>
    <t>(3-4)B</t>
  </si>
  <si>
    <t>市内の増減Ｃ</t>
  </si>
  <si>
    <t>合計（Ａ＋Ｂ＋Ｃ）</t>
  </si>
  <si>
    <t>世帯数</t>
  </si>
  <si>
    <t>人口</t>
  </si>
  <si>
    <t xml:space="preserve">   男 </t>
  </si>
  <si>
    <t xml:space="preserve"> 　女</t>
  </si>
  <si>
    <t xml:space="preserve">   合      計      </t>
  </si>
  <si>
    <t xml:space="preserve">   対前月増減      </t>
  </si>
  <si>
    <t>町丁・字名</t>
  </si>
  <si>
    <t>人口</t>
  </si>
  <si>
    <t>茅ヶ崎</t>
  </si>
  <si>
    <t>東海岸北　五丁目</t>
  </si>
  <si>
    <t>香川</t>
  </si>
  <si>
    <t>本宿町</t>
  </si>
  <si>
    <t>茅ヶ崎　一丁目</t>
  </si>
  <si>
    <t>東海岸南　一丁目</t>
  </si>
  <si>
    <t>赤松町</t>
  </si>
  <si>
    <t>茅ヶ崎　二丁目</t>
  </si>
  <si>
    <t>東海岸南　二丁目</t>
  </si>
  <si>
    <t>浜竹　一丁目</t>
  </si>
  <si>
    <t>茅ヶ崎　三丁目</t>
  </si>
  <si>
    <t>東海岸南　三丁目</t>
  </si>
  <si>
    <t>浜竹　二丁目</t>
  </si>
  <si>
    <t>本村　一丁目</t>
  </si>
  <si>
    <t>東海岸南　四丁目</t>
  </si>
  <si>
    <t>浜竹　三丁目</t>
  </si>
  <si>
    <t>本村　二丁目</t>
  </si>
  <si>
    <t>東海岸南　五丁目</t>
  </si>
  <si>
    <t>浜竹　四丁目</t>
  </si>
  <si>
    <t>本村　三丁目</t>
  </si>
  <si>
    <t>東海岸南　六丁目</t>
  </si>
  <si>
    <t>出口町</t>
  </si>
  <si>
    <t>本村　四丁目</t>
  </si>
  <si>
    <t>茅ヶ崎地区計</t>
  </si>
  <si>
    <t>ひばりが丘</t>
  </si>
  <si>
    <t>本村　五丁目</t>
  </si>
  <si>
    <t>松風台</t>
  </si>
  <si>
    <t>旭が丘</t>
  </si>
  <si>
    <t>元町</t>
  </si>
  <si>
    <t>甘沼</t>
  </si>
  <si>
    <t>美住町</t>
  </si>
  <si>
    <t>若松町</t>
  </si>
  <si>
    <t>萩園</t>
  </si>
  <si>
    <t>赤羽根</t>
  </si>
  <si>
    <t>松浪　一丁目</t>
  </si>
  <si>
    <t>幸町</t>
  </si>
  <si>
    <t>平太夫新田</t>
  </si>
  <si>
    <t>高田　一丁目</t>
  </si>
  <si>
    <t>松浪　二丁目</t>
  </si>
  <si>
    <t>新栄町</t>
  </si>
  <si>
    <t>西久保</t>
  </si>
  <si>
    <t>高田　二丁目</t>
  </si>
  <si>
    <t>常盤町</t>
  </si>
  <si>
    <t>十間坂　一丁目</t>
  </si>
  <si>
    <t>円蔵</t>
  </si>
  <si>
    <t>高田　三丁目</t>
  </si>
  <si>
    <t>富士見町</t>
  </si>
  <si>
    <t>十間坂　二丁目</t>
  </si>
  <si>
    <t>円蔵　一丁目</t>
  </si>
  <si>
    <t>高田　四丁目</t>
  </si>
  <si>
    <t>平和町</t>
  </si>
  <si>
    <t>十間坂　三丁目</t>
  </si>
  <si>
    <t>円蔵　二丁目</t>
  </si>
  <si>
    <t>高田　五丁目</t>
  </si>
  <si>
    <t>松が丘　一丁目</t>
  </si>
  <si>
    <t>共恵　一丁目</t>
  </si>
  <si>
    <t>鶴が台</t>
  </si>
  <si>
    <t>室田　一丁目</t>
  </si>
  <si>
    <t>松が丘　二丁目</t>
  </si>
  <si>
    <t>共恵　二丁目</t>
  </si>
  <si>
    <t>矢畑</t>
  </si>
  <si>
    <t>室田　二丁目</t>
  </si>
  <si>
    <t>菱沼海岸</t>
  </si>
  <si>
    <t>南湖　一丁目</t>
  </si>
  <si>
    <t>浜之郷</t>
  </si>
  <si>
    <t>室田　三丁目</t>
  </si>
  <si>
    <t>白浜町</t>
  </si>
  <si>
    <t>南湖　二丁目</t>
  </si>
  <si>
    <t>下町屋　一丁目</t>
  </si>
  <si>
    <t>小和田　一丁目</t>
  </si>
  <si>
    <t>浜須賀</t>
  </si>
  <si>
    <t>南湖　三丁目</t>
  </si>
  <si>
    <t>下町屋　二丁目</t>
  </si>
  <si>
    <t>小和田　二丁目</t>
  </si>
  <si>
    <r>
      <t>緑</t>
    </r>
    <r>
      <rPr>
        <sz val="10"/>
        <color indexed="8"/>
        <rFont val="HG丸ｺﾞｼｯｸM-PRO"/>
        <family val="3"/>
      </rPr>
      <t>が浜</t>
    </r>
  </si>
  <si>
    <t>南湖　四丁目</t>
  </si>
  <si>
    <t>下町屋　三丁目</t>
  </si>
  <si>
    <t>小和田　三丁目</t>
  </si>
  <si>
    <t>汐見台</t>
  </si>
  <si>
    <t>南湖　五丁目</t>
  </si>
  <si>
    <t>今宿</t>
  </si>
  <si>
    <t>菱沼　一丁目</t>
  </si>
  <si>
    <t>松林地区計</t>
  </si>
  <si>
    <t>南湖　六丁目</t>
  </si>
  <si>
    <t>中島</t>
  </si>
  <si>
    <t>菱沼　二丁目</t>
  </si>
  <si>
    <t>南湖　七丁目</t>
  </si>
  <si>
    <t>松尾</t>
  </si>
  <si>
    <t>菱沼　三丁目</t>
  </si>
  <si>
    <t>中海岸　一丁目</t>
  </si>
  <si>
    <t>柳島　一丁目</t>
  </si>
  <si>
    <t>松林　一丁目</t>
  </si>
  <si>
    <t>行谷</t>
  </si>
  <si>
    <t>中海岸　二丁目</t>
  </si>
  <si>
    <t>柳島　二丁目</t>
  </si>
  <si>
    <t>松林　二丁目</t>
  </si>
  <si>
    <t>芹沢</t>
  </si>
  <si>
    <t>中海岸　三丁目</t>
  </si>
  <si>
    <t>柳島</t>
  </si>
  <si>
    <t>松林　三丁目</t>
  </si>
  <si>
    <t>堤</t>
  </si>
  <si>
    <t>中海岸　四丁目</t>
  </si>
  <si>
    <t>柳島海岸</t>
  </si>
  <si>
    <t>下寺尾</t>
  </si>
  <si>
    <t>東海岸北　一丁目</t>
  </si>
  <si>
    <t>浜     見     平</t>
  </si>
  <si>
    <t>小出地区計</t>
  </si>
  <si>
    <t>東海岸北　二丁目</t>
  </si>
  <si>
    <t>鶴嶺地区計</t>
  </si>
  <si>
    <t>東海岸北　三丁目</t>
  </si>
  <si>
    <t>東海岸北　四丁目</t>
  </si>
  <si>
    <t>小桜町</t>
  </si>
  <si>
    <t>代官町</t>
  </si>
  <si>
    <t>人    口    の    推    移</t>
  </si>
  <si>
    <t>年次別</t>
  </si>
  <si>
    <t>世帯数</t>
  </si>
  <si>
    <r>
      <t>総</t>
    </r>
    <r>
      <rPr>
        <sz val="10"/>
        <color indexed="8"/>
        <rFont val="HG丸ｺﾞｼｯｸM-PRO"/>
        <family val="3"/>
      </rPr>
      <t>人口</t>
    </r>
  </si>
  <si>
    <t>男</t>
  </si>
  <si>
    <t>女</t>
  </si>
  <si>
    <t>前回調査に対する増加</t>
  </si>
  <si>
    <t>一世帯</t>
  </si>
  <si>
    <t>人口密度</t>
  </si>
  <si>
    <t>世帯</t>
  </si>
  <si>
    <t>率</t>
  </si>
  <si>
    <r>
      <t>当</t>
    </r>
    <r>
      <rPr>
        <sz val="10"/>
        <color indexed="8"/>
        <rFont val="HG丸ｺﾞｼｯｸM-PRO"/>
        <family val="3"/>
      </rPr>
      <t>り人員</t>
    </r>
  </si>
  <si>
    <t>(１Ｋ㎡)</t>
  </si>
  <si>
    <t>大正 9年10月１日</t>
  </si>
  <si>
    <t xml:space="preserve">  －</t>
  </si>
  <si>
    <t xml:space="preserve">  －  </t>
  </si>
  <si>
    <t xml:space="preserve">  － %</t>
  </si>
  <si>
    <t>昭和 5年10月１日</t>
  </si>
  <si>
    <t>昭和10年10月１日</t>
  </si>
  <si>
    <t>昭和15年10月１日</t>
  </si>
  <si>
    <t>昭和22年10月1 日</t>
  </si>
  <si>
    <t xml:space="preserve">昭和25年10月１日  </t>
  </si>
  <si>
    <t>昭和30年10月１日</t>
  </si>
  <si>
    <t xml:space="preserve">昭和35年10月１日 </t>
  </si>
  <si>
    <t xml:space="preserve">昭和40年10月１日      </t>
  </si>
  <si>
    <t xml:space="preserve">昭和45年10月１日        </t>
  </si>
  <si>
    <t xml:space="preserve">昭和50年10月１日       </t>
  </si>
  <si>
    <t xml:space="preserve">昭和55年10月１日        </t>
  </si>
  <si>
    <t xml:space="preserve">昭和60年10月１日       </t>
  </si>
  <si>
    <t>平成 2年10月１日</t>
  </si>
  <si>
    <t>平成 7年10月１日</t>
  </si>
  <si>
    <t>平成12年10月１日</t>
  </si>
  <si>
    <t>対前年増減</t>
  </si>
  <si>
    <t>編 集</t>
  </si>
  <si>
    <t>茅ヶ崎市</t>
  </si>
  <si>
    <r>
      <t>総</t>
    </r>
    <r>
      <rPr>
        <sz val="9"/>
        <rFont val="HG丸ｺﾞｼｯｸM-PRO"/>
        <family val="3"/>
      </rPr>
      <t>務部行政総務課統計担当</t>
    </r>
  </si>
  <si>
    <t>http://www.city.chigasaki.kanagawa.jp/</t>
  </si>
  <si>
    <t>香川一丁目</t>
  </si>
  <si>
    <t>香川二丁目</t>
  </si>
  <si>
    <t>香川三丁目</t>
  </si>
  <si>
    <t>香川四丁目</t>
  </si>
  <si>
    <t>香川五丁目</t>
  </si>
  <si>
    <t>香川六丁目</t>
  </si>
  <si>
    <t>香川七丁目</t>
  </si>
  <si>
    <t>世帯</t>
  </si>
  <si>
    <t>（注）＊H.17.10.1世帯数、人口は平成17年国勢調査速報値です。</t>
  </si>
  <si>
    <r>
      <t>＊本表については、</t>
    </r>
    <r>
      <rPr>
        <b/>
        <sz val="10"/>
        <color indexed="8"/>
        <rFont val="ＭＳ 明朝"/>
        <family val="1"/>
      </rPr>
      <t>平成17年国勢調査速報値</t>
    </r>
    <r>
      <rPr>
        <sz val="10"/>
        <color indexed="8"/>
        <rFont val="ＭＳ 明朝"/>
        <family val="1"/>
      </rPr>
      <t>を基にし、毎月の自然動態・社会動態を「住民異動届」及び「外国人用移動リスト」により集計し加算したものです。</t>
    </r>
    <r>
      <rPr>
        <b/>
        <sz val="10"/>
        <color indexed="8"/>
        <rFont val="ＭＳ 明朝"/>
        <family val="1"/>
      </rPr>
      <t>後日、国で公表する確定値とは異なる場合があります。</t>
    </r>
  </si>
  <si>
    <t>みずき一丁目</t>
  </si>
  <si>
    <t>みずき二丁目</t>
  </si>
  <si>
    <t>みずき三丁目</t>
  </si>
  <si>
    <t>平成18年（２００6年）</t>
  </si>
  <si>
    <t>10月</t>
  </si>
  <si>
    <t>町丁・字別人口と世帯（10月１日現在）</t>
  </si>
  <si>
    <t>.</t>
  </si>
  <si>
    <t>　　　　後日、国より公表する結果（確定値）とは、異なる場合があります。</t>
  </si>
  <si>
    <t xml:space="preserve">    ＊H.3.9.1(H.2国調確定基準）以降の人口密度は、総務省統計局が推計した面積で算出しました。
　　　</t>
  </si>
  <si>
    <t>(平成17年国勢調査速報値からの推計）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</si>
</sst>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"/>
    <numFmt numFmtId="177" formatCode="#,##0;&quot;△ &quot;#,##0"/>
    <numFmt numFmtId="178" formatCode="0.0"/>
    <numFmt numFmtId="179" formatCode="#,##0.0"/>
    <numFmt numFmtId="180" formatCode="[$-411]ggge&quot;年&quot;m&quot;月1日&quot;"/>
    <numFmt numFmtId="181" formatCode="#,##0.0;[Red]\-#,##0.0"/>
    <numFmt numFmtId="182" formatCode="#,##0.00;&quot;△ &quot;#,##0.00"/>
    <numFmt numFmtId="183" formatCode="0.00;&quot;△ &quot;0.00"/>
    <numFmt numFmtId="184" formatCode="0.000;&quot;△ &quot;0.000"/>
    <numFmt numFmtId="185" formatCode="0.0000;&quot;△ &quot;0.0000"/>
    <numFmt numFmtId="186" formatCode="0.0;&quot;△ &quot;0.0"/>
    <numFmt numFmtId="187" formatCode="0;&quot;△ &quot;0"/>
    <numFmt numFmtId="188" formatCode="0_ "/>
    <numFmt numFmtId="189" formatCode="0.0_ "/>
    <numFmt numFmtId="190" formatCode="0.00_ "/>
    <numFmt numFmtId="191" formatCode="_ * #,##0.0_ ;_ * \-#,##0.0_ ;_ * &quot;-&quot;_ ;_ @_ "/>
    <numFmt numFmtId="192" formatCode="_ * #,##0.00_ ;_ * \-#,##0.00_ ;_ * &quot;-&quot;_ ;_ @_ 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22"/>
      <name val="HG丸ｺﾞｼｯｸM-PRO"/>
      <family val="3"/>
    </font>
    <font>
      <sz val="11"/>
      <name val="HG丸ｺﾞｼｯｸM-PRO"/>
      <family val="3"/>
    </font>
    <font>
      <sz val="20"/>
      <name val="HG丸ｺﾞｼｯｸM-PRO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HG丸ｺﾞｼｯｸM-PRO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6"/>
      <color indexed="8"/>
      <name val="HGS創英角ﾎﾟｯﾌﾟ体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HG創英角ﾎﾟｯﾌﾟ体"/>
      <family val="3"/>
    </font>
    <font>
      <sz val="16"/>
      <color indexed="8"/>
      <name val="ＭＳ 明朝"/>
      <family val="1"/>
    </font>
    <font>
      <sz val="10"/>
      <color indexed="8"/>
      <name val="HG丸ｺﾞｼｯｸM-PRO"/>
      <family val="3"/>
    </font>
    <font>
      <sz val="10"/>
      <color indexed="8"/>
      <name val="Comic Sans MS"/>
      <family val="4"/>
    </font>
    <font>
      <sz val="11"/>
      <color indexed="8"/>
      <name val="HG丸ｺﾞｼｯｸM-PRO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b/>
      <sz val="18"/>
      <color indexed="8"/>
      <name val="HGP創英角ﾎﾟｯﾌﾟ体"/>
      <family val="3"/>
    </font>
    <font>
      <sz val="18"/>
      <name val="ＭＳ 明朝"/>
      <family val="1"/>
    </font>
    <font>
      <sz val="9"/>
      <name val="ＭＳ Ｐゴシック"/>
      <family val="3"/>
    </font>
    <font>
      <sz val="9"/>
      <name val="HG丸ｺﾞｼｯｸM-PRO"/>
      <family val="3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Down="1">
      <left style="medium"/>
      <right style="thin"/>
      <top style="medium"/>
      <bottom style="hair"/>
      <diagonal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 diagonalDown="1">
      <left style="medium"/>
      <right style="thin"/>
      <top style="hair"/>
      <bottom>
        <color indexed="63"/>
      </bottom>
      <diagonal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 diagonalDown="1">
      <left style="medium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 diagonalDown="1">
      <left style="thin"/>
      <right style="thin"/>
      <top style="medium"/>
      <bottom style="medium"/>
      <diagonal style="thin"/>
    </border>
    <border diagonalDown="1">
      <left style="thin"/>
      <right style="medium"/>
      <top style="medium"/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ck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51" fillId="0" borderId="0" applyFont="0" applyFill="0" applyBorder="0" applyAlignment="0" applyProtection="0"/>
    <xf numFmtId="0" fontId="51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51" fillId="0" borderId="0" applyFont="0" applyFill="0" applyBorder="0" applyAlignment="0" applyProtection="0"/>
    <xf numFmtId="8" fontId="51" fillId="0" borderId="0" applyFont="0" applyFill="0" applyBorder="0" applyAlignment="0" applyProtection="0"/>
    <xf numFmtId="0" fontId="66" fillId="31" borderId="4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67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fill"/>
    </xf>
    <xf numFmtId="176" fontId="5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177" fontId="8" fillId="0" borderId="0" xfId="0" applyNumberFormat="1" applyFont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77" fontId="8" fillId="0" borderId="0" xfId="0" applyNumberFormat="1" applyFont="1" applyAlignment="1">
      <alignment horizontal="right"/>
    </xf>
    <xf numFmtId="0" fontId="11" fillId="0" borderId="0" xfId="0" applyFont="1" applyAlignment="1">
      <alignment horizontal="distributed"/>
    </xf>
    <xf numFmtId="177" fontId="11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177" fontId="4" fillId="0" borderId="12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13" fillId="0" borderId="20" xfId="0" applyFont="1" applyBorder="1" applyAlignment="1">
      <alignment horizontal="distributed" vertical="center"/>
    </xf>
    <xf numFmtId="177" fontId="4" fillId="0" borderId="21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0" fontId="13" fillId="0" borderId="23" xfId="0" applyFont="1" applyBorder="1" applyAlignment="1">
      <alignment horizontal="distributed" vertical="center"/>
    </xf>
    <xf numFmtId="177" fontId="4" fillId="0" borderId="24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vertical="center"/>
    </xf>
    <xf numFmtId="0" fontId="14" fillId="0" borderId="17" xfId="0" applyFont="1" applyBorder="1" applyAlignment="1">
      <alignment horizontal="distributed" vertical="center"/>
    </xf>
    <xf numFmtId="177" fontId="4" fillId="0" borderId="26" xfId="0" applyNumberFormat="1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177" fontId="4" fillId="0" borderId="2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4" fillId="33" borderId="33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3" fontId="20" fillId="0" borderId="0" xfId="61" applyNumberFormat="1" applyFont="1" applyFill="1">
      <alignment/>
      <protection/>
    </xf>
    <xf numFmtId="0" fontId="17" fillId="0" borderId="0" xfId="61" applyFill="1">
      <alignment/>
      <protection/>
    </xf>
    <xf numFmtId="0" fontId="20" fillId="0" borderId="0" xfId="61" applyFont="1" applyFill="1">
      <alignment/>
      <protection/>
    </xf>
    <xf numFmtId="0" fontId="20" fillId="0" borderId="0" xfId="61" applyFont="1">
      <alignment/>
      <protection/>
    </xf>
    <xf numFmtId="0" fontId="17" fillId="0" borderId="0" xfId="61">
      <alignment/>
      <protection/>
    </xf>
    <xf numFmtId="0" fontId="20" fillId="0" borderId="0" xfId="61" applyFont="1" applyFill="1" applyBorder="1">
      <alignment/>
      <protection/>
    </xf>
    <xf numFmtId="3" fontId="20" fillId="0" borderId="0" xfId="61" applyNumberFormat="1" applyFont="1" applyFill="1" applyBorder="1">
      <alignment/>
      <protection/>
    </xf>
    <xf numFmtId="3" fontId="22" fillId="0" borderId="0" xfId="61" applyNumberFormat="1" applyFont="1" applyFill="1" applyAlignment="1">
      <alignment/>
      <protection/>
    </xf>
    <xf numFmtId="0" fontId="23" fillId="0" borderId="34" xfId="61" applyNumberFormat="1" applyFont="1" applyFill="1" applyBorder="1" applyAlignment="1">
      <alignment horizontal="center" vertical="center"/>
      <protection/>
    </xf>
    <xf numFmtId="0" fontId="20" fillId="0" borderId="35" xfId="61" applyFont="1" applyFill="1" applyBorder="1">
      <alignment/>
      <protection/>
    </xf>
    <xf numFmtId="3" fontId="20" fillId="0" borderId="35" xfId="61" applyNumberFormat="1" applyFont="1" applyFill="1" applyBorder="1">
      <alignment/>
      <protection/>
    </xf>
    <xf numFmtId="3" fontId="25" fillId="34" borderId="36" xfId="61" applyNumberFormat="1" applyFont="1" applyFill="1" applyBorder="1" applyAlignment="1">
      <alignment horizontal="distributed" vertical="center"/>
      <protection/>
    </xf>
    <xf numFmtId="3" fontId="25" fillId="34" borderId="37" xfId="61" applyNumberFormat="1" applyFont="1" applyFill="1" applyBorder="1" applyAlignment="1">
      <alignment horizontal="center" vertical="center"/>
      <protection/>
    </xf>
    <xf numFmtId="3" fontId="25" fillId="34" borderId="38" xfId="61" applyNumberFormat="1" applyFont="1" applyFill="1" applyBorder="1" applyAlignment="1">
      <alignment horizontal="center" vertical="center"/>
      <protection/>
    </xf>
    <xf numFmtId="3" fontId="25" fillId="34" borderId="39" xfId="61" applyNumberFormat="1" applyFont="1" applyFill="1" applyBorder="1" applyAlignment="1">
      <alignment horizontal="center" vertical="center"/>
      <protection/>
    </xf>
    <xf numFmtId="3" fontId="26" fillId="0" borderId="40" xfId="61" applyNumberFormat="1" applyFont="1" applyFill="1" applyBorder="1" applyAlignment="1">
      <alignment horizontal="center" vertical="center"/>
      <protection/>
    </xf>
    <xf numFmtId="0" fontId="20" fillId="0" borderId="40" xfId="61" applyFont="1" applyBorder="1">
      <alignment/>
      <protection/>
    </xf>
    <xf numFmtId="3" fontId="23" fillId="0" borderId="41" xfId="61" applyNumberFormat="1" applyFont="1" applyFill="1" applyBorder="1" applyAlignment="1">
      <alignment horizontal="distributed" vertical="center"/>
      <protection/>
    </xf>
    <xf numFmtId="3" fontId="27" fillId="0" borderId="42" xfId="61" applyNumberFormat="1" applyFont="1" applyFill="1" applyBorder="1" applyAlignment="1">
      <alignment vertical="center"/>
      <protection/>
    </xf>
    <xf numFmtId="3" fontId="27" fillId="0" borderId="43" xfId="61" applyNumberFormat="1" applyFont="1" applyFill="1" applyBorder="1" applyAlignment="1">
      <alignment vertical="center"/>
      <protection/>
    </xf>
    <xf numFmtId="3" fontId="27" fillId="0" borderId="14" xfId="61" applyNumberFormat="1" applyFont="1" applyFill="1" applyBorder="1" applyAlignment="1">
      <alignment vertical="center"/>
      <protection/>
    </xf>
    <xf numFmtId="3" fontId="20" fillId="0" borderId="40" xfId="61" applyNumberFormat="1" applyFont="1" applyFill="1" applyBorder="1">
      <alignment/>
      <protection/>
    </xf>
    <xf numFmtId="3" fontId="23" fillId="0" borderId="44" xfId="61" applyNumberFormat="1" applyFont="1" applyFill="1" applyBorder="1" applyAlignment="1">
      <alignment horizontal="distributed" vertical="center"/>
      <protection/>
    </xf>
    <xf numFmtId="3" fontId="27" fillId="0" borderId="45" xfId="61" applyNumberFormat="1" applyFont="1" applyFill="1" applyBorder="1" applyAlignment="1">
      <alignment vertical="center"/>
      <protection/>
    </xf>
    <xf numFmtId="3" fontId="27" fillId="0" borderId="46" xfId="61" applyNumberFormat="1" applyFont="1" applyFill="1" applyBorder="1" applyAlignment="1">
      <alignment vertical="center"/>
      <protection/>
    </xf>
    <xf numFmtId="3" fontId="27" fillId="0" borderId="23" xfId="61" applyNumberFormat="1" applyFont="1" applyFill="1" applyBorder="1" applyAlignment="1">
      <alignment vertical="center"/>
      <protection/>
    </xf>
    <xf numFmtId="3" fontId="27" fillId="0" borderId="45" xfId="61" applyNumberFormat="1" applyFont="1" applyFill="1" applyBorder="1" applyAlignment="1">
      <alignment horizontal="right" vertical="center"/>
      <protection/>
    </xf>
    <xf numFmtId="3" fontId="27" fillId="0" borderId="46" xfId="61" applyNumberFormat="1" applyFont="1" applyFill="1" applyBorder="1" applyAlignment="1">
      <alignment horizontal="right" vertical="center"/>
      <protection/>
    </xf>
    <xf numFmtId="3" fontId="27" fillId="0" borderId="23" xfId="61" applyNumberFormat="1" applyFont="1" applyFill="1" applyBorder="1" applyAlignment="1">
      <alignment horizontal="right" vertical="center"/>
      <protection/>
    </xf>
    <xf numFmtId="3" fontId="23" fillId="0" borderId="47" xfId="61" applyNumberFormat="1" applyFont="1" applyFill="1" applyBorder="1" applyAlignment="1">
      <alignment horizontal="distributed" vertical="center"/>
      <protection/>
    </xf>
    <xf numFmtId="3" fontId="27" fillId="0" borderId="40" xfId="61" applyNumberFormat="1" applyFont="1" applyFill="1" applyBorder="1" applyAlignment="1">
      <alignment vertical="center"/>
      <protection/>
    </xf>
    <xf numFmtId="3" fontId="27" fillId="0" borderId="48" xfId="61" applyNumberFormat="1" applyFont="1" applyFill="1" applyBorder="1" applyAlignment="1">
      <alignment vertical="center"/>
      <protection/>
    </xf>
    <xf numFmtId="3" fontId="27" fillId="0" borderId="49" xfId="61" applyNumberFormat="1" applyFont="1" applyFill="1" applyBorder="1" applyAlignment="1">
      <alignment vertical="center"/>
      <protection/>
    </xf>
    <xf numFmtId="3" fontId="27" fillId="0" borderId="50" xfId="61" applyNumberFormat="1" applyFont="1" applyFill="1" applyBorder="1" applyAlignment="1">
      <alignment vertical="center"/>
      <protection/>
    </xf>
    <xf numFmtId="3" fontId="27" fillId="0" borderId="25" xfId="61" applyNumberFormat="1" applyFont="1" applyFill="1" applyBorder="1" applyAlignment="1">
      <alignment vertical="center"/>
      <protection/>
    </xf>
    <xf numFmtId="3" fontId="23" fillId="0" borderId="51" xfId="61" applyNumberFormat="1" applyFont="1" applyFill="1" applyBorder="1" applyAlignment="1">
      <alignment horizontal="distributed" vertical="center"/>
      <protection/>
    </xf>
    <xf numFmtId="3" fontId="27" fillId="0" borderId="52" xfId="61" applyNumberFormat="1" applyFont="1" applyFill="1" applyBorder="1" applyAlignment="1">
      <alignment vertical="center"/>
      <protection/>
    </xf>
    <xf numFmtId="3" fontId="27" fillId="0" borderId="53" xfId="61" applyNumberFormat="1" applyFont="1" applyFill="1" applyBorder="1" applyAlignment="1">
      <alignment vertical="center"/>
      <protection/>
    </xf>
    <xf numFmtId="3" fontId="27" fillId="0" borderId="27" xfId="61" applyNumberFormat="1" applyFont="1" applyFill="1" applyBorder="1" applyAlignment="1">
      <alignment vertical="center"/>
      <protection/>
    </xf>
    <xf numFmtId="3" fontId="23" fillId="34" borderId="36" xfId="61" applyNumberFormat="1" applyFont="1" applyFill="1" applyBorder="1" applyAlignment="1">
      <alignment horizontal="distributed" vertical="center"/>
      <protection/>
    </xf>
    <xf numFmtId="3" fontId="27" fillId="34" borderId="38" xfId="61" applyNumberFormat="1" applyFont="1" applyFill="1" applyBorder="1" applyAlignment="1">
      <alignment vertical="center"/>
      <protection/>
    </xf>
    <xf numFmtId="3" fontId="28" fillId="0" borderId="44" xfId="61" applyNumberFormat="1" applyFont="1" applyFill="1" applyBorder="1" applyAlignment="1">
      <alignment horizontal="distributed" vertical="center"/>
      <protection/>
    </xf>
    <xf numFmtId="0" fontId="20" fillId="0" borderId="0" xfId="61" applyFont="1" applyBorder="1">
      <alignment/>
      <protection/>
    </xf>
    <xf numFmtId="3" fontId="23" fillId="0" borderId="54" xfId="61" applyNumberFormat="1" applyFont="1" applyFill="1" applyBorder="1" applyAlignment="1">
      <alignment horizontal="distributed" vertical="center"/>
      <protection/>
    </xf>
    <xf numFmtId="3" fontId="27" fillId="0" borderId="54" xfId="61" applyNumberFormat="1" applyFont="1" applyFill="1" applyBorder="1" applyAlignment="1">
      <alignment vertical="center"/>
      <protection/>
    </xf>
    <xf numFmtId="3" fontId="20" fillId="0" borderId="0" xfId="61" applyNumberFormat="1" applyFont="1">
      <alignment/>
      <protection/>
    </xf>
    <xf numFmtId="3" fontId="20" fillId="0" borderId="0" xfId="61" applyNumberFormat="1" applyFont="1" applyFill="1" applyBorder="1" applyAlignment="1">
      <alignment vertical="center" wrapText="1"/>
      <protection/>
    </xf>
    <xf numFmtId="0" fontId="31" fillId="0" borderId="0" xfId="60" applyFont="1">
      <alignment/>
      <protection/>
    </xf>
    <xf numFmtId="0" fontId="20" fillId="0" borderId="0" xfId="60" applyFont="1" applyBorder="1">
      <alignment/>
      <protection/>
    </xf>
    <xf numFmtId="0" fontId="17" fillId="0" borderId="0" xfId="60">
      <alignment/>
      <protection/>
    </xf>
    <xf numFmtId="0" fontId="23" fillId="34" borderId="54" xfId="60" applyFont="1" applyFill="1" applyBorder="1" applyAlignment="1">
      <alignment horizontal="center" vertical="center"/>
      <protection/>
    </xf>
    <xf numFmtId="0" fontId="23" fillId="34" borderId="55" xfId="60" applyFont="1" applyFill="1" applyBorder="1" applyAlignment="1">
      <alignment horizontal="center" vertical="center"/>
      <protection/>
    </xf>
    <xf numFmtId="0" fontId="23" fillId="34" borderId="56" xfId="60" applyFont="1" applyFill="1" applyBorder="1" applyAlignment="1">
      <alignment horizontal="center" vertical="center"/>
      <protection/>
    </xf>
    <xf numFmtId="0" fontId="23" fillId="34" borderId="57" xfId="60" applyFont="1" applyFill="1" applyBorder="1" applyAlignment="1">
      <alignment horizontal="center" vertical="center"/>
      <protection/>
    </xf>
    <xf numFmtId="0" fontId="23" fillId="34" borderId="11" xfId="60" applyFont="1" applyFill="1" applyBorder="1" applyAlignment="1">
      <alignment horizontal="center" vertical="center"/>
      <protection/>
    </xf>
    <xf numFmtId="0" fontId="28" fillId="34" borderId="35" xfId="60" applyFont="1" applyFill="1" applyBorder="1" applyAlignment="1">
      <alignment horizontal="center" vertical="center"/>
      <protection/>
    </xf>
    <xf numFmtId="49" fontId="23" fillId="0" borderId="41" xfId="60" applyNumberFormat="1" applyFont="1" applyFill="1" applyBorder="1" applyAlignment="1">
      <alignment horizontal="distributed" vertical="center"/>
      <protection/>
    </xf>
    <xf numFmtId="3" fontId="20" fillId="0" borderId="41" xfId="60" applyNumberFormat="1" applyFont="1" applyBorder="1" applyAlignment="1">
      <alignment vertical="center"/>
      <protection/>
    </xf>
    <xf numFmtId="3" fontId="20" fillId="0" borderId="58" xfId="60" applyNumberFormat="1" applyFont="1" applyBorder="1" applyAlignment="1">
      <alignment vertical="center"/>
      <protection/>
    </xf>
    <xf numFmtId="3" fontId="20" fillId="0" borderId="13" xfId="60" applyNumberFormat="1" applyFont="1" applyBorder="1" applyAlignment="1">
      <alignment vertical="center"/>
      <protection/>
    </xf>
    <xf numFmtId="3" fontId="20" fillId="0" borderId="43" xfId="60" applyNumberFormat="1" applyFont="1" applyBorder="1" applyAlignment="1">
      <alignment vertical="center"/>
      <protection/>
    </xf>
    <xf numFmtId="3" fontId="20" fillId="0" borderId="59" xfId="60" applyNumberFormat="1" applyFont="1" applyBorder="1" applyAlignment="1">
      <alignment vertical="center"/>
      <protection/>
    </xf>
    <xf numFmtId="178" fontId="20" fillId="0" borderId="14" xfId="60" applyNumberFormat="1" applyFont="1" applyBorder="1" applyAlignment="1">
      <alignment vertical="center"/>
      <protection/>
    </xf>
    <xf numFmtId="2" fontId="20" fillId="0" borderId="58" xfId="60" applyNumberFormat="1" applyFont="1" applyBorder="1" applyAlignment="1">
      <alignment vertical="center"/>
      <protection/>
    </xf>
    <xf numFmtId="179" fontId="20" fillId="0" borderId="14" xfId="60" applyNumberFormat="1" applyFont="1" applyBorder="1" applyAlignment="1">
      <alignment vertical="center"/>
      <protection/>
    </xf>
    <xf numFmtId="58" fontId="23" fillId="0" borderId="44" xfId="60" applyNumberFormat="1" applyFont="1" applyFill="1" applyBorder="1" applyAlignment="1">
      <alignment horizontal="distributed" vertical="center"/>
      <protection/>
    </xf>
    <xf numFmtId="3" fontId="20" fillId="0" borderId="44" xfId="60" applyNumberFormat="1" applyFont="1" applyBorder="1" applyAlignment="1">
      <alignment vertical="center"/>
      <protection/>
    </xf>
    <xf numFmtId="3" fontId="20" fillId="0" borderId="24" xfId="60" applyNumberFormat="1" applyFont="1" applyBorder="1" applyAlignment="1">
      <alignment vertical="center"/>
      <protection/>
    </xf>
    <xf numFmtId="3" fontId="20" fillId="0" borderId="25" xfId="60" applyNumberFormat="1" applyFont="1" applyBorder="1" applyAlignment="1">
      <alignment vertical="center"/>
      <protection/>
    </xf>
    <xf numFmtId="3" fontId="20" fillId="0" borderId="46" xfId="60" applyNumberFormat="1" applyFont="1" applyBorder="1" applyAlignment="1">
      <alignment vertical="center"/>
      <protection/>
    </xf>
    <xf numFmtId="3" fontId="20" fillId="0" borderId="50" xfId="60" applyNumberFormat="1" applyFont="1" applyBorder="1" applyAlignment="1">
      <alignment vertical="center"/>
      <protection/>
    </xf>
    <xf numFmtId="2" fontId="20" fillId="0" borderId="23" xfId="60" applyNumberFormat="1" applyFont="1" applyBorder="1" applyAlignment="1">
      <alignment horizontal="right" vertical="center"/>
      <protection/>
    </xf>
    <xf numFmtId="2" fontId="20" fillId="0" borderId="24" xfId="60" applyNumberFormat="1" applyFont="1" applyBorder="1" applyAlignment="1">
      <alignment horizontal="right" vertical="center"/>
      <protection/>
    </xf>
    <xf numFmtId="179" fontId="20" fillId="0" borderId="23" xfId="60" applyNumberFormat="1" applyFont="1" applyBorder="1" applyAlignment="1">
      <alignment horizontal="right" vertical="center"/>
      <protection/>
    </xf>
    <xf numFmtId="0" fontId="23" fillId="0" borderId="44" xfId="60" applyFont="1" applyFill="1" applyBorder="1" applyAlignment="1">
      <alignment horizontal="distributed" vertical="center"/>
      <protection/>
    </xf>
    <xf numFmtId="3" fontId="17" fillId="0" borderId="0" xfId="60" applyNumberFormat="1">
      <alignment/>
      <protection/>
    </xf>
    <xf numFmtId="49" fontId="23" fillId="0" borderId="44" xfId="60" applyNumberFormat="1" applyFont="1" applyFill="1" applyBorder="1" applyAlignment="1">
      <alignment horizontal="distributed" vertical="center"/>
      <protection/>
    </xf>
    <xf numFmtId="3" fontId="20" fillId="0" borderId="60" xfId="60" applyNumberFormat="1" applyFont="1" applyFill="1" applyBorder="1" applyAlignment="1">
      <alignment vertical="center"/>
      <protection/>
    </xf>
    <xf numFmtId="3" fontId="20" fillId="0" borderId="33" xfId="60" applyNumberFormat="1" applyFont="1" applyFill="1" applyBorder="1" applyAlignment="1">
      <alignment vertical="center"/>
      <protection/>
    </xf>
    <xf numFmtId="3" fontId="20" fillId="0" borderId="10" xfId="60" applyNumberFormat="1" applyFont="1" applyFill="1" applyBorder="1" applyAlignment="1">
      <alignment vertical="center"/>
      <protection/>
    </xf>
    <xf numFmtId="0" fontId="17" fillId="0" borderId="0" xfId="60" applyBorder="1">
      <alignment/>
      <protection/>
    </xf>
    <xf numFmtId="3" fontId="20" fillId="0" borderId="0" xfId="60" applyNumberFormat="1" applyFont="1" applyBorder="1">
      <alignment/>
      <protection/>
    </xf>
    <xf numFmtId="2" fontId="20" fillId="0" borderId="0" xfId="60" applyNumberFormat="1" applyFont="1" applyBorder="1">
      <alignment/>
      <protection/>
    </xf>
    <xf numFmtId="179" fontId="20" fillId="0" borderId="0" xfId="60" applyNumberFormat="1" applyFont="1" applyBorder="1">
      <alignment/>
      <protection/>
    </xf>
    <xf numFmtId="0" fontId="20" fillId="0" borderId="0" xfId="60" applyFont="1" applyBorder="1" applyAlignment="1">
      <alignment/>
      <protection/>
    </xf>
    <xf numFmtId="0" fontId="17" fillId="0" borderId="0" xfId="60" applyFont="1" applyBorder="1" applyAlignment="1">
      <alignment vertical="top"/>
      <protection/>
    </xf>
    <xf numFmtId="0" fontId="17" fillId="0" borderId="0" xfId="60" applyBorder="1" applyAlignment="1">
      <alignment horizontal="right" vertical="top"/>
      <protection/>
    </xf>
    <xf numFmtId="0" fontId="17" fillId="0" borderId="0" xfId="60" applyAlignment="1">
      <alignment vertical="top"/>
      <protection/>
    </xf>
    <xf numFmtId="0" fontId="20" fillId="0" borderId="0" xfId="60" applyFont="1" applyBorder="1" applyAlignment="1">
      <alignment vertical="top"/>
      <protection/>
    </xf>
    <xf numFmtId="0" fontId="20" fillId="0" borderId="0" xfId="60" applyFont="1">
      <alignment/>
      <protection/>
    </xf>
    <xf numFmtId="3" fontId="24" fillId="34" borderId="61" xfId="61" applyNumberFormat="1" applyFont="1" applyFill="1" applyBorder="1" applyAlignment="1">
      <alignment vertical="center"/>
      <protection/>
    </xf>
    <xf numFmtId="3" fontId="27" fillId="0" borderId="62" xfId="61" applyNumberFormat="1" applyFont="1" applyFill="1" applyBorder="1" applyAlignment="1">
      <alignment vertical="center"/>
      <protection/>
    </xf>
    <xf numFmtId="3" fontId="27" fillId="0" borderId="13" xfId="61" applyNumberFormat="1" applyFont="1" applyFill="1" applyBorder="1" applyAlignment="1">
      <alignment vertical="center"/>
      <protection/>
    </xf>
    <xf numFmtId="3" fontId="23" fillId="0" borderId="63" xfId="61" applyNumberFormat="1" applyFont="1" applyFill="1" applyBorder="1" applyAlignment="1">
      <alignment horizontal="distributed" vertical="center"/>
      <protection/>
    </xf>
    <xf numFmtId="3" fontId="23" fillId="0" borderId="0" xfId="61" applyNumberFormat="1" applyFont="1" applyFill="1" applyBorder="1" applyAlignment="1">
      <alignment horizontal="distributed" vertical="center"/>
      <protection/>
    </xf>
    <xf numFmtId="0" fontId="17" fillId="0" borderId="0" xfId="61" applyBorder="1">
      <alignment/>
      <protection/>
    </xf>
    <xf numFmtId="3" fontId="27" fillId="34" borderId="64" xfId="61" applyNumberFormat="1" applyFont="1" applyFill="1" applyBorder="1" applyAlignment="1">
      <alignment vertical="center"/>
      <protection/>
    </xf>
    <xf numFmtId="0" fontId="9" fillId="0" borderId="0" xfId="61" applyFont="1" applyAlignment="1">
      <alignment vertical="center"/>
      <protection/>
    </xf>
    <xf numFmtId="3" fontId="27" fillId="0" borderId="22" xfId="61" applyNumberFormat="1" applyFont="1" applyFill="1" applyBorder="1" applyAlignment="1">
      <alignment vertical="center"/>
      <protection/>
    </xf>
    <xf numFmtId="177" fontId="4" fillId="0" borderId="39" xfId="0" applyNumberFormat="1" applyFont="1" applyBorder="1" applyAlignment="1">
      <alignment vertical="center"/>
    </xf>
    <xf numFmtId="177" fontId="4" fillId="33" borderId="65" xfId="0" applyNumberFormat="1" applyFont="1" applyFill="1" applyBorder="1" applyAlignment="1">
      <alignment vertical="center"/>
    </xf>
    <xf numFmtId="3" fontId="27" fillId="0" borderId="66" xfId="61" applyNumberFormat="1" applyFont="1" applyFill="1" applyBorder="1" applyAlignment="1">
      <alignment vertical="center"/>
      <protection/>
    </xf>
    <xf numFmtId="3" fontId="27" fillId="0" borderId="20" xfId="61" applyNumberFormat="1" applyFont="1" applyFill="1" applyBorder="1" applyAlignment="1">
      <alignment vertical="center"/>
      <protection/>
    </xf>
    <xf numFmtId="3" fontId="27" fillId="34" borderId="39" xfId="61" applyNumberFormat="1" applyFont="1" applyFill="1" applyBorder="1" applyAlignment="1">
      <alignment vertical="center"/>
      <protection/>
    </xf>
    <xf numFmtId="38" fontId="20" fillId="0" borderId="0" xfId="48" applyFont="1" applyFill="1" applyAlignment="1">
      <alignment/>
    </xf>
    <xf numFmtId="38" fontId="17" fillId="0" borderId="0" xfId="48" applyFont="1" applyFill="1" applyAlignment="1">
      <alignment/>
    </xf>
    <xf numFmtId="38" fontId="20" fillId="0" borderId="35" xfId="48" applyFont="1" applyFill="1" applyBorder="1" applyAlignment="1">
      <alignment/>
    </xf>
    <xf numFmtId="38" fontId="25" fillId="34" borderId="37" xfId="48" applyFont="1" applyFill="1" applyBorder="1" applyAlignment="1">
      <alignment horizontal="center" vertical="center"/>
    </xf>
    <xf numFmtId="38" fontId="25" fillId="34" borderId="38" xfId="48" applyFont="1" applyFill="1" applyBorder="1" applyAlignment="1">
      <alignment horizontal="center" vertical="center"/>
    </xf>
    <xf numFmtId="38" fontId="27" fillId="0" borderId="42" xfId="48" applyFont="1" applyFill="1" applyBorder="1" applyAlignment="1">
      <alignment vertical="center"/>
    </xf>
    <xf numFmtId="38" fontId="27" fillId="0" borderId="13" xfId="48" applyFont="1" applyFill="1" applyBorder="1" applyAlignment="1">
      <alignment vertical="center"/>
    </xf>
    <xf numFmtId="38" fontId="27" fillId="0" borderId="43" xfId="48" applyFont="1" applyFill="1" applyBorder="1" applyAlignment="1">
      <alignment vertical="center"/>
    </xf>
    <xf numFmtId="38" fontId="27" fillId="0" borderId="14" xfId="48" applyFont="1" applyFill="1" applyBorder="1" applyAlignment="1">
      <alignment vertical="center"/>
    </xf>
    <xf numFmtId="38" fontId="27" fillId="0" borderId="25" xfId="48" applyFont="1" applyFill="1" applyBorder="1" applyAlignment="1">
      <alignment vertical="center"/>
    </xf>
    <xf numFmtId="38" fontId="27" fillId="0" borderId="22" xfId="48" applyFont="1" applyFill="1" applyBorder="1" applyAlignment="1">
      <alignment vertical="center"/>
    </xf>
    <xf numFmtId="38" fontId="27" fillId="0" borderId="45" xfId="48" applyFont="1" applyFill="1" applyBorder="1" applyAlignment="1">
      <alignment vertical="center"/>
    </xf>
    <xf numFmtId="38" fontId="27" fillId="0" borderId="46" xfId="48" applyFont="1" applyFill="1" applyBorder="1" applyAlignment="1">
      <alignment vertical="center"/>
    </xf>
    <xf numFmtId="38" fontId="27" fillId="0" borderId="23" xfId="48" applyFont="1" applyFill="1" applyBorder="1" applyAlignment="1">
      <alignment vertical="center"/>
    </xf>
    <xf numFmtId="38" fontId="27" fillId="0" borderId="52" xfId="48" applyFont="1" applyFill="1" applyBorder="1" applyAlignment="1">
      <alignment vertical="center"/>
    </xf>
    <xf numFmtId="38" fontId="27" fillId="0" borderId="28" xfId="48" applyFont="1" applyFill="1" applyBorder="1" applyAlignment="1">
      <alignment vertical="center"/>
    </xf>
    <xf numFmtId="38" fontId="27" fillId="0" borderId="27" xfId="48" applyFont="1" applyFill="1" applyBorder="1" applyAlignment="1">
      <alignment vertical="center"/>
    </xf>
    <xf numFmtId="38" fontId="27" fillId="0" borderId="0" xfId="48" applyFont="1" applyFill="1" applyBorder="1" applyAlignment="1">
      <alignment vertical="center"/>
    </xf>
    <xf numFmtId="38" fontId="17" fillId="0" borderId="0" xfId="48" applyFont="1" applyAlignment="1">
      <alignment/>
    </xf>
    <xf numFmtId="38" fontId="20" fillId="0" borderId="0" xfId="48" applyFont="1" applyAlignment="1">
      <alignment/>
    </xf>
    <xf numFmtId="3" fontId="20" fillId="0" borderId="40" xfId="60" applyNumberFormat="1" applyFont="1" applyFill="1" applyBorder="1" applyAlignment="1">
      <alignment vertical="center"/>
      <protection/>
    </xf>
    <xf numFmtId="3" fontId="20" fillId="0" borderId="0" xfId="60" applyNumberFormat="1" applyFont="1" applyFill="1" applyBorder="1" applyAlignment="1">
      <alignment vertical="center"/>
      <protection/>
    </xf>
    <xf numFmtId="2" fontId="20" fillId="0" borderId="0" xfId="60" applyNumberFormat="1" applyFont="1" applyFill="1" applyBorder="1" applyAlignment="1">
      <alignment vertical="center"/>
      <protection/>
    </xf>
    <xf numFmtId="179" fontId="20" fillId="0" borderId="0" xfId="60" applyNumberFormat="1" applyFont="1" applyFill="1" applyBorder="1" applyAlignment="1">
      <alignment vertical="center"/>
      <protection/>
    </xf>
    <xf numFmtId="0" fontId="34" fillId="0" borderId="0" xfId="60" applyFont="1">
      <alignment/>
      <protection/>
    </xf>
    <xf numFmtId="0" fontId="17" fillId="0" borderId="0" xfId="60" applyFont="1">
      <alignment/>
      <protection/>
    </xf>
    <xf numFmtId="3" fontId="25" fillId="34" borderId="11" xfId="61" applyNumberFormat="1" applyFont="1" applyFill="1" applyBorder="1" applyAlignment="1">
      <alignment horizontal="center" vertical="center"/>
      <protection/>
    </xf>
    <xf numFmtId="38" fontId="9" fillId="0" borderId="50" xfId="48" applyFont="1" applyBorder="1" applyAlignment="1">
      <alignment vertical="center"/>
    </xf>
    <xf numFmtId="38" fontId="9" fillId="0" borderId="25" xfId="48" applyFont="1" applyBorder="1" applyAlignment="1">
      <alignment vertical="center"/>
    </xf>
    <xf numFmtId="38" fontId="9" fillId="0" borderId="67" xfId="48" applyFont="1" applyBorder="1" applyAlignment="1">
      <alignment vertical="center"/>
    </xf>
    <xf numFmtId="38" fontId="17" fillId="19" borderId="60" xfId="48" applyFont="1" applyFill="1" applyBorder="1" applyAlignment="1">
      <alignment vertical="center"/>
    </xf>
    <xf numFmtId="38" fontId="17" fillId="19" borderId="68" xfId="48" applyFont="1" applyFill="1" applyBorder="1" applyAlignment="1">
      <alignment vertical="center"/>
    </xf>
    <xf numFmtId="38" fontId="17" fillId="19" borderId="10" xfId="48" applyFont="1" applyFill="1" applyBorder="1" applyAlignment="1">
      <alignment vertical="center"/>
    </xf>
    <xf numFmtId="38" fontId="17" fillId="19" borderId="65" xfId="48" applyFont="1" applyFill="1" applyBorder="1" applyAlignment="1">
      <alignment vertical="center"/>
    </xf>
    <xf numFmtId="40" fontId="17" fillId="19" borderId="33" xfId="48" applyNumberFormat="1" applyFont="1" applyFill="1" applyBorder="1" applyAlignment="1">
      <alignment vertical="center"/>
    </xf>
    <xf numFmtId="181" fontId="17" fillId="19" borderId="11" xfId="48" applyNumberFormat="1" applyFont="1" applyFill="1" applyBorder="1" applyAlignment="1">
      <alignment vertical="center"/>
    </xf>
    <xf numFmtId="177" fontId="24" fillId="0" borderId="69" xfId="61" applyNumberFormat="1" applyFont="1" applyFill="1" applyBorder="1" applyAlignment="1">
      <alignment horizontal="right" vertical="center"/>
      <protection/>
    </xf>
    <xf numFmtId="177" fontId="24" fillId="0" borderId="70" xfId="61" applyNumberFormat="1" applyFont="1" applyFill="1" applyBorder="1" applyAlignment="1">
      <alignment horizontal="right" vertical="center"/>
      <protection/>
    </xf>
    <xf numFmtId="177" fontId="24" fillId="0" borderId="71" xfId="61" applyNumberFormat="1" applyFont="1" applyFill="1" applyBorder="1" applyAlignment="1">
      <alignment vertical="center"/>
      <protection/>
    </xf>
    <xf numFmtId="177" fontId="24" fillId="0" borderId="72" xfId="61" applyNumberFormat="1" applyFont="1" applyFill="1" applyBorder="1" applyAlignment="1">
      <alignment horizontal="right" vertical="center"/>
      <protection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177" fontId="20" fillId="0" borderId="56" xfId="60" applyNumberFormat="1" applyFont="1" applyFill="1" applyBorder="1" applyAlignment="1">
      <alignment vertical="center"/>
      <protection/>
    </xf>
    <xf numFmtId="187" fontId="17" fillId="19" borderId="10" xfId="48" applyNumberFormat="1" applyFont="1" applyFill="1" applyBorder="1" applyAlignment="1">
      <alignment horizontal="right" vertical="center"/>
    </xf>
    <xf numFmtId="183" fontId="17" fillId="19" borderId="11" xfId="48" applyNumberFormat="1" applyFont="1" applyFill="1" applyBorder="1" applyAlignment="1">
      <alignment horizontal="right" vertical="center"/>
    </xf>
    <xf numFmtId="3" fontId="20" fillId="0" borderId="60" xfId="60" applyNumberFormat="1" applyFont="1" applyBorder="1" applyAlignment="1">
      <alignment vertical="center"/>
      <protection/>
    </xf>
    <xf numFmtId="3" fontId="20" fillId="0" borderId="33" xfId="60" applyNumberFormat="1" applyFont="1" applyBorder="1" applyAlignment="1">
      <alignment vertical="center"/>
      <protection/>
    </xf>
    <xf numFmtId="3" fontId="20" fillId="0" borderId="10" xfId="60" applyNumberFormat="1" applyFont="1" applyBorder="1" applyAlignment="1">
      <alignment vertical="center"/>
      <protection/>
    </xf>
    <xf numFmtId="3" fontId="20" fillId="0" borderId="35" xfId="60" applyNumberFormat="1" applyFont="1" applyBorder="1" applyAlignment="1">
      <alignment vertical="center"/>
      <protection/>
    </xf>
    <xf numFmtId="3" fontId="20" fillId="0" borderId="68" xfId="60" applyNumberFormat="1" applyFont="1" applyBorder="1" applyAlignment="1">
      <alignment vertical="center"/>
      <protection/>
    </xf>
    <xf numFmtId="2" fontId="20" fillId="0" borderId="11" xfId="60" applyNumberFormat="1" applyFont="1" applyBorder="1" applyAlignment="1">
      <alignment horizontal="right" vertical="center"/>
      <protection/>
    </xf>
    <xf numFmtId="2" fontId="20" fillId="0" borderId="33" xfId="60" applyNumberFormat="1" applyFont="1" applyBorder="1" applyAlignment="1">
      <alignment horizontal="right" vertical="center"/>
      <protection/>
    </xf>
    <xf numFmtId="179" fontId="20" fillId="0" borderId="11" xfId="60" applyNumberFormat="1" applyFont="1" applyBorder="1" applyAlignment="1">
      <alignment horizontal="right" vertical="center"/>
      <protection/>
    </xf>
    <xf numFmtId="0" fontId="23" fillId="0" borderId="44" xfId="60" applyNumberFormat="1" applyFont="1" applyFill="1" applyBorder="1" applyAlignment="1">
      <alignment horizontal="distributed" vertical="center"/>
      <protection/>
    </xf>
    <xf numFmtId="58" fontId="14" fillId="19" borderId="60" xfId="60" applyNumberFormat="1" applyFont="1" applyFill="1" applyBorder="1" applyAlignment="1">
      <alignment horizontal="distributed" vertical="center"/>
      <protection/>
    </xf>
    <xf numFmtId="0" fontId="28" fillId="0" borderId="60" xfId="60" applyFont="1" applyFill="1" applyBorder="1" applyAlignment="1">
      <alignment horizontal="distributed" vertical="center"/>
      <protection/>
    </xf>
    <xf numFmtId="58" fontId="23" fillId="0" borderId="51" xfId="60" applyNumberFormat="1" applyFont="1" applyFill="1" applyBorder="1" applyAlignment="1">
      <alignment horizontal="distributed" vertical="center"/>
      <protection/>
    </xf>
    <xf numFmtId="3" fontId="20" fillId="0" borderId="73" xfId="61" applyNumberFormat="1" applyFont="1" applyFill="1" applyBorder="1">
      <alignment/>
      <protection/>
    </xf>
    <xf numFmtId="3" fontId="27" fillId="34" borderId="19" xfId="61" applyNumberFormat="1" applyFont="1" applyFill="1" applyBorder="1" applyAlignment="1">
      <alignment vertical="center"/>
      <protection/>
    </xf>
    <xf numFmtId="0" fontId="17" fillId="0" borderId="73" xfId="61" applyBorder="1">
      <alignment/>
      <protection/>
    </xf>
    <xf numFmtId="0" fontId="5" fillId="0" borderId="0" xfId="0" applyFont="1" applyAlignment="1">
      <alignment horizontal="right" shrinkToFit="1"/>
    </xf>
    <xf numFmtId="0" fontId="6" fillId="0" borderId="0" xfId="0" applyFont="1" applyAlignment="1">
      <alignment horizontal="right"/>
    </xf>
    <xf numFmtId="176" fontId="1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35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6" fillId="0" borderId="61" xfId="0" applyFont="1" applyBorder="1" applyAlignment="1">
      <alignment horizontal="distributed" vertical="center"/>
    </xf>
    <xf numFmtId="0" fontId="6" fillId="0" borderId="76" xfId="0" applyFont="1" applyBorder="1" applyAlignment="1">
      <alignment horizontal="distributed" vertical="center"/>
    </xf>
    <xf numFmtId="0" fontId="6" fillId="0" borderId="77" xfId="0" applyFont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73" xfId="0" applyBorder="1" applyAlignment="1">
      <alignment horizontal="distributed" vertical="center"/>
    </xf>
    <xf numFmtId="0" fontId="6" fillId="33" borderId="77" xfId="0" applyFont="1" applyFill="1" applyBorder="1" applyAlignment="1">
      <alignment horizontal="center" vertical="center" shrinkToFit="1"/>
    </xf>
    <xf numFmtId="0" fontId="0" fillId="33" borderId="37" xfId="0" applyFill="1" applyBorder="1" applyAlignment="1">
      <alignment horizontal="center" vertical="center" shrinkToFit="1"/>
    </xf>
    <xf numFmtId="0" fontId="0" fillId="33" borderId="73" xfId="0" applyFill="1" applyBorder="1" applyAlignment="1">
      <alignment horizontal="center" vertical="center" shrinkToFit="1"/>
    </xf>
    <xf numFmtId="0" fontId="6" fillId="0" borderId="78" xfId="0" applyFont="1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6" fillId="0" borderId="42" xfId="0" applyFont="1" applyBorder="1" applyAlignment="1">
      <alignment horizontal="distributed" vertical="center"/>
    </xf>
    <xf numFmtId="0" fontId="0" fillId="0" borderId="79" xfId="0" applyBorder="1" applyAlignment="1">
      <alignment vertical="center"/>
    </xf>
    <xf numFmtId="0" fontId="6" fillId="0" borderId="40" xfId="0" applyFont="1" applyBorder="1" applyAlignment="1">
      <alignment horizontal="distributed" vertical="center"/>
    </xf>
    <xf numFmtId="0" fontId="0" fillId="0" borderId="80" xfId="0" applyBorder="1" applyAlignment="1">
      <alignment vertical="center"/>
    </xf>
    <xf numFmtId="0" fontId="0" fillId="0" borderId="73" xfId="0" applyBorder="1" applyAlignment="1">
      <alignment vertical="center"/>
    </xf>
    <xf numFmtId="0" fontId="6" fillId="0" borderId="81" xfId="0" applyFont="1" applyBorder="1" applyAlignment="1">
      <alignment horizontal="distributed" vertical="center" textRotation="255"/>
    </xf>
    <xf numFmtId="0" fontId="0" fillId="0" borderId="33" xfId="0" applyBorder="1" applyAlignment="1">
      <alignment horizontal="distributed" vertical="center"/>
    </xf>
    <xf numFmtId="0" fontId="6" fillId="0" borderId="82" xfId="0" applyFont="1" applyBorder="1" applyAlignment="1">
      <alignment horizontal="distributed" vertical="center" textRotation="255"/>
    </xf>
    <xf numFmtId="3" fontId="24" fillId="34" borderId="83" xfId="61" applyNumberFormat="1" applyFont="1" applyFill="1" applyBorder="1" applyAlignment="1">
      <alignment horizontal="right" vertical="center"/>
      <protection/>
    </xf>
    <xf numFmtId="3" fontId="24" fillId="34" borderId="82" xfId="61" applyNumberFormat="1" applyFont="1" applyFill="1" applyBorder="1" applyAlignment="1">
      <alignment horizontal="right" vertical="center"/>
      <protection/>
    </xf>
    <xf numFmtId="3" fontId="24" fillId="34" borderId="34" xfId="61" applyNumberFormat="1" applyFont="1" applyFill="1" applyBorder="1" applyAlignment="1">
      <alignment horizontal="right" vertical="center"/>
      <protection/>
    </xf>
    <xf numFmtId="3" fontId="24" fillId="34" borderId="55" xfId="61" applyNumberFormat="1" applyFont="1" applyFill="1" applyBorder="1" applyAlignment="1">
      <alignment horizontal="right" vertical="center"/>
      <protection/>
    </xf>
    <xf numFmtId="3" fontId="20" fillId="0" borderId="54" xfId="61" applyNumberFormat="1" applyFont="1" applyFill="1" applyBorder="1" applyAlignment="1">
      <alignment horizontal="left" vertical="top" wrapText="1"/>
      <protection/>
    </xf>
    <xf numFmtId="3" fontId="20" fillId="0" borderId="0" xfId="61" applyNumberFormat="1" applyFont="1" applyFill="1" applyBorder="1" applyAlignment="1">
      <alignment horizontal="left" vertical="top" wrapText="1"/>
      <protection/>
    </xf>
    <xf numFmtId="0" fontId="23" fillId="0" borderId="84" xfId="61" applyFont="1" applyFill="1" applyBorder="1" applyAlignment="1">
      <alignment horizontal="center" vertical="center"/>
      <protection/>
    </xf>
    <xf numFmtId="0" fontId="23" fillId="0" borderId="71" xfId="61" applyFont="1" applyFill="1" applyBorder="1" applyAlignment="1">
      <alignment horizontal="center" vertical="center"/>
      <protection/>
    </xf>
    <xf numFmtId="3" fontId="29" fillId="0" borderId="74" xfId="61" applyNumberFormat="1" applyFont="1" applyFill="1" applyBorder="1" applyAlignment="1">
      <alignment horizontal="left" vertical="center" wrapText="1"/>
      <protection/>
    </xf>
    <xf numFmtId="3" fontId="29" fillId="0" borderId="54" xfId="61" applyNumberFormat="1" applyFont="1" applyFill="1" applyBorder="1" applyAlignment="1">
      <alignment horizontal="left" vertical="center" wrapText="1"/>
      <protection/>
    </xf>
    <xf numFmtId="3" fontId="29" fillId="0" borderId="40" xfId="61" applyNumberFormat="1" applyFont="1" applyFill="1" applyBorder="1" applyAlignment="1">
      <alignment horizontal="left" vertical="center" wrapText="1"/>
      <protection/>
    </xf>
    <xf numFmtId="3" fontId="29" fillId="0" borderId="0" xfId="61" applyNumberFormat="1" applyFont="1" applyFill="1" applyBorder="1" applyAlignment="1">
      <alignment horizontal="left" vertical="center" wrapText="1"/>
      <protection/>
    </xf>
    <xf numFmtId="3" fontId="18" fillId="0" borderId="0" xfId="61" applyNumberFormat="1" applyFont="1" applyFill="1" applyAlignment="1">
      <alignment horizontal="center" vertical="center"/>
      <protection/>
    </xf>
    <xf numFmtId="3" fontId="21" fillId="0" borderId="0" xfId="61" applyNumberFormat="1" applyFont="1" applyFill="1" applyAlignment="1">
      <alignment horizontal="left" vertical="center" wrapText="1"/>
      <protection/>
    </xf>
    <xf numFmtId="0" fontId="20" fillId="0" borderId="29" xfId="61" applyFont="1" applyFill="1" applyBorder="1" applyAlignment="1">
      <alignment horizontal="center"/>
      <protection/>
    </xf>
    <xf numFmtId="0" fontId="20" fillId="0" borderId="34" xfId="61" applyFont="1" applyFill="1" applyBorder="1" applyAlignment="1">
      <alignment horizontal="center"/>
      <protection/>
    </xf>
    <xf numFmtId="3" fontId="23" fillId="0" borderId="34" xfId="61" applyNumberFormat="1" applyFont="1" applyFill="1" applyBorder="1" applyAlignment="1">
      <alignment horizontal="center" vertical="center"/>
      <protection/>
    </xf>
    <xf numFmtId="3" fontId="23" fillId="0" borderId="55" xfId="61" applyNumberFormat="1" applyFont="1" applyFill="1" applyBorder="1" applyAlignment="1">
      <alignment horizontal="center" vertical="center"/>
      <protection/>
    </xf>
    <xf numFmtId="0" fontId="23" fillId="34" borderId="29" xfId="61" applyFont="1" applyFill="1" applyBorder="1" applyAlignment="1">
      <alignment horizontal="center" vertical="center"/>
      <protection/>
    </xf>
    <xf numFmtId="0" fontId="23" fillId="34" borderId="34" xfId="61" applyFont="1" applyFill="1" applyBorder="1" applyAlignment="1">
      <alignment horizontal="center" vertical="center"/>
      <protection/>
    </xf>
    <xf numFmtId="0" fontId="6" fillId="0" borderId="54" xfId="60" applyFont="1" applyBorder="1" applyAlignment="1">
      <alignment horizontal="distributed" vertical="center"/>
      <protection/>
    </xf>
    <xf numFmtId="0" fontId="32" fillId="0" borderId="35" xfId="60" applyNumberFormat="1" applyFont="1" applyBorder="1" applyAlignment="1">
      <alignment horizontal="distributed" vertical="center" shrinkToFit="1"/>
      <protection/>
    </xf>
    <xf numFmtId="0" fontId="17" fillId="0" borderId="35" xfId="60" applyBorder="1" applyAlignment="1">
      <alignment horizontal="distributed" vertical="center" shrinkToFit="1"/>
      <protection/>
    </xf>
    <xf numFmtId="0" fontId="14" fillId="0" borderId="54" xfId="60" applyFont="1" applyBorder="1" applyAlignment="1">
      <alignment horizontal="center" vertical="center"/>
      <protection/>
    </xf>
    <xf numFmtId="0" fontId="30" fillId="0" borderId="0" xfId="60" applyFont="1" applyBorder="1" applyAlignment="1">
      <alignment horizontal="center" vertical="center"/>
      <protection/>
    </xf>
    <xf numFmtId="0" fontId="23" fillId="34" borderId="78" xfId="60" applyFont="1" applyFill="1" applyBorder="1" applyAlignment="1">
      <alignment horizontal="distributed" vertical="center"/>
      <protection/>
    </xf>
    <xf numFmtId="0" fontId="23" fillId="34" borderId="60" xfId="60" applyFont="1" applyFill="1" applyBorder="1" applyAlignment="1">
      <alignment horizontal="distributed" vertical="center"/>
      <protection/>
    </xf>
    <xf numFmtId="0" fontId="23" fillId="34" borderId="78" xfId="60" applyFont="1" applyFill="1" applyBorder="1" applyAlignment="1">
      <alignment horizontal="center" vertical="center"/>
      <protection/>
    </xf>
    <xf numFmtId="0" fontId="23" fillId="34" borderId="60" xfId="60" applyFont="1" applyFill="1" applyBorder="1" applyAlignment="1">
      <alignment horizontal="center" vertical="center"/>
      <protection/>
    </xf>
    <xf numFmtId="0" fontId="28" fillId="34" borderId="82" xfId="60" applyFont="1" applyFill="1" applyBorder="1" applyAlignment="1">
      <alignment horizontal="center" vertical="center"/>
      <protection/>
    </xf>
    <xf numFmtId="0" fontId="23" fillId="34" borderId="33" xfId="60" applyFont="1" applyFill="1" applyBorder="1" applyAlignment="1">
      <alignment horizontal="center" vertical="center"/>
      <protection/>
    </xf>
    <xf numFmtId="0" fontId="23" fillId="34" borderId="34" xfId="60" applyFont="1" applyFill="1" applyBorder="1" applyAlignment="1">
      <alignment horizontal="center" vertical="center"/>
      <protection/>
    </xf>
    <xf numFmtId="0" fontId="23" fillId="34" borderId="10" xfId="60" applyFont="1" applyFill="1" applyBorder="1" applyAlignment="1">
      <alignment horizontal="center" vertical="center"/>
      <protection/>
    </xf>
    <xf numFmtId="0" fontId="23" fillId="34" borderId="83" xfId="60" applyFont="1" applyFill="1" applyBorder="1" applyAlignment="1">
      <alignment horizontal="center" vertical="center"/>
      <protection/>
    </xf>
    <xf numFmtId="0" fontId="23" fillId="34" borderId="56" xfId="60" applyFont="1" applyFill="1" applyBorder="1" applyAlignment="1">
      <alignment horizontal="center" vertical="center"/>
      <protection/>
    </xf>
    <xf numFmtId="0" fontId="23" fillId="34" borderId="85" xfId="60" applyFont="1" applyFill="1" applyBorder="1" applyAlignment="1">
      <alignment horizontal="center" vertical="center"/>
      <protection/>
    </xf>
    <xf numFmtId="0" fontId="23" fillId="34" borderId="86" xfId="60" applyFont="1" applyFill="1" applyBorder="1" applyAlignment="1">
      <alignment horizontal="center" vertical="center"/>
      <protection/>
    </xf>
    <xf numFmtId="0" fontId="23" fillId="34" borderId="87" xfId="60" applyFont="1" applyFill="1" applyBorder="1" applyAlignment="1">
      <alignment horizontal="center" vertical="center"/>
      <protection/>
    </xf>
    <xf numFmtId="0" fontId="20" fillId="0" borderId="0" xfId="60" applyFont="1" applyBorder="1" applyAlignment="1">
      <alignment horizontal="left" vertical="center" wrapText="1"/>
      <protection/>
    </xf>
    <xf numFmtId="0" fontId="6" fillId="0" borderId="54" xfId="60" applyFont="1" applyBorder="1" applyAlignment="1">
      <alignment horizontal="center" vertical="center"/>
      <protection/>
    </xf>
    <xf numFmtId="0" fontId="6" fillId="0" borderId="35" xfId="60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口の推移(2)" xfId="60"/>
    <cellStyle name="標準_町丁字別　　人口と世帯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7</xdr:col>
      <xdr:colOff>771525</xdr:colOff>
      <xdr:row>7</xdr:row>
      <xdr:rowOff>238125</xdr:rowOff>
    </xdr:to>
    <xdr:sp>
      <xdr:nvSpPr>
        <xdr:cNvPr id="1" name="WordArt 1"/>
        <xdr:cNvSpPr>
          <a:spLocks/>
        </xdr:cNvSpPr>
      </xdr:nvSpPr>
      <xdr:spPr>
        <a:xfrm>
          <a:off x="190500" y="104775"/>
          <a:ext cx="5981700" cy="15335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83"/>
            </a:avLst>
          </a:prstTxWarp>
        </a:bodyPr>
        <a:p>
          <a:pPr algn="ctr"/>
          <a:r>
            <a:rPr sz="3600" kern="10" spc="0">
              <a:ln w="12700" cmpd="sng">
                <a:noFill/>
              </a:ln>
              <a:gradFill rotWithShape="1">
                <a:gsLst>
                  <a:gs pos="0">
                    <a:srgbClr val="BA5D5D"/>
                  </a:gs>
                  <a:gs pos="50000">
                    <a:srgbClr val="FF8080"/>
                  </a:gs>
                  <a:gs pos="100000">
                    <a:srgbClr val="BA5D5D"/>
                  </a:gs>
                </a:gsLst>
                <a:lin ang="5400000" scaled="1"/>
              </a:gra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HG丸ｺﾞｼｯｸM-PRO"/>
              <a:cs typeface="HG丸ｺﾞｼｯｸM-PRO"/>
            </a:rPr>
            <a:t>茅ヶ崎市の人口と世帯</a:t>
          </a:r>
        </a:p>
      </xdr:txBody>
    </xdr:sp>
    <xdr:clientData/>
  </xdr:twoCellAnchor>
  <xdr:twoCellAnchor>
    <xdr:from>
      <xdr:col>10</xdr:col>
      <xdr:colOff>476250</xdr:colOff>
      <xdr:row>32</xdr:row>
      <xdr:rowOff>190500</xdr:rowOff>
    </xdr:from>
    <xdr:to>
      <xdr:col>17</xdr:col>
      <xdr:colOff>390525</xdr:colOff>
      <xdr:row>33</xdr:row>
      <xdr:rowOff>228600</xdr:rowOff>
    </xdr:to>
    <xdr:sp>
      <xdr:nvSpPr>
        <xdr:cNvPr id="2" name="フローチャート: 処理 8"/>
        <xdr:cNvSpPr>
          <a:spLocks/>
        </xdr:cNvSpPr>
      </xdr:nvSpPr>
      <xdr:spPr>
        <a:xfrm>
          <a:off x="8143875" y="9001125"/>
          <a:ext cx="4714875" cy="34290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K5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125" style="0" customWidth="1"/>
    <col min="2" max="3" width="4.625" style="0" customWidth="1"/>
    <col min="4" max="4" width="13.625" style="1" customWidth="1"/>
    <col min="5" max="8" width="13.625" style="0" customWidth="1"/>
    <col min="9" max="9" width="7.125" style="0" customWidth="1"/>
  </cols>
  <sheetData>
    <row r="1" ht="6.75" customHeight="1"/>
    <row r="2" ht="17.25" customHeight="1"/>
    <row r="3" ht="17.25" customHeight="1"/>
    <row r="4" ht="17.25" customHeight="1"/>
    <row r="5" ht="17.25" customHeight="1"/>
    <row r="6" ht="17.25" customHeight="1"/>
    <row r="7" ht="17.25" customHeight="1"/>
    <row r="8" spans="1:9" ht="18.75" customHeight="1">
      <c r="A8" s="2"/>
      <c r="B8" s="2"/>
      <c r="C8" s="2"/>
      <c r="D8" s="3"/>
      <c r="E8" s="3"/>
      <c r="F8" s="3"/>
      <c r="G8" s="3"/>
      <c r="H8" s="3"/>
      <c r="I8" s="4"/>
    </row>
    <row r="9" ht="12" customHeight="1">
      <c r="I9" s="1"/>
    </row>
    <row r="10" spans="2:8" ht="32.25" customHeight="1">
      <c r="B10" s="210" t="s">
        <v>201</v>
      </c>
      <c r="C10" s="211"/>
      <c r="D10" s="211"/>
      <c r="E10" s="211"/>
      <c r="F10" s="211"/>
      <c r="G10" s="5" t="s">
        <v>202</v>
      </c>
      <c r="H10" s="6" t="s">
        <v>0</v>
      </c>
    </row>
    <row r="11" spans="7:8" ht="17.25" customHeight="1">
      <c r="G11" s="7"/>
      <c r="H11" s="8"/>
    </row>
    <row r="12" spans="2:8" ht="21" customHeight="1">
      <c r="B12" s="212" t="s">
        <v>202</v>
      </c>
      <c r="C12" s="213"/>
      <c r="D12" s="9" t="s">
        <v>1</v>
      </c>
      <c r="E12" s="10" t="s">
        <v>207</v>
      </c>
      <c r="G12" s="11"/>
      <c r="H12" s="8"/>
    </row>
    <row r="13" spans="4:8" ht="25.5" customHeight="1">
      <c r="D13" s="12" t="s">
        <v>2</v>
      </c>
      <c r="E13" s="12"/>
      <c r="G13" s="13">
        <v>89224</v>
      </c>
      <c r="H13" s="14" t="s">
        <v>195</v>
      </c>
    </row>
    <row r="14" spans="4:8" ht="25.5" customHeight="1">
      <c r="D14" s="12" t="s">
        <v>3</v>
      </c>
      <c r="E14" s="12"/>
      <c r="G14" s="13">
        <v>228889</v>
      </c>
      <c r="H14" s="14" t="s">
        <v>4</v>
      </c>
    </row>
    <row r="15" spans="4:8" ht="25.5" customHeight="1">
      <c r="D15" s="12" t="s">
        <v>5</v>
      </c>
      <c r="E15" s="12"/>
      <c r="G15" s="13">
        <v>113427</v>
      </c>
      <c r="H15" s="14" t="s">
        <v>4</v>
      </c>
    </row>
    <row r="16" spans="4:8" ht="25.5" customHeight="1">
      <c r="D16" s="12" t="s">
        <v>6</v>
      </c>
      <c r="E16" s="12"/>
      <c r="G16" s="13">
        <v>115462</v>
      </c>
      <c r="H16" s="14" t="s">
        <v>4</v>
      </c>
    </row>
    <row r="17" ht="12" customHeight="1"/>
    <row r="18" spans="2:8" ht="23.25" customHeight="1" thickBot="1">
      <c r="B18" s="214" t="s">
        <v>7</v>
      </c>
      <c r="C18" s="214"/>
      <c r="D18" s="214"/>
      <c r="E18" s="214"/>
      <c r="F18" s="214"/>
      <c r="G18" s="214"/>
      <c r="H18" s="214"/>
    </row>
    <row r="19" spans="2:8" ht="24" customHeight="1">
      <c r="B19" s="215" t="s">
        <v>8</v>
      </c>
      <c r="C19" s="216"/>
      <c r="D19" s="217"/>
      <c r="E19" s="221" t="s">
        <v>9</v>
      </c>
      <c r="F19" s="223" t="s">
        <v>10</v>
      </c>
      <c r="G19" s="223"/>
      <c r="H19" s="224"/>
    </row>
    <row r="20" spans="2:11" ht="24" customHeight="1" thickBot="1">
      <c r="B20" s="218"/>
      <c r="C20" s="219"/>
      <c r="D20" s="220"/>
      <c r="E20" s="222"/>
      <c r="F20" s="15" t="s">
        <v>11</v>
      </c>
      <c r="G20" s="16" t="s">
        <v>12</v>
      </c>
      <c r="H20" s="17" t="s">
        <v>13</v>
      </c>
      <c r="I20" s="10"/>
      <c r="J20" s="10"/>
      <c r="K20" s="10"/>
    </row>
    <row r="21" spans="2:11" ht="23.25" customHeight="1">
      <c r="B21" s="231" t="s">
        <v>14</v>
      </c>
      <c r="C21" s="234" t="s">
        <v>15</v>
      </c>
      <c r="D21" s="235"/>
      <c r="E21" s="18"/>
      <c r="F21" s="19">
        <f>SUM(G21:H21)</f>
        <v>161</v>
      </c>
      <c r="G21" s="19">
        <v>84</v>
      </c>
      <c r="H21" s="20">
        <v>77</v>
      </c>
      <c r="I21" s="10"/>
      <c r="J21" s="10"/>
      <c r="K21" s="10"/>
    </row>
    <row r="22" spans="2:8" ht="23.25" customHeight="1" thickBot="1">
      <c r="B22" s="232"/>
      <c r="C22" s="236" t="s">
        <v>16</v>
      </c>
      <c r="D22" s="237"/>
      <c r="E22" s="21"/>
      <c r="F22" s="28">
        <f>SUM(G22:H22)</f>
        <v>102</v>
      </c>
      <c r="G22" s="22">
        <v>49</v>
      </c>
      <c r="H22" s="23">
        <v>53</v>
      </c>
    </row>
    <row r="23" spans="2:8" ht="29.25" customHeight="1" thickBot="1">
      <c r="B23" s="233"/>
      <c r="C23" s="225" t="s">
        <v>17</v>
      </c>
      <c r="D23" s="238"/>
      <c r="E23" s="24"/>
      <c r="F23" s="25">
        <f>F21-F22</f>
        <v>59</v>
      </c>
      <c r="G23" s="25">
        <f>G21-G22</f>
        <v>35</v>
      </c>
      <c r="H23" s="145">
        <f>H21-H22</f>
        <v>24</v>
      </c>
    </row>
    <row r="24" spans="2:8" ht="24" customHeight="1">
      <c r="B24" s="231" t="s">
        <v>18</v>
      </c>
      <c r="C24" s="239" t="s">
        <v>19</v>
      </c>
      <c r="D24" s="26" t="s">
        <v>20</v>
      </c>
      <c r="E24" s="27">
        <v>168</v>
      </c>
      <c r="F24" s="19">
        <f>SUM(G24:H24)</f>
        <v>315</v>
      </c>
      <c r="G24" s="28">
        <v>158</v>
      </c>
      <c r="H24" s="29">
        <v>157</v>
      </c>
    </row>
    <row r="25" spans="2:8" ht="24" customHeight="1">
      <c r="B25" s="232"/>
      <c r="C25" s="239"/>
      <c r="D25" s="30" t="s">
        <v>21</v>
      </c>
      <c r="E25" s="31">
        <v>168</v>
      </c>
      <c r="F25" s="32">
        <f>SUM(G25:H25)</f>
        <v>348</v>
      </c>
      <c r="G25" s="32">
        <v>170</v>
      </c>
      <c r="H25" s="33">
        <v>178</v>
      </c>
    </row>
    <row r="26" spans="2:8" ht="24" customHeight="1">
      <c r="B26" s="232"/>
      <c r="C26" s="239"/>
      <c r="D26" s="34" t="s">
        <v>22</v>
      </c>
      <c r="E26" s="35">
        <v>0</v>
      </c>
      <c r="F26" s="28">
        <f>SUM(G26:H26)</f>
        <v>3</v>
      </c>
      <c r="G26" s="22">
        <v>2</v>
      </c>
      <c r="H26" s="23">
        <v>1</v>
      </c>
    </row>
    <row r="27" spans="2:8" ht="24" customHeight="1" thickBot="1">
      <c r="B27" s="232"/>
      <c r="C27" s="240"/>
      <c r="D27" s="36" t="s">
        <v>23</v>
      </c>
      <c r="E27" s="37">
        <f>SUM(E24:E26)</f>
        <v>336</v>
      </c>
      <c r="F27" s="37">
        <f>SUM(F24:F26)</f>
        <v>666</v>
      </c>
      <c r="G27" s="37">
        <f>SUM(G24:G26)</f>
        <v>330</v>
      </c>
      <c r="H27" s="38">
        <f>SUM(H24:H26)</f>
        <v>336</v>
      </c>
    </row>
    <row r="28" spans="2:8" ht="24" customHeight="1">
      <c r="B28" s="232"/>
      <c r="C28" s="241" t="s">
        <v>24</v>
      </c>
      <c r="D28" s="26" t="s">
        <v>25</v>
      </c>
      <c r="E28" s="27">
        <v>143</v>
      </c>
      <c r="F28" s="28">
        <f>SUM(G28:H28)</f>
        <v>333</v>
      </c>
      <c r="G28" s="28">
        <v>171</v>
      </c>
      <c r="H28" s="29">
        <v>162</v>
      </c>
    </row>
    <row r="29" spans="2:8" ht="24" customHeight="1">
      <c r="B29" s="232"/>
      <c r="C29" s="239"/>
      <c r="D29" s="30" t="s">
        <v>26</v>
      </c>
      <c r="E29" s="31">
        <v>184</v>
      </c>
      <c r="F29" s="28">
        <f>SUM(G29:H29)</f>
        <v>450</v>
      </c>
      <c r="G29" s="32">
        <v>227</v>
      </c>
      <c r="H29" s="33">
        <v>223</v>
      </c>
    </row>
    <row r="30" spans="2:8" ht="24" customHeight="1">
      <c r="B30" s="232"/>
      <c r="C30" s="239"/>
      <c r="D30" s="34" t="s">
        <v>22</v>
      </c>
      <c r="E30" s="35">
        <v>18</v>
      </c>
      <c r="F30" s="28">
        <f>SUM(G30:H30)</f>
        <v>23</v>
      </c>
      <c r="G30" s="22">
        <v>17</v>
      </c>
      <c r="H30" s="23">
        <v>6</v>
      </c>
    </row>
    <row r="31" spans="2:8" ht="24" customHeight="1" thickBot="1">
      <c r="B31" s="232"/>
      <c r="C31" s="240"/>
      <c r="D31" s="36" t="s">
        <v>23</v>
      </c>
      <c r="E31" s="37">
        <f>SUM(E28:E30)</f>
        <v>345</v>
      </c>
      <c r="F31" s="37">
        <f>SUM(F28:F30)</f>
        <v>806</v>
      </c>
      <c r="G31" s="37">
        <f>SUM(G28:G30)</f>
        <v>415</v>
      </c>
      <c r="H31" s="38">
        <f>SUM(H28:H30)</f>
        <v>391</v>
      </c>
    </row>
    <row r="32" spans="2:8" ht="29.25" customHeight="1" thickBot="1">
      <c r="B32" s="233"/>
      <c r="C32" s="225" t="s">
        <v>27</v>
      </c>
      <c r="D32" s="227"/>
      <c r="E32" s="39">
        <f>E27-E31</f>
        <v>-9</v>
      </c>
      <c r="F32" s="39">
        <f>F27-F31</f>
        <v>-140</v>
      </c>
      <c r="G32" s="39">
        <f>G27-G31</f>
        <v>-85</v>
      </c>
      <c r="H32" s="39">
        <f>H27-H31</f>
        <v>-55</v>
      </c>
    </row>
    <row r="33" spans="2:8" ht="24" customHeight="1" thickBot="1">
      <c r="B33" s="225" t="s">
        <v>28</v>
      </c>
      <c r="C33" s="226"/>
      <c r="D33" s="227"/>
      <c r="E33" s="40">
        <v>20</v>
      </c>
      <c r="F33" s="41"/>
      <c r="G33" s="41"/>
      <c r="H33" s="42"/>
    </row>
    <row r="34" spans="2:8" ht="24" customHeight="1" thickBot="1">
      <c r="B34" s="228" t="s">
        <v>29</v>
      </c>
      <c r="C34" s="229"/>
      <c r="D34" s="230"/>
      <c r="E34" s="43">
        <f>E23+E32+E33</f>
        <v>11</v>
      </c>
      <c r="F34" s="43">
        <f>F23+F32+F33</f>
        <v>-81</v>
      </c>
      <c r="G34" s="43">
        <f>G23+G32+G33</f>
        <v>-50</v>
      </c>
      <c r="H34" s="146">
        <f>H23+H32+H33</f>
        <v>-31</v>
      </c>
    </row>
    <row r="35" ht="17.25" customHeight="1"/>
    <row r="38" ht="18.75">
      <c r="A38" s="44"/>
    </row>
    <row r="46" spans="6:9" ht="13.5">
      <c r="F46" s="1"/>
      <c r="G46" s="1"/>
      <c r="H46" s="1"/>
      <c r="I46" s="1"/>
    </row>
    <row r="47" spans="6:9" ht="13.5">
      <c r="F47" s="1"/>
      <c r="G47" s="1"/>
      <c r="H47" s="1"/>
      <c r="I47" s="1"/>
    </row>
    <row r="48" spans="6:9" ht="13.5">
      <c r="F48" s="45"/>
      <c r="G48" s="45"/>
      <c r="H48" s="45"/>
      <c r="I48" s="45"/>
    </row>
    <row r="49" spans="6:9" ht="13.5">
      <c r="F49" s="45"/>
      <c r="G49" s="45"/>
      <c r="H49" s="45"/>
      <c r="I49" s="45"/>
    </row>
    <row r="50" spans="6:9" ht="13.5">
      <c r="F50" s="1"/>
      <c r="G50" s="1"/>
      <c r="H50" s="1"/>
      <c r="I50" s="1"/>
    </row>
  </sheetData>
  <sheetProtection/>
  <mergeCells count="16">
    <mergeCell ref="B33:D33"/>
    <mergeCell ref="B34:D34"/>
    <mergeCell ref="B21:B23"/>
    <mergeCell ref="C21:D21"/>
    <mergeCell ref="C22:D22"/>
    <mergeCell ref="C23:D23"/>
    <mergeCell ref="B24:B32"/>
    <mergeCell ref="C24:C27"/>
    <mergeCell ref="C28:C31"/>
    <mergeCell ref="C32:D32"/>
    <mergeCell ref="B10:F10"/>
    <mergeCell ref="B12:C12"/>
    <mergeCell ref="B18:H18"/>
    <mergeCell ref="B19:D20"/>
    <mergeCell ref="E19:E20"/>
    <mergeCell ref="F19:H19"/>
  </mergeCells>
  <printOptions/>
  <pageMargins left="0.7086614173228347" right="0.5905511811023623" top="0.4330708661417323" bottom="0.15748031496062992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9"/>
  <sheetViews>
    <sheetView zoomScaleSheetLayoutView="100" zoomScalePageLayoutView="0" workbookViewId="0" topLeftCell="A1">
      <selection activeCell="A1" sqref="A1:K1"/>
    </sheetView>
  </sheetViews>
  <sheetFormatPr defaultColWidth="9.375" defaultRowHeight="13.5"/>
  <cols>
    <col min="1" max="1" width="15.50390625" style="50" customWidth="1"/>
    <col min="2" max="5" width="6.75390625" style="50" customWidth="1"/>
    <col min="6" max="6" width="15.50390625" style="50" customWidth="1"/>
    <col min="7" max="10" width="6.75390625" style="50" customWidth="1"/>
    <col min="11" max="11" width="5.875" style="50" customWidth="1"/>
    <col min="12" max="12" width="15.50390625" style="50" customWidth="1"/>
    <col min="13" max="16" width="6.75390625" style="168" customWidth="1"/>
    <col min="17" max="17" width="15.50390625" style="50" customWidth="1"/>
    <col min="18" max="21" width="6.75390625" style="50" customWidth="1"/>
    <col min="22" max="22" width="5.875" style="50" customWidth="1"/>
    <col min="23" max="16384" width="9.375" style="50" customWidth="1"/>
  </cols>
  <sheetData>
    <row r="1" spans="1:22" ht="21.75" customHeight="1">
      <c r="A1" s="254" t="s">
        <v>203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46"/>
      <c r="M1" s="150"/>
      <c r="N1" s="151"/>
      <c r="O1" s="151"/>
      <c r="P1" s="151"/>
      <c r="Q1" s="46"/>
      <c r="R1" s="46"/>
      <c r="S1" s="46"/>
      <c r="T1" s="48"/>
      <c r="U1" s="48"/>
      <c r="V1" s="49"/>
    </row>
    <row r="2" spans="1:21" ht="16.5" customHeight="1" thickBot="1">
      <c r="A2" s="47"/>
      <c r="B2" s="48"/>
      <c r="C2" s="51"/>
      <c r="D2" s="52"/>
      <c r="E2" s="52"/>
      <c r="F2" s="52"/>
      <c r="G2" s="52"/>
      <c r="H2" s="52"/>
      <c r="I2" s="46"/>
      <c r="J2" s="46"/>
      <c r="K2" s="46"/>
      <c r="L2" s="46"/>
      <c r="M2" s="255"/>
      <c r="N2" s="255"/>
      <c r="O2" s="255"/>
      <c r="P2" s="255"/>
      <c r="Q2" s="255"/>
      <c r="R2" s="255"/>
      <c r="S2" s="255"/>
      <c r="T2" s="53"/>
      <c r="U2" s="53"/>
    </row>
    <row r="3" spans="1:21" ht="18.75" customHeight="1" thickBot="1">
      <c r="A3" s="47"/>
      <c r="B3" s="256"/>
      <c r="C3" s="257"/>
      <c r="D3" s="258" t="s">
        <v>30</v>
      </c>
      <c r="E3" s="258"/>
      <c r="F3" s="54" t="s">
        <v>31</v>
      </c>
      <c r="G3" s="258" t="s">
        <v>32</v>
      </c>
      <c r="H3" s="258"/>
      <c r="I3" s="258" t="s">
        <v>33</v>
      </c>
      <c r="J3" s="259"/>
      <c r="K3" s="46"/>
      <c r="L3" s="46"/>
      <c r="M3" s="255"/>
      <c r="N3" s="255"/>
      <c r="O3" s="255"/>
      <c r="P3" s="255"/>
      <c r="Q3" s="255"/>
      <c r="R3" s="255"/>
      <c r="S3" s="255"/>
      <c r="T3" s="53"/>
      <c r="U3" s="53"/>
    </row>
    <row r="4" spans="1:21" ht="18.75" customHeight="1">
      <c r="A4" s="47"/>
      <c r="B4" s="260" t="s">
        <v>34</v>
      </c>
      <c r="C4" s="261"/>
      <c r="D4" s="242">
        <v>89224</v>
      </c>
      <c r="E4" s="243"/>
      <c r="F4" s="136">
        <f>SUM(G4:J4)</f>
        <v>228889</v>
      </c>
      <c r="G4" s="244">
        <v>113427</v>
      </c>
      <c r="H4" s="244"/>
      <c r="I4" s="244">
        <v>115462</v>
      </c>
      <c r="J4" s="245"/>
      <c r="K4" s="46"/>
      <c r="L4" s="46"/>
      <c r="M4" s="255"/>
      <c r="N4" s="255"/>
      <c r="O4" s="255"/>
      <c r="P4" s="255"/>
      <c r="Q4" s="255"/>
      <c r="R4" s="255"/>
      <c r="S4" s="255"/>
      <c r="T4" s="53"/>
      <c r="U4" s="53"/>
    </row>
    <row r="5" spans="1:21" ht="18.75" customHeight="1" thickBot="1">
      <c r="A5" s="47"/>
      <c r="B5" s="248" t="s">
        <v>35</v>
      </c>
      <c r="C5" s="249"/>
      <c r="D5" s="186"/>
      <c r="E5" s="187">
        <v>11</v>
      </c>
      <c r="F5" s="188">
        <f>SUM(H5:J5)</f>
        <v>-81</v>
      </c>
      <c r="G5" s="186"/>
      <c r="H5" s="187">
        <v>-50</v>
      </c>
      <c r="I5" s="186"/>
      <c r="J5" s="189">
        <v>-31</v>
      </c>
      <c r="K5" s="46"/>
      <c r="L5" s="46"/>
      <c r="M5" s="255"/>
      <c r="N5" s="255"/>
      <c r="O5" s="255"/>
      <c r="P5" s="255"/>
      <c r="Q5" s="255"/>
      <c r="R5" s="255"/>
      <c r="S5" s="255"/>
      <c r="T5" s="53"/>
      <c r="U5" s="53"/>
    </row>
    <row r="6" spans="1:21" ht="18.75" customHeight="1" thickBot="1">
      <c r="A6" s="55"/>
      <c r="B6" s="55"/>
      <c r="C6" s="56"/>
      <c r="D6" s="56"/>
      <c r="E6" s="56"/>
      <c r="F6" s="56"/>
      <c r="G6" s="56"/>
      <c r="H6" s="56"/>
      <c r="I6" s="56"/>
      <c r="J6" s="56"/>
      <c r="K6" s="46"/>
      <c r="L6" s="56"/>
      <c r="M6" s="152"/>
      <c r="N6" s="152"/>
      <c r="O6" s="152"/>
      <c r="P6" s="152"/>
      <c r="Q6" s="56"/>
      <c r="R6" s="56"/>
      <c r="S6" s="56"/>
      <c r="T6" s="55"/>
      <c r="U6" s="55"/>
    </row>
    <row r="7" spans="1:22" ht="19.5" customHeight="1" thickBot="1">
      <c r="A7" s="57" t="s">
        <v>36</v>
      </c>
      <c r="B7" s="58" t="s">
        <v>2</v>
      </c>
      <c r="C7" s="59" t="s">
        <v>37</v>
      </c>
      <c r="D7" s="59" t="s">
        <v>12</v>
      </c>
      <c r="E7" s="59" t="s">
        <v>13</v>
      </c>
      <c r="F7" s="57" t="s">
        <v>36</v>
      </c>
      <c r="G7" s="58" t="s">
        <v>2</v>
      </c>
      <c r="H7" s="59" t="s">
        <v>37</v>
      </c>
      <c r="I7" s="59" t="s">
        <v>12</v>
      </c>
      <c r="J7" s="60" t="s">
        <v>13</v>
      </c>
      <c r="K7" s="61"/>
      <c r="L7" s="57" t="s">
        <v>36</v>
      </c>
      <c r="M7" s="153" t="s">
        <v>2</v>
      </c>
      <c r="N7" s="154" t="s">
        <v>37</v>
      </c>
      <c r="O7" s="154" t="s">
        <v>12</v>
      </c>
      <c r="P7" s="154" t="s">
        <v>13</v>
      </c>
      <c r="Q7" s="57" t="s">
        <v>36</v>
      </c>
      <c r="R7" s="59" t="s">
        <v>2</v>
      </c>
      <c r="S7" s="59" t="s">
        <v>37</v>
      </c>
      <c r="T7" s="59" t="s">
        <v>12</v>
      </c>
      <c r="U7" s="60" t="s">
        <v>13</v>
      </c>
      <c r="V7" s="62"/>
    </row>
    <row r="8" spans="1:22" ht="19.5" customHeight="1">
      <c r="A8" s="63" t="s">
        <v>38</v>
      </c>
      <c r="B8" s="64">
        <v>388</v>
      </c>
      <c r="C8" s="138">
        <f>SUM(D8:E8)</f>
        <v>979</v>
      </c>
      <c r="D8" s="65">
        <v>482</v>
      </c>
      <c r="E8" s="66">
        <v>497</v>
      </c>
      <c r="F8" s="63" t="s">
        <v>39</v>
      </c>
      <c r="G8" s="64">
        <v>1082</v>
      </c>
      <c r="H8" s="138">
        <f>SUM(I8:J8)</f>
        <v>2697</v>
      </c>
      <c r="I8" s="65">
        <v>1346</v>
      </c>
      <c r="J8" s="66">
        <v>1351</v>
      </c>
      <c r="K8" s="67"/>
      <c r="L8" s="63" t="s">
        <v>40</v>
      </c>
      <c r="M8" s="155">
        <v>118</v>
      </c>
      <c r="N8" s="156">
        <f>SUM(O8:P8)</f>
        <v>320</v>
      </c>
      <c r="O8" s="157">
        <v>164</v>
      </c>
      <c r="P8" s="158">
        <v>156</v>
      </c>
      <c r="Q8" s="139" t="s">
        <v>41</v>
      </c>
      <c r="R8" s="161">
        <v>650</v>
      </c>
      <c r="S8" s="159">
        <f>SUM(T8:U8)</f>
        <v>1505</v>
      </c>
      <c r="T8" s="162">
        <v>812</v>
      </c>
      <c r="U8" s="163">
        <v>693</v>
      </c>
      <c r="V8" s="62"/>
    </row>
    <row r="9" spans="1:22" ht="19.5" customHeight="1">
      <c r="A9" s="68" t="s">
        <v>42</v>
      </c>
      <c r="B9" s="69">
        <v>311</v>
      </c>
      <c r="C9" s="80">
        <f aca="true" t="shared" si="0" ref="C9:C40">SUM(D9:E9)</f>
        <v>834</v>
      </c>
      <c r="D9" s="70">
        <v>429</v>
      </c>
      <c r="E9" s="71">
        <v>405</v>
      </c>
      <c r="F9" s="68" t="s">
        <v>43</v>
      </c>
      <c r="G9" s="69">
        <v>680</v>
      </c>
      <c r="H9" s="80">
        <f aca="true" t="shared" si="1" ref="H9:H14">SUM(I9:J9)</f>
        <v>1672</v>
      </c>
      <c r="I9" s="70">
        <v>798</v>
      </c>
      <c r="J9" s="71">
        <v>874</v>
      </c>
      <c r="K9" s="67"/>
      <c r="L9" s="68" t="s">
        <v>188</v>
      </c>
      <c r="M9" s="177">
        <v>1044</v>
      </c>
      <c r="N9" s="159">
        <f aca="true" t="shared" si="2" ref="N9:N15">SUM(O9:P9)</f>
        <v>2842</v>
      </c>
      <c r="O9" s="178">
        <v>1399</v>
      </c>
      <c r="P9" s="179">
        <v>1443</v>
      </c>
      <c r="Q9" s="68" t="s">
        <v>44</v>
      </c>
      <c r="R9" s="161">
        <v>1514</v>
      </c>
      <c r="S9" s="159">
        <f>SUM(T9:U9)</f>
        <v>3881</v>
      </c>
      <c r="T9" s="162">
        <v>1966</v>
      </c>
      <c r="U9" s="163">
        <v>1915</v>
      </c>
      <c r="V9" s="62"/>
    </row>
    <row r="10" spans="1:23" ht="19.5" customHeight="1">
      <c r="A10" s="68" t="s">
        <v>45</v>
      </c>
      <c r="B10" s="69">
        <v>430</v>
      </c>
      <c r="C10" s="80">
        <f t="shared" si="0"/>
        <v>1043</v>
      </c>
      <c r="D10" s="70">
        <v>484</v>
      </c>
      <c r="E10" s="71">
        <v>559</v>
      </c>
      <c r="F10" s="68" t="s">
        <v>46</v>
      </c>
      <c r="G10" s="69">
        <v>835</v>
      </c>
      <c r="H10" s="80">
        <f t="shared" si="1"/>
        <v>2135</v>
      </c>
      <c r="I10" s="70">
        <v>1077</v>
      </c>
      <c r="J10" s="71">
        <v>1058</v>
      </c>
      <c r="K10" s="67"/>
      <c r="L10" s="68" t="s">
        <v>189</v>
      </c>
      <c r="M10" s="177">
        <v>614</v>
      </c>
      <c r="N10" s="159">
        <f t="shared" si="2"/>
        <v>1671</v>
      </c>
      <c r="O10" s="178">
        <v>868</v>
      </c>
      <c r="P10" s="179">
        <v>803</v>
      </c>
      <c r="Q10" s="68" t="s">
        <v>47</v>
      </c>
      <c r="R10" s="161">
        <v>735</v>
      </c>
      <c r="S10" s="159">
        <f>SUM(T10:U10)</f>
        <v>1780</v>
      </c>
      <c r="T10" s="162">
        <v>907</v>
      </c>
      <c r="U10" s="163">
        <v>873</v>
      </c>
      <c r="V10" s="62"/>
      <c r="W10" s="140"/>
    </row>
    <row r="11" spans="1:23" ht="19.5" customHeight="1">
      <c r="A11" s="68" t="s">
        <v>48</v>
      </c>
      <c r="B11" s="72">
        <v>10</v>
      </c>
      <c r="C11" s="80">
        <f t="shared" si="0"/>
        <v>14</v>
      </c>
      <c r="D11" s="73">
        <v>12</v>
      </c>
      <c r="E11" s="74">
        <v>2</v>
      </c>
      <c r="F11" s="68" t="s">
        <v>49</v>
      </c>
      <c r="G11" s="69">
        <v>434</v>
      </c>
      <c r="H11" s="80">
        <f t="shared" si="1"/>
        <v>1052</v>
      </c>
      <c r="I11" s="70">
        <v>519</v>
      </c>
      <c r="J11" s="71">
        <v>533</v>
      </c>
      <c r="K11" s="67"/>
      <c r="L11" s="68" t="s">
        <v>190</v>
      </c>
      <c r="M11" s="177">
        <v>459</v>
      </c>
      <c r="N11" s="159">
        <f t="shared" si="2"/>
        <v>1314</v>
      </c>
      <c r="O11" s="178">
        <v>659</v>
      </c>
      <c r="P11" s="179">
        <v>655</v>
      </c>
      <c r="Q11" s="75" t="s">
        <v>50</v>
      </c>
      <c r="R11" s="147">
        <v>550</v>
      </c>
      <c r="S11" s="144">
        <f aca="true" t="shared" si="3" ref="S11:S18">SUM(T11:U11)</f>
        <v>1251</v>
      </c>
      <c r="T11" s="137">
        <v>634</v>
      </c>
      <c r="U11" s="148">
        <v>617</v>
      </c>
      <c r="V11" s="62"/>
      <c r="W11" s="140"/>
    </row>
    <row r="12" spans="1:23" ht="19.5" customHeight="1">
      <c r="A12" s="68" t="s">
        <v>51</v>
      </c>
      <c r="B12" s="69">
        <v>483</v>
      </c>
      <c r="C12" s="80">
        <f t="shared" si="0"/>
        <v>1230</v>
      </c>
      <c r="D12" s="70">
        <v>598</v>
      </c>
      <c r="E12" s="71">
        <v>632</v>
      </c>
      <c r="F12" s="68" t="s">
        <v>52</v>
      </c>
      <c r="G12" s="69">
        <v>490</v>
      </c>
      <c r="H12" s="80">
        <f t="shared" si="1"/>
        <v>1264</v>
      </c>
      <c r="I12" s="70">
        <v>602</v>
      </c>
      <c r="J12" s="71">
        <v>662</v>
      </c>
      <c r="K12" s="67"/>
      <c r="L12" s="68" t="s">
        <v>191</v>
      </c>
      <c r="M12" s="177">
        <v>954</v>
      </c>
      <c r="N12" s="159">
        <f t="shared" si="2"/>
        <v>2574</v>
      </c>
      <c r="O12" s="178">
        <v>1290</v>
      </c>
      <c r="P12" s="179">
        <v>1284</v>
      </c>
      <c r="Q12" s="68" t="s">
        <v>53</v>
      </c>
      <c r="R12" s="69">
        <v>717</v>
      </c>
      <c r="S12" s="80">
        <f t="shared" si="3"/>
        <v>1549</v>
      </c>
      <c r="T12" s="70">
        <v>754</v>
      </c>
      <c r="U12" s="71">
        <v>795</v>
      </c>
      <c r="V12" s="62"/>
      <c r="W12" s="140"/>
    </row>
    <row r="13" spans="1:23" ht="19.5" customHeight="1">
      <c r="A13" s="68" t="s">
        <v>54</v>
      </c>
      <c r="B13" s="69">
        <v>414</v>
      </c>
      <c r="C13" s="80">
        <f t="shared" si="0"/>
        <v>1080</v>
      </c>
      <c r="D13" s="70">
        <v>542</v>
      </c>
      <c r="E13" s="71">
        <v>538</v>
      </c>
      <c r="F13" s="68" t="s">
        <v>55</v>
      </c>
      <c r="G13" s="69">
        <v>446</v>
      </c>
      <c r="H13" s="144">
        <f t="shared" si="1"/>
        <v>1124</v>
      </c>
      <c r="I13" s="70">
        <v>543</v>
      </c>
      <c r="J13" s="71">
        <v>581</v>
      </c>
      <c r="K13" s="67"/>
      <c r="L13" s="68" t="s">
        <v>192</v>
      </c>
      <c r="M13" s="177">
        <v>290</v>
      </c>
      <c r="N13" s="159">
        <f t="shared" si="2"/>
        <v>881</v>
      </c>
      <c r="O13" s="178">
        <v>441</v>
      </c>
      <c r="P13" s="179">
        <v>440</v>
      </c>
      <c r="Q13" s="68" t="s">
        <v>56</v>
      </c>
      <c r="R13" s="69">
        <v>1068</v>
      </c>
      <c r="S13" s="80">
        <f t="shared" si="3"/>
        <v>2572</v>
      </c>
      <c r="T13" s="70">
        <v>1282</v>
      </c>
      <c r="U13" s="71">
        <v>1290</v>
      </c>
      <c r="V13" s="62"/>
      <c r="W13" s="140"/>
    </row>
    <row r="14" spans="1:23" ht="19.5" customHeight="1" thickBot="1">
      <c r="A14" s="68" t="s">
        <v>57</v>
      </c>
      <c r="B14" s="69">
        <v>484</v>
      </c>
      <c r="C14" s="80">
        <f t="shared" si="0"/>
        <v>1289</v>
      </c>
      <c r="D14" s="70">
        <v>639</v>
      </c>
      <c r="E14" s="71">
        <v>650</v>
      </c>
      <c r="F14" s="81" t="s">
        <v>58</v>
      </c>
      <c r="G14" s="82">
        <v>757</v>
      </c>
      <c r="H14" s="137">
        <f t="shared" si="1"/>
        <v>1779</v>
      </c>
      <c r="I14" s="83">
        <v>901</v>
      </c>
      <c r="J14" s="84">
        <v>878</v>
      </c>
      <c r="K14" s="67"/>
      <c r="L14" s="68" t="s">
        <v>193</v>
      </c>
      <c r="M14" s="177">
        <v>664</v>
      </c>
      <c r="N14" s="159">
        <f t="shared" si="2"/>
        <v>1679</v>
      </c>
      <c r="O14" s="178">
        <v>802</v>
      </c>
      <c r="P14" s="179">
        <v>877</v>
      </c>
      <c r="Q14" s="68" t="s">
        <v>59</v>
      </c>
      <c r="R14" s="69">
        <v>703</v>
      </c>
      <c r="S14" s="80">
        <f t="shared" si="3"/>
        <v>1812</v>
      </c>
      <c r="T14" s="70">
        <v>878</v>
      </c>
      <c r="U14" s="71">
        <v>934</v>
      </c>
      <c r="V14" s="62"/>
      <c r="W14" s="140"/>
    </row>
    <row r="15" spans="1:23" ht="19.5" customHeight="1" thickBot="1">
      <c r="A15" s="68" t="s">
        <v>60</v>
      </c>
      <c r="B15" s="69">
        <v>570</v>
      </c>
      <c r="C15" s="80">
        <f t="shared" si="0"/>
        <v>1331</v>
      </c>
      <c r="D15" s="70">
        <v>663</v>
      </c>
      <c r="E15" s="71">
        <v>668</v>
      </c>
      <c r="F15" s="85" t="s">
        <v>61</v>
      </c>
      <c r="G15" s="86">
        <f>SUM(B8:B40)+SUM(G8:G14)</f>
        <v>24624</v>
      </c>
      <c r="H15" s="86">
        <f>SUM(C8:C40)+SUM(H8:H14)</f>
        <v>58733</v>
      </c>
      <c r="I15" s="86">
        <f>SUM(D8:D40)+SUM(I8:I14)</f>
        <v>28870</v>
      </c>
      <c r="J15" s="86">
        <f>SUM(E8:E40)+SUM(J8:J14)</f>
        <v>29863</v>
      </c>
      <c r="K15" s="67"/>
      <c r="L15" s="68" t="s">
        <v>194</v>
      </c>
      <c r="M15" s="177">
        <v>203</v>
      </c>
      <c r="N15" s="160">
        <f t="shared" si="2"/>
        <v>533</v>
      </c>
      <c r="O15" s="178">
        <v>282</v>
      </c>
      <c r="P15" s="179">
        <v>251</v>
      </c>
      <c r="Q15" s="68" t="s">
        <v>62</v>
      </c>
      <c r="R15" s="69">
        <v>697</v>
      </c>
      <c r="S15" s="80">
        <f t="shared" si="3"/>
        <v>1842</v>
      </c>
      <c r="T15" s="70">
        <v>914</v>
      </c>
      <c r="U15" s="71">
        <v>928</v>
      </c>
      <c r="V15" s="62"/>
      <c r="W15" s="140"/>
    </row>
    <row r="16" spans="1:23" ht="19.5" customHeight="1" thickBot="1">
      <c r="A16" s="68" t="s">
        <v>63</v>
      </c>
      <c r="B16" s="69">
        <v>877</v>
      </c>
      <c r="C16" s="80">
        <f t="shared" si="0"/>
        <v>2132</v>
      </c>
      <c r="D16" s="70">
        <v>1004</v>
      </c>
      <c r="E16" s="71">
        <v>1128</v>
      </c>
      <c r="F16" s="67"/>
      <c r="G16" s="52"/>
      <c r="H16" s="52"/>
      <c r="I16" s="52"/>
      <c r="J16" s="207"/>
      <c r="K16" s="52"/>
      <c r="L16" s="68" t="s">
        <v>64</v>
      </c>
      <c r="M16" s="161">
        <v>598</v>
      </c>
      <c r="N16" s="159">
        <f aca="true" t="shared" si="4" ref="N16:N38">SUM(O16:P16)</f>
        <v>1585</v>
      </c>
      <c r="O16" s="162">
        <v>781</v>
      </c>
      <c r="P16" s="163">
        <v>804</v>
      </c>
      <c r="Q16" s="68" t="s">
        <v>65</v>
      </c>
      <c r="R16" s="69">
        <v>698</v>
      </c>
      <c r="S16" s="80">
        <f t="shared" si="3"/>
        <v>1784</v>
      </c>
      <c r="T16" s="70">
        <v>920</v>
      </c>
      <c r="U16" s="71">
        <v>864</v>
      </c>
      <c r="V16" s="62"/>
      <c r="W16" s="140"/>
    </row>
    <row r="17" spans="1:23" ht="19.5" customHeight="1" thickBot="1">
      <c r="A17" s="68" t="s">
        <v>66</v>
      </c>
      <c r="B17" s="69">
        <v>663</v>
      </c>
      <c r="C17" s="80">
        <f t="shared" si="0"/>
        <v>1423</v>
      </c>
      <c r="D17" s="70">
        <v>669</v>
      </c>
      <c r="E17" s="71">
        <v>754</v>
      </c>
      <c r="F17" s="57" t="s">
        <v>36</v>
      </c>
      <c r="G17" s="58" t="s">
        <v>2</v>
      </c>
      <c r="H17" s="59" t="s">
        <v>3</v>
      </c>
      <c r="I17" s="59" t="s">
        <v>12</v>
      </c>
      <c r="J17" s="176" t="s">
        <v>13</v>
      </c>
      <c r="K17" s="67"/>
      <c r="L17" s="68" t="s">
        <v>67</v>
      </c>
      <c r="M17" s="161">
        <v>2015</v>
      </c>
      <c r="N17" s="159">
        <f t="shared" si="4"/>
        <v>5222</v>
      </c>
      <c r="O17" s="162">
        <v>2664</v>
      </c>
      <c r="P17" s="163">
        <v>2558</v>
      </c>
      <c r="Q17" s="68" t="s">
        <v>68</v>
      </c>
      <c r="R17" s="69">
        <v>1106</v>
      </c>
      <c r="S17" s="80">
        <f t="shared" si="3"/>
        <v>2918</v>
      </c>
      <c r="T17" s="70">
        <v>1405</v>
      </c>
      <c r="U17" s="71">
        <v>1513</v>
      </c>
      <c r="V17" s="62"/>
      <c r="W17" s="141"/>
    </row>
    <row r="18" spans="1:22" ht="19.5" customHeight="1">
      <c r="A18" s="68" t="s">
        <v>69</v>
      </c>
      <c r="B18" s="69">
        <v>1016</v>
      </c>
      <c r="C18" s="80">
        <f>SUM(D18:E18)</f>
        <v>2444</v>
      </c>
      <c r="D18" s="70">
        <v>1193</v>
      </c>
      <c r="E18" s="71">
        <v>1251</v>
      </c>
      <c r="F18" s="63" t="s">
        <v>70</v>
      </c>
      <c r="G18" s="64">
        <v>3511</v>
      </c>
      <c r="H18" s="138">
        <f>SUM(I18:J18)</f>
        <v>9729</v>
      </c>
      <c r="I18" s="65">
        <v>5046</v>
      </c>
      <c r="J18" s="66">
        <v>4683</v>
      </c>
      <c r="K18" s="67"/>
      <c r="L18" s="68" t="s">
        <v>71</v>
      </c>
      <c r="M18" s="161">
        <v>2265</v>
      </c>
      <c r="N18" s="159">
        <f t="shared" si="4"/>
        <v>6250</v>
      </c>
      <c r="O18" s="162">
        <v>3119</v>
      </c>
      <c r="P18" s="163">
        <v>3131</v>
      </c>
      <c r="Q18" s="139" t="s">
        <v>72</v>
      </c>
      <c r="R18" s="147">
        <v>569</v>
      </c>
      <c r="S18" s="137">
        <f t="shared" si="3"/>
        <v>1526</v>
      </c>
      <c r="T18" s="137">
        <v>731</v>
      </c>
      <c r="U18" s="148">
        <v>795</v>
      </c>
      <c r="V18" s="62"/>
    </row>
    <row r="19" spans="1:22" ht="19.5" customHeight="1">
      <c r="A19" s="68" t="s">
        <v>73</v>
      </c>
      <c r="B19" s="69">
        <v>870</v>
      </c>
      <c r="C19" s="80">
        <f t="shared" si="0"/>
        <v>1836</v>
      </c>
      <c r="D19" s="70">
        <v>890</v>
      </c>
      <c r="E19" s="71">
        <v>946</v>
      </c>
      <c r="F19" s="68" t="s">
        <v>74</v>
      </c>
      <c r="G19" s="69">
        <v>177</v>
      </c>
      <c r="H19" s="80">
        <f aca="true" t="shared" si="5" ref="H19:H37">SUM(I19:J19)</f>
        <v>520</v>
      </c>
      <c r="I19" s="70">
        <v>266</v>
      </c>
      <c r="J19" s="71">
        <v>254</v>
      </c>
      <c r="K19" s="67"/>
      <c r="L19" s="68" t="s">
        <v>75</v>
      </c>
      <c r="M19" s="161">
        <v>466</v>
      </c>
      <c r="N19" s="159">
        <f t="shared" si="4"/>
        <v>1209</v>
      </c>
      <c r="O19" s="162">
        <v>604</v>
      </c>
      <c r="P19" s="163">
        <v>605</v>
      </c>
      <c r="Q19" s="68" t="s">
        <v>76</v>
      </c>
      <c r="R19" s="69">
        <v>824</v>
      </c>
      <c r="S19" s="70">
        <f aca="true" t="shared" si="6" ref="S19:S29">SUM(T19:U19)</f>
        <v>2125</v>
      </c>
      <c r="T19" s="70">
        <v>1028</v>
      </c>
      <c r="U19" s="71">
        <v>1097</v>
      </c>
      <c r="V19" s="62"/>
    </row>
    <row r="20" spans="1:22" ht="19.5" customHeight="1">
      <c r="A20" s="68" t="s">
        <v>77</v>
      </c>
      <c r="B20" s="69">
        <v>278</v>
      </c>
      <c r="C20" s="80">
        <f t="shared" si="0"/>
        <v>600</v>
      </c>
      <c r="D20" s="70">
        <v>285</v>
      </c>
      <c r="E20" s="71">
        <v>315</v>
      </c>
      <c r="F20" s="68" t="s">
        <v>78</v>
      </c>
      <c r="G20" s="69">
        <v>1275</v>
      </c>
      <c r="H20" s="80">
        <f t="shared" si="5"/>
        <v>3487</v>
      </c>
      <c r="I20" s="70">
        <v>1743</v>
      </c>
      <c r="J20" s="71">
        <v>1744</v>
      </c>
      <c r="K20" s="67"/>
      <c r="L20" s="68" t="s">
        <v>79</v>
      </c>
      <c r="M20" s="161">
        <v>582</v>
      </c>
      <c r="N20" s="159">
        <f t="shared" si="4"/>
        <v>1436</v>
      </c>
      <c r="O20" s="162">
        <v>690</v>
      </c>
      <c r="P20" s="163">
        <v>746</v>
      </c>
      <c r="Q20" s="68" t="s">
        <v>80</v>
      </c>
      <c r="R20" s="69">
        <v>532</v>
      </c>
      <c r="S20" s="70">
        <f t="shared" si="6"/>
        <v>1329</v>
      </c>
      <c r="T20" s="70">
        <v>633</v>
      </c>
      <c r="U20" s="71">
        <v>696</v>
      </c>
      <c r="V20" s="62"/>
    </row>
    <row r="21" spans="1:22" ht="19.5" customHeight="1">
      <c r="A21" s="68" t="s">
        <v>81</v>
      </c>
      <c r="B21" s="69">
        <v>885</v>
      </c>
      <c r="C21" s="80">
        <f t="shared" si="0"/>
        <v>1850</v>
      </c>
      <c r="D21" s="70">
        <v>913</v>
      </c>
      <c r="E21" s="71">
        <v>937</v>
      </c>
      <c r="F21" s="68" t="s">
        <v>82</v>
      </c>
      <c r="G21" s="69">
        <v>1449</v>
      </c>
      <c r="H21" s="80">
        <f t="shared" si="5"/>
        <v>4000</v>
      </c>
      <c r="I21" s="70">
        <v>1978</v>
      </c>
      <c r="J21" s="71">
        <v>2022</v>
      </c>
      <c r="K21" s="67"/>
      <c r="L21" s="68" t="s">
        <v>83</v>
      </c>
      <c r="M21" s="161">
        <v>486</v>
      </c>
      <c r="N21" s="159">
        <f t="shared" si="4"/>
        <v>1195</v>
      </c>
      <c r="O21" s="162">
        <v>562</v>
      </c>
      <c r="P21" s="163">
        <v>633</v>
      </c>
      <c r="Q21" s="68" t="s">
        <v>84</v>
      </c>
      <c r="R21" s="76">
        <v>764</v>
      </c>
      <c r="S21" s="70">
        <f t="shared" si="6"/>
        <v>2051</v>
      </c>
      <c r="T21" s="77">
        <v>1014</v>
      </c>
      <c r="U21" s="78">
        <v>1037</v>
      </c>
      <c r="V21" s="88"/>
    </row>
    <row r="22" spans="1:22" ht="19.5" customHeight="1">
      <c r="A22" s="68" t="s">
        <v>85</v>
      </c>
      <c r="B22" s="69">
        <v>400</v>
      </c>
      <c r="C22" s="80">
        <f t="shared" si="0"/>
        <v>971</v>
      </c>
      <c r="D22" s="70">
        <v>478</v>
      </c>
      <c r="E22" s="71">
        <v>493</v>
      </c>
      <c r="F22" s="68" t="s">
        <v>86</v>
      </c>
      <c r="G22" s="69">
        <v>715</v>
      </c>
      <c r="H22" s="80">
        <f t="shared" si="5"/>
        <v>2066</v>
      </c>
      <c r="I22" s="70">
        <v>1007</v>
      </c>
      <c r="J22" s="71">
        <v>1059</v>
      </c>
      <c r="K22" s="67"/>
      <c r="L22" s="68" t="s">
        <v>87</v>
      </c>
      <c r="M22" s="161">
        <v>582</v>
      </c>
      <c r="N22" s="159">
        <f t="shared" si="4"/>
        <v>1462</v>
      </c>
      <c r="O22" s="162">
        <v>706</v>
      </c>
      <c r="P22" s="163">
        <v>756</v>
      </c>
      <c r="Q22" s="68" t="s">
        <v>88</v>
      </c>
      <c r="R22" s="79">
        <v>691</v>
      </c>
      <c r="S22" s="70">
        <f t="shared" si="6"/>
        <v>1837</v>
      </c>
      <c r="T22" s="80">
        <v>894</v>
      </c>
      <c r="U22" s="71">
        <v>943</v>
      </c>
      <c r="V22" s="88"/>
    </row>
    <row r="23" spans="1:22" ht="19.5" customHeight="1">
      <c r="A23" s="68" t="s">
        <v>89</v>
      </c>
      <c r="B23" s="69">
        <v>652</v>
      </c>
      <c r="C23" s="80">
        <f t="shared" si="0"/>
        <v>1470</v>
      </c>
      <c r="D23" s="143">
        <v>720</v>
      </c>
      <c r="E23" s="71">
        <v>750</v>
      </c>
      <c r="F23" s="68" t="s">
        <v>90</v>
      </c>
      <c r="G23" s="69">
        <v>729</v>
      </c>
      <c r="H23" s="80">
        <f t="shared" si="5"/>
        <v>1912</v>
      </c>
      <c r="I23" s="70">
        <v>956</v>
      </c>
      <c r="J23" s="71">
        <v>956</v>
      </c>
      <c r="K23" s="67"/>
      <c r="L23" s="68" t="s">
        <v>91</v>
      </c>
      <c r="M23" s="161">
        <v>158</v>
      </c>
      <c r="N23" s="159">
        <f t="shared" si="4"/>
        <v>361</v>
      </c>
      <c r="O23" s="162">
        <v>203</v>
      </c>
      <c r="P23" s="163">
        <v>158</v>
      </c>
      <c r="Q23" s="68" t="s">
        <v>92</v>
      </c>
      <c r="R23" s="79">
        <v>741</v>
      </c>
      <c r="S23" s="70">
        <f t="shared" si="6"/>
        <v>1881</v>
      </c>
      <c r="T23" s="80">
        <v>920</v>
      </c>
      <c r="U23" s="71">
        <v>961</v>
      </c>
      <c r="V23" s="88"/>
    </row>
    <row r="24" spans="1:22" ht="19.5" customHeight="1">
      <c r="A24" s="68" t="s">
        <v>93</v>
      </c>
      <c r="B24" s="69">
        <v>947</v>
      </c>
      <c r="C24" s="80">
        <f t="shared" si="0"/>
        <v>2021</v>
      </c>
      <c r="D24" s="70">
        <v>1026</v>
      </c>
      <c r="E24" s="71">
        <v>995</v>
      </c>
      <c r="F24" s="68" t="s">
        <v>94</v>
      </c>
      <c r="G24" s="69">
        <v>2557</v>
      </c>
      <c r="H24" s="80">
        <f t="shared" si="5"/>
        <v>5596</v>
      </c>
      <c r="I24" s="70">
        <v>2680</v>
      </c>
      <c r="J24" s="71">
        <v>2916</v>
      </c>
      <c r="K24" s="67"/>
      <c r="L24" s="68" t="s">
        <v>95</v>
      </c>
      <c r="M24" s="161">
        <v>268</v>
      </c>
      <c r="N24" s="159">
        <f t="shared" si="4"/>
        <v>719</v>
      </c>
      <c r="O24" s="162">
        <v>357</v>
      </c>
      <c r="P24" s="163">
        <v>362</v>
      </c>
      <c r="Q24" s="68" t="s">
        <v>96</v>
      </c>
      <c r="R24" s="79">
        <v>1132</v>
      </c>
      <c r="S24" s="70">
        <f t="shared" si="6"/>
        <v>3165</v>
      </c>
      <c r="T24" s="80">
        <v>1530</v>
      </c>
      <c r="U24" s="71">
        <v>1635</v>
      </c>
      <c r="V24" s="88"/>
    </row>
    <row r="25" spans="1:22" ht="19.5" customHeight="1">
      <c r="A25" s="68" t="s">
        <v>97</v>
      </c>
      <c r="B25" s="69">
        <v>464</v>
      </c>
      <c r="C25" s="80">
        <f t="shared" si="0"/>
        <v>1141</v>
      </c>
      <c r="D25" s="70">
        <v>551</v>
      </c>
      <c r="E25" s="71">
        <v>590</v>
      </c>
      <c r="F25" s="68" t="s">
        <v>98</v>
      </c>
      <c r="G25" s="69">
        <v>2776</v>
      </c>
      <c r="H25" s="80">
        <f t="shared" si="5"/>
        <v>7398</v>
      </c>
      <c r="I25" s="70">
        <v>3667</v>
      </c>
      <c r="J25" s="71">
        <v>3731</v>
      </c>
      <c r="K25" s="67"/>
      <c r="L25" s="68" t="s">
        <v>99</v>
      </c>
      <c r="M25" s="161">
        <v>548</v>
      </c>
      <c r="N25" s="159">
        <f t="shared" si="4"/>
        <v>1515</v>
      </c>
      <c r="O25" s="162">
        <v>733</v>
      </c>
      <c r="P25" s="163">
        <v>782</v>
      </c>
      <c r="Q25" s="68" t="s">
        <v>100</v>
      </c>
      <c r="R25" s="79">
        <v>482</v>
      </c>
      <c r="S25" s="70">
        <f t="shared" si="6"/>
        <v>1293</v>
      </c>
      <c r="T25" s="80">
        <v>642</v>
      </c>
      <c r="U25" s="71">
        <v>651</v>
      </c>
      <c r="V25" s="88"/>
    </row>
    <row r="26" spans="1:22" ht="19.5" customHeight="1">
      <c r="A26" s="68" t="s">
        <v>101</v>
      </c>
      <c r="B26" s="69">
        <v>317</v>
      </c>
      <c r="C26" s="80">
        <f t="shared" si="0"/>
        <v>858</v>
      </c>
      <c r="D26" s="70">
        <v>430</v>
      </c>
      <c r="E26" s="71">
        <v>428</v>
      </c>
      <c r="F26" s="68" t="s">
        <v>102</v>
      </c>
      <c r="G26" s="69">
        <v>2551</v>
      </c>
      <c r="H26" s="80">
        <f t="shared" si="5"/>
        <v>7137</v>
      </c>
      <c r="I26" s="70">
        <v>3538</v>
      </c>
      <c r="J26" s="71">
        <v>3599</v>
      </c>
      <c r="K26" s="67"/>
      <c r="L26" s="68" t="s">
        <v>103</v>
      </c>
      <c r="M26" s="161">
        <v>315</v>
      </c>
      <c r="N26" s="159">
        <f t="shared" si="4"/>
        <v>721</v>
      </c>
      <c r="O26" s="162">
        <v>373</v>
      </c>
      <c r="P26" s="163">
        <v>348</v>
      </c>
      <c r="Q26" s="68" t="s">
        <v>104</v>
      </c>
      <c r="R26" s="79">
        <v>347</v>
      </c>
      <c r="S26" s="70">
        <f t="shared" si="6"/>
        <v>882</v>
      </c>
      <c r="T26" s="80">
        <v>420</v>
      </c>
      <c r="U26" s="71">
        <v>462</v>
      </c>
      <c r="V26" s="88"/>
    </row>
    <row r="27" spans="1:22" ht="19.5" customHeight="1">
      <c r="A27" s="68" t="s">
        <v>105</v>
      </c>
      <c r="B27" s="69">
        <v>605</v>
      </c>
      <c r="C27" s="80">
        <f t="shared" si="0"/>
        <v>1458</v>
      </c>
      <c r="D27" s="70">
        <v>759</v>
      </c>
      <c r="E27" s="71">
        <v>699</v>
      </c>
      <c r="F27" s="68" t="s">
        <v>106</v>
      </c>
      <c r="G27" s="69">
        <v>62</v>
      </c>
      <c r="H27" s="80">
        <f t="shared" si="5"/>
        <v>145</v>
      </c>
      <c r="I27" s="70">
        <v>78</v>
      </c>
      <c r="J27" s="71">
        <v>67</v>
      </c>
      <c r="K27" s="67"/>
      <c r="L27" s="68" t="s">
        <v>107</v>
      </c>
      <c r="M27" s="161">
        <v>810</v>
      </c>
      <c r="N27" s="159">
        <f t="shared" si="4"/>
        <v>2118</v>
      </c>
      <c r="O27" s="162">
        <v>1074</v>
      </c>
      <c r="P27" s="163">
        <v>1044</v>
      </c>
      <c r="Q27" s="68" t="s">
        <v>108</v>
      </c>
      <c r="R27" s="79">
        <v>1070</v>
      </c>
      <c r="S27" s="70">
        <f t="shared" si="6"/>
        <v>2879</v>
      </c>
      <c r="T27" s="80">
        <v>1408</v>
      </c>
      <c r="U27" s="71">
        <v>1471</v>
      </c>
      <c r="V27" s="88"/>
    </row>
    <row r="28" spans="1:22" ht="19.5" customHeight="1">
      <c r="A28" s="68" t="s">
        <v>109</v>
      </c>
      <c r="B28" s="69">
        <v>692</v>
      </c>
      <c r="C28" s="80">
        <f t="shared" si="0"/>
        <v>1620</v>
      </c>
      <c r="D28" s="70">
        <v>805</v>
      </c>
      <c r="E28" s="71">
        <v>815</v>
      </c>
      <c r="F28" s="68" t="s">
        <v>110</v>
      </c>
      <c r="G28" s="69">
        <v>455</v>
      </c>
      <c r="H28" s="80">
        <f t="shared" si="5"/>
        <v>1059</v>
      </c>
      <c r="I28" s="70">
        <v>566</v>
      </c>
      <c r="J28" s="71">
        <v>493</v>
      </c>
      <c r="K28" s="67"/>
      <c r="L28" s="68" t="s">
        <v>111</v>
      </c>
      <c r="M28" s="161">
        <v>469</v>
      </c>
      <c r="N28" s="159">
        <f t="shared" si="4"/>
        <v>1194</v>
      </c>
      <c r="O28" s="162">
        <v>614</v>
      </c>
      <c r="P28" s="163">
        <v>580</v>
      </c>
      <c r="Q28" s="87" t="s">
        <v>112</v>
      </c>
      <c r="R28" s="79">
        <v>788</v>
      </c>
      <c r="S28" s="70">
        <f t="shared" si="6"/>
        <v>2150</v>
      </c>
      <c r="T28" s="80">
        <v>1075</v>
      </c>
      <c r="U28" s="71">
        <v>1075</v>
      </c>
      <c r="V28" s="88"/>
    </row>
    <row r="29" spans="1:22" ht="19.5" customHeight="1" thickBot="1">
      <c r="A29" s="68" t="s">
        <v>113</v>
      </c>
      <c r="B29" s="69">
        <v>902</v>
      </c>
      <c r="C29" s="80">
        <f t="shared" si="0"/>
        <v>2205</v>
      </c>
      <c r="D29" s="70">
        <v>1121</v>
      </c>
      <c r="E29" s="71">
        <v>1084</v>
      </c>
      <c r="F29" s="68" t="s">
        <v>114</v>
      </c>
      <c r="G29" s="69">
        <v>562</v>
      </c>
      <c r="H29" s="80">
        <f t="shared" si="5"/>
        <v>1453</v>
      </c>
      <c r="I29" s="70">
        <v>714</v>
      </c>
      <c r="J29" s="71">
        <v>739</v>
      </c>
      <c r="K29" s="67"/>
      <c r="L29" s="68" t="s">
        <v>115</v>
      </c>
      <c r="M29" s="161">
        <v>848</v>
      </c>
      <c r="N29" s="159">
        <f t="shared" si="4"/>
        <v>2214</v>
      </c>
      <c r="O29" s="162">
        <v>1121</v>
      </c>
      <c r="P29" s="163">
        <v>1093</v>
      </c>
      <c r="Q29" s="81" t="s">
        <v>116</v>
      </c>
      <c r="R29" s="79">
        <v>240</v>
      </c>
      <c r="S29" s="70">
        <f t="shared" si="6"/>
        <v>697</v>
      </c>
      <c r="T29" s="80">
        <v>331</v>
      </c>
      <c r="U29" s="71">
        <v>366</v>
      </c>
      <c r="V29" s="88"/>
    </row>
    <row r="30" spans="1:22" ht="19.5" customHeight="1" thickBot="1">
      <c r="A30" s="68" t="s">
        <v>117</v>
      </c>
      <c r="B30" s="69">
        <v>685</v>
      </c>
      <c r="C30" s="80">
        <f t="shared" si="0"/>
        <v>1800</v>
      </c>
      <c r="D30" s="70">
        <v>890</v>
      </c>
      <c r="E30" s="71">
        <v>910</v>
      </c>
      <c r="F30" s="68" t="s">
        <v>118</v>
      </c>
      <c r="G30" s="69">
        <v>2047</v>
      </c>
      <c r="H30" s="80">
        <f t="shared" si="5"/>
        <v>5465</v>
      </c>
      <c r="I30" s="70">
        <v>2789</v>
      </c>
      <c r="J30" s="71">
        <v>2676</v>
      </c>
      <c r="K30" s="67"/>
      <c r="L30" s="68" t="s">
        <v>119</v>
      </c>
      <c r="M30" s="161">
        <v>686</v>
      </c>
      <c r="N30" s="159">
        <f t="shared" si="4"/>
        <v>1888</v>
      </c>
      <c r="O30" s="162">
        <v>938</v>
      </c>
      <c r="P30" s="163">
        <v>950</v>
      </c>
      <c r="Q30" s="85" t="s">
        <v>120</v>
      </c>
      <c r="R30" s="86">
        <f>SUM(M8:M40)+SUM(R8:R29)</f>
        <v>35587</v>
      </c>
      <c r="S30" s="208">
        <f>SUM(N8:N40)+SUM(S8:S29)</f>
        <v>92902</v>
      </c>
      <c r="T30" s="208">
        <f>SUM(O8:O40)+SUM(T8:T29)</f>
        <v>46119</v>
      </c>
      <c r="U30" s="149">
        <f>SUM(P8:P40)+SUM(U8:U29)</f>
        <v>46783</v>
      </c>
      <c r="V30" s="76"/>
    </row>
    <row r="31" spans="1:22" ht="19.5" customHeight="1" thickBot="1">
      <c r="A31" s="68" t="s">
        <v>121</v>
      </c>
      <c r="B31" s="69">
        <v>461</v>
      </c>
      <c r="C31" s="80">
        <f t="shared" si="0"/>
        <v>1236</v>
      </c>
      <c r="D31" s="70">
        <v>621</v>
      </c>
      <c r="E31" s="71">
        <v>615</v>
      </c>
      <c r="F31" s="68" t="s">
        <v>122</v>
      </c>
      <c r="G31" s="69">
        <v>1371</v>
      </c>
      <c r="H31" s="80">
        <f t="shared" si="5"/>
        <v>4017</v>
      </c>
      <c r="I31" s="70">
        <v>2030</v>
      </c>
      <c r="J31" s="71">
        <v>1987</v>
      </c>
      <c r="K31" s="67"/>
      <c r="L31" s="68" t="s">
        <v>123</v>
      </c>
      <c r="M31" s="161">
        <v>564</v>
      </c>
      <c r="N31" s="159">
        <f t="shared" si="4"/>
        <v>1533</v>
      </c>
      <c r="O31" s="162">
        <v>736</v>
      </c>
      <c r="P31" s="163">
        <v>797</v>
      </c>
      <c r="U31" s="209"/>
      <c r="V31" s="141"/>
    </row>
    <row r="32" spans="1:21" ht="19.5" customHeight="1" thickBot="1">
      <c r="A32" s="68" t="s">
        <v>124</v>
      </c>
      <c r="B32" s="69">
        <v>51</v>
      </c>
      <c r="C32" s="80">
        <f t="shared" si="0"/>
        <v>219</v>
      </c>
      <c r="D32" s="70">
        <v>72</v>
      </c>
      <c r="E32" s="71">
        <v>147</v>
      </c>
      <c r="F32" s="68" t="s">
        <v>125</v>
      </c>
      <c r="G32" s="69">
        <v>440</v>
      </c>
      <c r="H32" s="80">
        <f t="shared" si="5"/>
        <v>1194</v>
      </c>
      <c r="I32" s="70">
        <v>598</v>
      </c>
      <c r="J32" s="71">
        <v>596</v>
      </c>
      <c r="K32" s="67"/>
      <c r="L32" s="68" t="s">
        <v>126</v>
      </c>
      <c r="M32" s="161">
        <v>534</v>
      </c>
      <c r="N32" s="159">
        <f t="shared" si="4"/>
        <v>1379</v>
      </c>
      <c r="O32" s="162">
        <v>645</v>
      </c>
      <c r="P32" s="163">
        <v>734</v>
      </c>
      <c r="Q32" s="57" t="s">
        <v>36</v>
      </c>
      <c r="R32" s="58" t="s">
        <v>2</v>
      </c>
      <c r="S32" s="59" t="s">
        <v>3</v>
      </c>
      <c r="T32" s="59" t="s">
        <v>12</v>
      </c>
      <c r="U32" s="60" t="s">
        <v>13</v>
      </c>
    </row>
    <row r="33" spans="1:21" ht="19.5" customHeight="1">
      <c r="A33" s="68" t="s">
        <v>127</v>
      </c>
      <c r="B33" s="69">
        <v>467</v>
      </c>
      <c r="C33" s="80">
        <f t="shared" si="0"/>
        <v>959</v>
      </c>
      <c r="D33" s="70">
        <v>445</v>
      </c>
      <c r="E33" s="71">
        <v>514</v>
      </c>
      <c r="F33" s="68" t="s">
        <v>128</v>
      </c>
      <c r="G33" s="69">
        <v>634</v>
      </c>
      <c r="H33" s="80">
        <f t="shared" si="5"/>
        <v>1804</v>
      </c>
      <c r="I33" s="70">
        <v>893</v>
      </c>
      <c r="J33" s="71">
        <v>911</v>
      </c>
      <c r="K33" s="67"/>
      <c r="L33" s="68" t="s">
        <v>129</v>
      </c>
      <c r="M33" s="161">
        <v>598</v>
      </c>
      <c r="N33" s="159">
        <f t="shared" si="4"/>
        <v>1566</v>
      </c>
      <c r="O33" s="162">
        <v>792</v>
      </c>
      <c r="P33" s="163">
        <v>774</v>
      </c>
      <c r="Q33" s="63" t="s">
        <v>130</v>
      </c>
      <c r="R33" s="64">
        <v>144</v>
      </c>
      <c r="S33" s="138">
        <f>SUM(T33:U33)</f>
        <v>705</v>
      </c>
      <c r="T33" s="65">
        <v>316</v>
      </c>
      <c r="U33" s="66">
        <v>389</v>
      </c>
    </row>
    <row r="34" spans="1:21" ht="19.5" customHeight="1">
      <c r="A34" s="68" t="s">
        <v>131</v>
      </c>
      <c r="B34" s="69">
        <v>538</v>
      </c>
      <c r="C34" s="80">
        <f t="shared" si="0"/>
        <v>1177</v>
      </c>
      <c r="D34" s="143">
        <v>572</v>
      </c>
      <c r="E34" s="71">
        <v>605</v>
      </c>
      <c r="F34" s="68" t="s">
        <v>132</v>
      </c>
      <c r="G34" s="69">
        <v>615</v>
      </c>
      <c r="H34" s="80">
        <f t="shared" si="5"/>
        <v>1791</v>
      </c>
      <c r="I34" s="70">
        <v>902</v>
      </c>
      <c r="J34" s="71">
        <v>889</v>
      </c>
      <c r="K34" s="67"/>
      <c r="L34" s="68" t="s">
        <v>133</v>
      </c>
      <c r="M34" s="161">
        <v>577</v>
      </c>
      <c r="N34" s="159">
        <f t="shared" si="4"/>
        <v>1569</v>
      </c>
      <c r="O34" s="162">
        <v>762</v>
      </c>
      <c r="P34" s="163">
        <v>807</v>
      </c>
      <c r="Q34" s="68" t="s">
        <v>134</v>
      </c>
      <c r="R34" s="69">
        <v>817</v>
      </c>
      <c r="S34" s="80">
        <f>SUM(T34:U34)</f>
        <v>2709</v>
      </c>
      <c r="T34" s="70">
        <v>1312</v>
      </c>
      <c r="U34" s="71">
        <v>1397</v>
      </c>
    </row>
    <row r="35" spans="1:21" ht="19.5" customHeight="1">
      <c r="A35" s="68" t="s">
        <v>135</v>
      </c>
      <c r="B35" s="69">
        <v>525</v>
      </c>
      <c r="C35" s="80">
        <f t="shared" si="0"/>
        <v>1289</v>
      </c>
      <c r="D35" s="70">
        <v>627</v>
      </c>
      <c r="E35" s="71">
        <v>662</v>
      </c>
      <c r="F35" s="68" t="s">
        <v>136</v>
      </c>
      <c r="G35" s="69">
        <v>85</v>
      </c>
      <c r="H35" s="80">
        <f t="shared" si="5"/>
        <v>237</v>
      </c>
      <c r="I35" s="70">
        <v>111</v>
      </c>
      <c r="J35" s="71">
        <v>126</v>
      </c>
      <c r="K35" s="67"/>
      <c r="L35" s="68" t="s">
        <v>137</v>
      </c>
      <c r="M35" s="161">
        <v>368</v>
      </c>
      <c r="N35" s="159">
        <f t="shared" si="4"/>
        <v>1008</v>
      </c>
      <c r="O35" s="162">
        <v>505</v>
      </c>
      <c r="P35" s="163">
        <v>503</v>
      </c>
      <c r="Q35" s="68" t="s">
        <v>138</v>
      </c>
      <c r="R35" s="69">
        <v>2351</v>
      </c>
      <c r="S35" s="80">
        <f>SUM(T35:U35)</f>
        <v>6470</v>
      </c>
      <c r="T35" s="70">
        <v>3187</v>
      </c>
      <c r="U35" s="71">
        <v>3283</v>
      </c>
    </row>
    <row r="36" spans="1:21" ht="19.5" customHeight="1" thickBot="1">
      <c r="A36" s="68" t="s">
        <v>139</v>
      </c>
      <c r="B36" s="69">
        <v>1139</v>
      </c>
      <c r="C36" s="80">
        <f t="shared" si="0"/>
        <v>2615</v>
      </c>
      <c r="D36" s="70">
        <v>1357</v>
      </c>
      <c r="E36" s="71">
        <v>1258</v>
      </c>
      <c r="F36" s="68" t="s">
        <v>140</v>
      </c>
      <c r="G36" s="69">
        <v>716</v>
      </c>
      <c r="H36" s="80">
        <f t="shared" si="5"/>
        <v>1962</v>
      </c>
      <c r="I36" s="70">
        <v>956</v>
      </c>
      <c r="J36" s="71">
        <v>1006</v>
      </c>
      <c r="K36" s="67"/>
      <c r="L36" s="68" t="s">
        <v>198</v>
      </c>
      <c r="M36" s="161">
        <v>30</v>
      </c>
      <c r="N36" s="159">
        <f t="shared" si="4"/>
        <v>83</v>
      </c>
      <c r="O36" s="162">
        <v>42</v>
      </c>
      <c r="P36" s="163">
        <v>41</v>
      </c>
      <c r="Q36" s="81" t="s">
        <v>141</v>
      </c>
      <c r="R36" s="82">
        <v>380</v>
      </c>
      <c r="S36" s="137">
        <f>SUM(T36:U36)</f>
        <v>1365</v>
      </c>
      <c r="T36" s="83">
        <v>638</v>
      </c>
      <c r="U36" s="84">
        <v>727</v>
      </c>
    </row>
    <row r="37" spans="1:21" ht="19.5" customHeight="1" thickBot="1">
      <c r="A37" s="68" t="s">
        <v>142</v>
      </c>
      <c r="B37" s="69">
        <v>339</v>
      </c>
      <c r="C37" s="80">
        <f t="shared" si="0"/>
        <v>736</v>
      </c>
      <c r="D37" s="70">
        <v>372</v>
      </c>
      <c r="E37" s="71">
        <v>364</v>
      </c>
      <c r="F37" s="81" t="s">
        <v>143</v>
      </c>
      <c r="G37" s="82">
        <v>2594</v>
      </c>
      <c r="H37" s="137">
        <f t="shared" si="5"/>
        <v>5033</v>
      </c>
      <c r="I37" s="83">
        <v>2467</v>
      </c>
      <c r="J37" s="84">
        <v>2566</v>
      </c>
      <c r="K37" s="67"/>
      <c r="L37" s="68" t="s">
        <v>199</v>
      </c>
      <c r="M37" s="161">
        <v>139</v>
      </c>
      <c r="N37" s="159">
        <f t="shared" si="4"/>
        <v>428</v>
      </c>
      <c r="O37" s="162">
        <v>213</v>
      </c>
      <c r="P37" s="163">
        <v>215</v>
      </c>
      <c r="Q37" s="85" t="s">
        <v>144</v>
      </c>
      <c r="R37" s="86">
        <f>SUM(R33:R36)</f>
        <v>3692</v>
      </c>
      <c r="S37" s="86">
        <f>SUM(S33:S36)</f>
        <v>11249</v>
      </c>
      <c r="T37" s="86">
        <f>SUM(T33:T36)</f>
        <v>5453</v>
      </c>
      <c r="U37" s="142">
        <f>SUM(U33:U36)</f>
        <v>5796</v>
      </c>
    </row>
    <row r="38" spans="1:21" ht="19.5" customHeight="1" thickBot="1">
      <c r="A38" s="68" t="s">
        <v>145</v>
      </c>
      <c r="B38" s="69">
        <v>973</v>
      </c>
      <c r="C38" s="80">
        <f>SUM(D38:E38)</f>
        <v>2237</v>
      </c>
      <c r="D38" s="70">
        <v>1050</v>
      </c>
      <c r="E38" s="71">
        <v>1187</v>
      </c>
      <c r="F38" s="85" t="s">
        <v>146</v>
      </c>
      <c r="G38" s="86">
        <f>SUM(G18:G37)</f>
        <v>25321</v>
      </c>
      <c r="H38" s="86">
        <f>SUM(H18:H37)</f>
        <v>66005</v>
      </c>
      <c r="I38" s="86">
        <f>SUM(I18:I37)</f>
        <v>32985</v>
      </c>
      <c r="J38" s="86">
        <f>SUM(J18:J37)</f>
        <v>33020</v>
      </c>
      <c r="K38" s="67"/>
      <c r="L38" s="139" t="s">
        <v>200</v>
      </c>
      <c r="M38" s="161">
        <v>21</v>
      </c>
      <c r="N38" s="159">
        <f t="shared" si="4"/>
        <v>63</v>
      </c>
      <c r="O38" s="162">
        <v>33</v>
      </c>
      <c r="P38" s="163">
        <v>30</v>
      </c>
      <c r="Q38" s="246" t="s">
        <v>197</v>
      </c>
      <c r="R38" s="246"/>
      <c r="S38" s="246"/>
      <c r="T38" s="246"/>
      <c r="U38" s="246"/>
    </row>
    <row r="39" spans="1:21" ht="19.5" customHeight="1">
      <c r="A39" s="68" t="s">
        <v>147</v>
      </c>
      <c r="B39" s="69">
        <v>845</v>
      </c>
      <c r="C39" s="80">
        <f t="shared" si="0"/>
        <v>1931</v>
      </c>
      <c r="D39" s="70">
        <v>941</v>
      </c>
      <c r="E39" s="71">
        <v>990</v>
      </c>
      <c r="F39" s="250"/>
      <c r="G39" s="251"/>
      <c r="H39" s="251"/>
      <c r="I39" s="251"/>
      <c r="J39" s="251"/>
      <c r="K39" s="52"/>
      <c r="L39" s="68" t="s">
        <v>149</v>
      </c>
      <c r="M39" s="161">
        <v>242</v>
      </c>
      <c r="N39" s="159">
        <f>SUM(O39:P39)</f>
        <v>617</v>
      </c>
      <c r="O39" s="162">
        <v>299</v>
      </c>
      <c r="P39" s="163">
        <v>318</v>
      </c>
      <c r="Q39" s="247"/>
      <c r="R39" s="247"/>
      <c r="S39" s="247"/>
      <c r="T39" s="247"/>
      <c r="U39" s="247"/>
    </row>
    <row r="40" spans="1:21" ht="19.5" customHeight="1" thickBot="1">
      <c r="A40" s="81" t="s">
        <v>148</v>
      </c>
      <c r="B40" s="82">
        <v>1219</v>
      </c>
      <c r="C40" s="137">
        <f t="shared" si="0"/>
        <v>2982</v>
      </c>
      <c r="D40" s="83">
        <v>1444</v>
      </c>
      <c r="E40" s="84">
        <v>1538</v>
      </c>
      <c r="F40" s="252"/>
      <c r="G40" s="253"/>
      <c r="H40" s="253"/>
      <c r="I40" s="253"/>
      <c r="J40" s="253"/>
      <c r="K40" s="52"/>
      <c r="L40" s="81" t="s">
        <v>150</v>
      </c>
      <c r="M40" s="164">
        <v>454</v>
      </c>
      <c r="N40" s="165">
        <f>SUM(O40:P40)</f>
        <v>1044</v>
      </c>
      <c r="O40" s="165">
        <v>550</v>
      </c>
      <c r="P40" s="166">
        <v>494</v>
      </c>
      <c r="Q40" s="247"/>
      <c r="R40" s="247"/>
      <c r="S40" s="247"/>
      <c r="T40" s="247"/>
      <c r="U40" s="247"/>
    </row>
    <row r="41" spans="1:27" ht="19.5" customHeight="1">
      <c r="A41" s="89"/>
      <c r="B41" s="90"/>
      <c r="C41" s="90"/>
      <c r="D41" s="90"/>
      <c r="E41" s="90"/>
      <c r="F41" s="46"/>
      <c r="G41" s="46"/>
      <c r="H41" s="46"/>
      <c r="I41" s="46"/>
      <c r="J41" s="46"/>
      <c r="K41" s="52"/>
      <c r="M41" s="167"/>
      <c r="N41" s="167"/>
      <c r="O41" s="167"/>
      <c r="P41" s="167"/>
      <c r="Q41" s="247"/>
      <c r="R41" s="247"/>
      <c r="S41" s="247"/>
      <c r="T41" s="247"/>
      <c r="U41" s="247"/>
      <c r="V41" s="141"/>
      <c r="W41" s="191"/>
      <c r="X41" s="190"/>
      <c r="Y41" s="190"/>
      <c r="Z41" s="190"/>
      <c r="AA41" s="190"/>
    </row>
    <row r="42" spans="1:21" ht="13.5" customHeight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Q42" s="92"/>
      <c r="R42" s="92"/>
      <c r="S42" s="92"/>
      <c r="T42" s="92"/>
      <c r="U42" s="92"/>
    </row>
    <row r="43" spans="1:20" ht="12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Q43" s="49"/>
      <c r="S43" s="91"/>
      <c r="T43" s="91"/>
    </row>
    <row r="44" spans="1:20" ht="12">
      <c r="A44" s="91"/>
      <c r="B44" s="91"/>
      <c r="C44" s="91"/>
      <c r="D44" s="91"/>
      <c r="E44" s="91"/>
      <c r="K44" s="91"/>
      <c r="Q44" s="49"/>
      <c r="S44" s="91"/>
      <c r="T44" s="91"/>
    </row>
    <row r="45" spans="5:17" ht="12">
      <c r="E45" s="49"/>
      <c r="K45" s="49"/>
      <c r="Q45" s="49"/>
    </row>
    <row r="46" spans="11:17" ht="12">
      <c r="K46" s="49"/>
      <c r="L46" s="49"/>
      <c r="P46" s="169"/>
      <c r="Q46" s="49"/>
    </row>
    <row r="47" spans="4:17" ht="12">
      <c r="D47" s="49"/>
      <c r="K47" s="49"/>
      <c r="Q47" s="49"/>
    </row>
    <row r="48" spans="4:17" ht="12">
      <c r="D48" s="49"/>
      <c r="P48" s="169"/>
      <c r="Q48" s="49"/>
    </row>
    <row r="49" spans="4:17" ht="12">
      <c r="D49" s="49"/>
      <c r="Q49" s="49"/>
    </row>
    <row r="50" ht="12">
      <c r="Q50" s="49"/>
    </row>
    <row r="51" ht="12">
      <c r="Q51" s="49"/>
    </row>
    <row r="52" spans="13:17" ht="12">
      <c r="M52" s="169"/>
      <c r="Q52" s="49"/>
    </row>
    <row r="53" spans="13:17" ht="12">
      <c r="M53" s="169"/>
      <c r="Q53" s="49"/>
    </row>
    <row r="54" ht="12">
      <c r="Q54" s="49"/>
    </row>
    <row r="55" ht="12">
      <c r="Q55" s="49"/>
    </row>
    <row r="56" ht="12">
      <c r="Q56" s="49"/>
    </row>
    <row r="57" ht="12">
      <c r="Q57" s="49"/>
    </row>
    <row r="58" ht="12">
      <c r="Q58" s="49"/>
    </row>
    <row r="59" ht="12">
      <c r="Q59" s="49"/>
    </row>
    <row r="60" ht="12">
      <c r="Q60" s="49"/>
    </row>
    <row r="62" ht="12">
      <c r="Q62" s="49"/>
    </row>
    <row r="139" ht="12">
      <c r="W139" s="49"/>
    </row>
  </sheetData>
  <sheetProtection/>
  <mergeCells count="13">
    <mergeCell ref="A1:K1"/>
    <mergeCell ref="M2:S5"/>
    <mergeCell ref="B3:C3"/>
    <mergeCell ref="D3:E3"/>
    <mergeCell ref="G3:H3"/>
    <mergeCell ref="I3:J3"/>
    <mergeCell ref="B4:C4"/>
    <mergeCell ref="D4:E4"/>
    <mergeCell ref="G4:H4"/>
    <mergeCell ref="I4:J4"/>
    <mergeCell ref="Q38:U41"/>
    <mergeCell ref="B5:C5"/>
    <mergeCell ref="F39:J40"/>
  </mergeCells>
  <printOptions/>
  <pageMargins left="0.91" right="0.34" top="0.82" bottom="0.62" header="0.37" footer="0.511805555555555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SheetLayoutView="75" zoomScalePageLayoutView="0" workbookViewId="0" topLeftCell="A1">
      <selection activeCell="A1" sqref="A1:J1"/>
    </sheetView>
  </sheetViews>
  <sheetFormatPr defaultColWidth="9.375" defaultRowHeight="13.5"/>
  <cols>
    <col min="1" max="1" width="18.50390625" style="95" customWidth="1"/>
    <col min="2" max="2" width="7.625" style="95" customWidth="1"/>
    <col min="3" max="3" width="8.50390625" style="95" customWidth="1"/>
    <col min="4" max="5" width="7.625" style="95" customWidth="1"/>
    <col min="6" max="7" width="6.875" style="95" customWidth="1"/>
    <col min="8" max="8" width="8.375" style="95" bestFit="1" customWidth="1"/>
    <col min="9" max="10" width="8.50390625" style="95" customWidth="1"/>
    <col min="11" max="16384" width="9.375" style="95" customWidth="1"/>
  </cols>
  <sheetData>
    <row r="1" spans="1:10" s="93" customFormat="1" ht="27" customHeight="1">
      <c r="A1" s="266" t="s">
        <v>151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1" ht="12.75" thickBo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9.5" customHeight="1">
      <c r="A3" s="267" t="s">
        <v>152</v>
      </c>
      <c r="B3" s="269" t="s">
        <v>153</v>
      </c>
      <c r="C3" s="271" t="s">
        <v>154</v>
      </c>
      <c r="D3" s="273" t="s">
        <v>155</v>
      </c>
      <c r="E3" s="275" t="s">
        <v>156</v>
      </c>
      <c r="F3" s="277" t="s">
        <v>157</v>
      </c>
      <c r="G3" s="278"/>
      <c r="H3" s="279"/>
      <c r="I3" s="96" t="s">
        <v>158</v>
      </c>
      <c r="J3" s="97" t="s">
        <v>159</v>
      </c>
      <c r="K3" s="94"/>
    </row>
    <row r="4" spans="1:11" ht="18.75" customHeight="1" thickBot="1">
      <c r="A4" s="268"/>
      <c r="B4" s="270"/>
      <c r="C4" s="272"/>
      <c r="D4" s="274"/>
      <c r="E4" s="276"/>
      <c r="F4" s="99" t="s">
        <v>160</v>
      </c>
      <c r="G4" s="98" t="s">
        <v>31</v>
      </c>
      <c r="H4" s="100" t="s">
        <v>161</v>
      </c>
      <c r="I4" s="101" t="s">
        <v>162</v>
      </c>
      <c r="J4" s="100" t="s">
        <v>163</v>
      </c>
      <c r="K4" s="94"/>
    </row>
    <row r="5" spans="1:11" ht="21" customHeight="1">
      <c r="A5" s="102" t="s">
        <v>164</v>
      </c>
      <c r="B5" s="103">
        <v>3247</v>
      </c>
      <c r="C5" s="104">
        <v>18259</v>
      </c>
      <c r="D5" s="105">
        <v>9082</v>
      </c>
      <c r="E5" s="106">
        <v>9177</v>
      </c>
      <c r="F5" s="107" t="s">
        <v>165</v>
      </c>
      <c r="G5" s="105" t="s">
        <v>166</v>
      </c>
      <c r="H5" s="108" t="s">
        <v>167</v>
      </c>
      <c r="I5" s="109">
        <v>5.62</v>
      </c>
      <c r="J5" s="110">
        <v>645.4</v>
      </c>
      <c r="K5" s="94"/>
    </row>
    <row r="6" spans="1:11" ht="21" customHeight="1">
      <c r="A6" s="111">
        <v>9406</v>
      </c>
      <c r="B6" s="112">
        <v>3830</v>
      </c>
      <c r="C6" s="113">
        <v>20890</v>
      </c>
      <c r="D6" s="114">
        <v>10516</v>
      </c>
      <c r="E6" s="115">
        <v>10374</v>
      </c>
      <c r="F6" s="116">
        <v>583</v>
      </c>
      <c r="G6" s="114">
        <v>2631</v>
      </c>
      <c r="H6" s="117">
        <v>14.41</v>
      </c>
      <c r="I6" s="118">
        <v>5.45</v>
      </c>
      <c r="J6" s="119">
        <v>738.4</v>
      </c>
      <c r="K6" s="94"/>
    </row>
    <row r="7" spans="1:11" ht="21" customHeight="1">
      <c r="A7" s="120" t="s">
        <v>168</v>
      </c>
      <c r="B7" s="112">
        <v>4160</v>
      </c>
      <c r="C7" s="113">
        <v>22702</v>
      </c>
      <c r="D7" s="114">
        <v>11280</v>
      </c>
      <c r="E7" s="115">
        <v>11422</v>
      </c>
      <c r="F7" s="116">
        <v>330</v>
      </c>
      <c r="G7" s="114">
        <v>1812</v>
      </c>
      <c r="H7" s="117">
        <v>8.67</v>
      </c>
      <c r="I7" s="118">
        <v>5.46</v>
      </c>
      <c r="J7" s="119">
        <v>802.5</v>
      </c>
      <c r="K7" s="94"/>
    </row>
    <row r="8" spans="1:11" ht="21" customHeight="1">
      <c r="A8" s="120" t="s">
        <v>169</v>
      </c>
      <c r="B8" s="112">
        <v>4729</v>
      </c>
      <c r="C8" s="113">
        <v>25078</v>
      </c>
      <c r="D8" s="114">
        <v>12419</v>
      </c>
      <c r="E8" s="115">
        <v>12659</v>
      </c>
      <c r="F8" s="116">
        <v>569</v>
      </c>
      <c r="G8" s="114">
        <v>2376</v>
      </c>
      <c r="H8" s="117">
        <v>10.47</v>
      </c>
      <c r="I8" s="118">
        <v>5.3</v>
      </c>
      <c r="J8" s="119">
        <v>886.5</v>
      </c>
      <c r="K8" s="94"/>
    </row>
    <row r="9" spans="1:11" ht="21" customHeight="1">
      <c r="A9" s="120" t="s">
        <v>170</v>
      </c>
      <c r="B9" s="112">
        <v>5646</v>
      </c>
      <c r="C9" s="113">
        <v>29567</v>
      </c>
      <c r="D9" s="114">
        <v>14900</v>
      </c>
      <c r="E9" s="115">
        <v>14667</v>
      </c>
      <c r="F9" s="116">
        <v>917</v>
      </c>
      <c r="G9" s="114">
        <v>4489</v>
      </c>
      <c r="H9" s="117">
        <v>17.9</v>
      </c>
      <c r="I9" s="118">
        <v>5.24</v>
      </c>
      <c r="J9" s="119">
        <v>1045.1</v>
      </c>
      <c r="K9" s="94"/>
    </row>
    <row r="10" spans="1:11" ht="21" customHeight="1">
      <c r="A10" s="111" t="s">
        <v>171</v>
      </c>
      <c r="B10" s="112">
        <v>9055</v>
      </c>
      <c r="C10" s="113">
        <v>43315</v>
      </c>
      <c r="D10" s="114">
        <v>21286</v>
      </c>
      <c r="E10" s="115">
        <v>22029</v>
      </c>
      <c r="F10" s="116">
        <v>3409</v>
      </c>
      <c r="G10" s="114">
        <v>13748</v>
      </c>
      <c r="H10" s="117">
        <v>46.5</v>
      </c>
      <c r="I10" s="118">
        <v>4.78</v>
      </c>
      <c r="J10" s="119">
        <v>1408.5</v>
      </c>
      <c r="K10" s="94"/>
    </row>
    <row r="11" spans="1:11" ht="21" customHeight="1">
      <c r="A11" s="120" t="s">
        <v>172</v>
      </c>
      <c r="B11" s="112">
        <v>9717</v>
      </c>
      <c r="C11" s="113">
        <v>47013</v>
      </c>
      <c r="D11" s="114">
        <v>23142</v>
      </c>
      <c r="E11" s="115">
        <v>23871</v>
      </c>
      <c r="F11" s="116">
        <v>662</v>
      </c>
      <c r="G11" s="114">
        <v>3698</v>
      </c>
      <c r="H11" s="117">
        <v>8.54</v>
      </c>
      <c r="I11" s="118">
        <v>4.84</v>
      </c>
      <c r="J11" s="119">
        <v>1661.8</v>
      </c>
      <c r="K11" s="94"/>
    </row>
    <row r="12" spans="1:11" ht="21" customHeight="1">
      <c r="A12" s="120" t="s">
        <v>173</v>
      </c>
      <c r="B12" s="112">
        <v>11850</v>
      </c>
      <c r="C12" s="113">
        <v>56895</v>
      </c>
      <c r="D12" s="114">
        <v>28083</v>
      </c>
      <c r="E12" s="115">
        <v>28812</v>
      </c>
      <c r="F12" s="116">
        <v>2133</v>
      </c>
      <c r="G12" s="114">
        <v>9882</v>
      </c>
      <c r="H12" s="117">
        <v>21.02</v>
      </c>
      <c r="I12" s="118">
        <v>4.8</v>
      </c>
      <c r="J12" s="119">
        <v>1591</v>
      </c>
      <c r="K12" s="94"/>
    </row>
    <row r="13" spans="1:11" ht="21" customHeight="1">
      <c r="A13" s="120" t="s">
        <v>174</v>
      </c>
      <c r="B13" s="112">
        <v>15354</v>
      </c>
      <c r="C13" s="113">
        <v>68054</v>
      </c>
      <c r="D13" s="114">
        <v>33621</v>
      </c>
      <c r="E13" s="115">
        <v>34433</v>
      </c>
      <c r="F13" s="116">
        <v>3504</v>
      </c>
      <c r="G13" s="114">
        <v>11159</v>
      </c>
      <c r="H13" s="117">
        <v>19.61</v>
      </c>
      <c r="I13" s="118">
        <v>4.43</v>
      </c>
      <c r="J13" s="119">
        <v>1903.1</v>
      </c>
      <c r="K13" s="94"/>
    </row>
    <row r="14" spans="1:13" ht="21" customHeight="1">
      <c r="A14" s="120" t="s">
        <v>175</v>
      </c>
      <c r="B14" s="112">
        <v>25510</v>
      </c>
      <c r="C14" s="113">
        <v>100081</v>
      </c>
      <c r="D14" s="114">
        <v>50266</v>
      </c>
      <c r="E14" s="115">
        <v>49815</v>
      </c>
      <c r="F14" s="116">
        <v>10156</v>
      </c>
      <c r="G14" s="114">
        <v>32027</v>
      </c>
      <c r="H14" s="117">
        <v>47.06</v>
      </c>
      <c r="I14" s="118">
        <v>3.92</v>
      </c>
      <c r="J14" s="119">
        <v>2798.7</v>
      </c>
      <c r="K14" s="94"/>
      <c r="L14" s="121"/>
      <c r="M14" s="121"/>
    </row>
    <row r="15" spans="1:11" ht="21" customHeight="1">
      <c r="A15" s="120" t="s">
        <v>176</v>
      </c>
      <c r="B15" s="112">
        <v>35467</v>
      </c>
      <c r="C15" s="113">
        <v>129621</v>
      </c>
      <c r="D15" s="114">
        <v>64934</v>
      </c>
      <c r="E15" s="115">
        <v>64687</v>
      </c>
      <c r="F15" s="116">
        <v>9957</v>
      </c>
      <c r="G15" s="114">
        <v>29540</v>
      </c>
      <c r="H15" s="117">
        <v>29.52</v>
      </c>
      <c r="I15" s="118">
        <v>3.65</v>
      </c>
      <c r="J15" s="119">
        <v>3624.7</v>
      </c>
      <c r="K15" s="94"/>
    </row>
    <row r="16" spans="1:10" ht="21" customHeight="1">
      <c r="A16" s="120" t="s">
        <v>177</v>
      </c>
      <c r="B16" s="112">
        <v>43520</v>
      </c>
      <c r="C16" s="113">
        <v>152023</v>
      </c>
      <c r="D16" s="114">
        <v>75954</v>
      </c>
      <c r="E16" s="115">
        <v>76069</v>
      </c>
      <c r="F16" s="116">
        <v>8053</v>
      </c>
      <c r="G16" s="114">
        <v>22402</v>
      </c>
      <c r="H16" s="117">
        <v>17.28</v>
      </c>
      <c r="I16" s="118">
        <v>3.49</v>
      </c>
      <c r="J16" s="119">
        <v>4251.2</v>
      </c>
    </row>
    <row r="17" spans="1:10" ht="21" customHeight="1">
      <c r="A17" s="120" t="s">
        <v>178</v>
      </c>
      <c r="B17" s="112">
        <v>51715</v>
      </c>
      <c r="C17" s="113">
        <v>171016</v>
      </c>
      <c r="D17" s="114">
        <v>85621</v>
      </c>
      <c r="E17" s="115">
        <v>85395</v>
      </c>
      <c r="F17" s="116">
        <v>8195</v>
      </c>
      <c r="G17" s="114">
        <v>18993</v>
      </c>
      <c r="H17" s="117">
        <v>12.49</v>
      </c>
      <c r="I17" s="118">
        <v>3.31</v>
      </c>
      <c r="J17" s="119">
        <v>4782.3</v>
      </c>
    </row>
    <row r="18" spans="1:10" ht="21" customHeight="1">
      <c r="A18" s="120" t="s">
        <v>179</v>
      </c>
      <c r="B18" s="112">
        <v>57377</v>
      </c>
      <c r="C18" s="113">
        <v>185030</v>
      </c>
      <c r="D18" s="114">
        <v>92444</v>
      </c>
      <c r="E18" s="115">
        <v>92586</v>
      </c>
      <c r="F18" s="116">
        <v>5662</v>
      </c>
      <c r="G18" s="114">
        <v>14014</v>
      </c>
      <c r="H18" s="117">
        <v>8.19</v>
      </c>
      <c r="I18" s="118">
        <v>3.22</v>
      </c>
      <c r="J18" s="119">
        <v>5174.2</v>
      </c>
    </row>
    <row r="19" spans="1:10" ht="21" customHeight="1">
      <c r="A19" s="120" t="s">
        <v>180</v>
      </c>
      <c r="B19" s="112">
        <v>66729</v>
      </c>
      <c r="C19" s="113">
        <v>201675</v>
      </c>
      <c r="D19" s="114">
        <v>100820</v>
      </c>
      <c r="E19" s="115">
        <v>100855</v>
      </c>
      <c r="F19" s="116">
        <v>9352</v>
      </c>
      <c r="G19" s="114">
        <v>16645</v>
      </c>
      <c r="H19" s="117">
        <v>9</v>
      </c>
      <c r="I19" s="118">
        <v>3.02</v>
      </c>
      <c r="J19" s="119">
        <v>5647.6</v>
      </c>
    </row>
    <row r="20" spans="1:10" ht="21" customHeight="1">
      <c r="A20" s="122" t="s">
        <v>181</v>
      </c>
      <c r="B20" s="112">
        <v>74032</v>
      </c>
      <c r="C20" s="113">
        <v>212874</v>
      </c>
      <c r="D20" s="114">
        <v>106035</v>
      </c>
      <c r="E20" s="115">
        <v>106839</v>
      </c>
      <c r="F20" s="116">
        <v>7303</v>
      </c>
      <c r="G20" s="114">
        <v>11199</v>
      </c>
      <c r="H20" s="117">
        <v>5.55</v>
      </c>
      <c r="I20" s="118">
        <v>2.88</v>
      </c>
      <c r="J20" s="119">
        <v>5961.2</v>
      </c>
    </row>
    <row r="21" spans="1:10" ht="21" customHeight="1">
      <c r="A21" s="203" t="s">
        <v>182</v>
      </c>
      <c r="B21" s="112">
        <v>80959</v>
      </c>
      <c r="C21" s="113">
        <v>220809</v>
      </c>
      <c r="D21" s="114">
        <v>109494</v>
      </c>
      <c r="E21" s="115">
        <v>111315</v>
      </c>
      <c r="F21" s="116">
        <v>6927</v>
      </c>
      <c r="G21" s="114">
        <v>7935</v>
      </c>
      <c r="H21" s="117">
        <v>3.73</v>
      </c>
      <c r="I21" s="118">
        <v>2.73</v>
      </c>
      <c r="J21" s="119">
        <v>6183.4</v>
      </c>
    </row>
    <row r="22" spans="1:10" ht="21" customHeight="1" thickBot="1">
      <c r="A22" s="206">
        <v>38626</v>
      </c>
      <c r="B22" s="195">
        <v>87976</v>
      </c>
      <c r="C22" s="196">
        <v>228430</v>
      </c>
      <c r="D22" s="197">
        <v>113256</v>
      </c>
      <c r="E22" s="198">
        <v>115174</v>
      </c>
      <c r="F22" s="199">
        <v>7017</v>
      </c>
      <c r="G22" s="197">
        <v>7621</v>
      </c>
      <c r="H22" s="200">
        <v>3.45</v>
      </c>
      <c r="I22" s="201">
        <v>2.6</v>
      </c>
      <c r="J22" s="202">
        <v>6396.8</v>
      </c>
    </row>
    <row r="23" spans="1:11" s="175" customFormat="1" ht="21" customHeight="1" thickBot="1">
      <c r="A23" s="204">
        <v>38961</v>
      </c>
      <c r="B23" s="180">
        <v>89213</v>
      </c>
      <c r="C23" s="181">
        <v>228970</v>
      </c>
      <c r="D23" s="182">
        <v>113477</v>
      </c>
      <c r="E23" s="183">
        <v>115493</v>
      </c>
      <c r="F23" s="181">
        <v>86</v>
      </c>
      <c r="G23" s="193">
        <v>76</v>
      </c>
      <c r="H23" s="194">
        <v>0.03</v>
      </c>
      <c r="I23" s="184">
        <v>2.57</v>
      </c>
      <c r="J23" s="185">
        <v>6411.9</v>
      </c>
      <c r="K23" s="94"/>
    </row>
    <row r="24" spans="1:10" s="174" customFormat="1" ht="20.25" customHeight="1" thickBot="1">
      <c r="A24" s="204">
        <v>38991</v>
      </c>
      <c r="B24" s="180">
        <v>89224</v>
      </c>
      <c r="C24" s="181">
        <v>228889</v>
      </c>
      <c r="D24" s="182">
        <v>113427</v>
      </c>
      <c r="E24" s="183">
        <v>115462</v>
      </c>
      <c r="F24" s="181">
        <v>11</v>
      </c>
      <c r="G24" s="193">
        <v>-81</v>
      </c>
      <c r="H24" s="194">
        <v>-0.04</v>
      </c>
      <c r="I24" s="184">
        <v>2.57</v>
      </c>
      <c r="J24" s="185">
        <v>6409.7</v>
      </c>
    </row>
    <row r="25" spans="1:11" ht="21" customHeight="1" thickBot="1">
      <c r="A25" s="205" t="s">
        <v>183</v>
      </c>
      <c r="B25" s="123">
        <v>1248</v>
      </c>
      <c r="C25" s="124">
        <v>459</v>
      </c>
      <c r="D25" s="125">
        <v>171</v>
      </c>
      <c r="E25" s="192">
        <v>288</v>
      </c>
      <c r="F25" s="170"/>
      <c r="G25" s="171"/>
      <c r="H25" s="172"/>
      <c r="I25" s="172"/>
      <c r="J25" s="173"/>
      <c r="K25" s="94"/>
    </row>
    <row r="26" spans="1:11" ht="21" customHeight="1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</row>
    <row r="27" spans="1:13" ht="21" customHeight="1">
      <c r="A27" s="126"/>
      <c r="B27" s="126"/>
      <c r="C27" s="126"/>
      <c r="D27" s="126"/>
      <c r="E27" s="126"/>
      <c r="F27" s="127"/>
      <c r="G27" s="127"/>
      <c r="H27" s="128"/>
      <c r="I27" s="128"/>
      <c r="J27" s="129"/>
      <c r="K27" s="94"/>
      <c r="M27" s="95" t="s">
        <v>204</v>
      </c>
    </row>
    <row r="28" spans="1:11" ht="24" customHeight="1">
      <c r="A28" s="94"/>
      <c r="B28" s="126"/>
      <c r="C28" s="126"/>
      <c r="D28" s="126"/>
      <c r="E28" s="126"/>
      <c r="F28" s="126"/>
      <c r="G28" s="126"/>
      <c r="H28" s="126"/>
      <c r="I28" s="126"/>
      <c r="J28" s="126"/>
      <c r="K28" s="94"/>
    </row>
    <row r="29" spans="1:10" s="133" customFormat="1" ht="24" customHeight="1">
      <c r="A29" s="130" t="s">
        <v>196</v>
      </c>
      <c r="B29" s="131"/>
      <c r="C29" s="131"/>
      <c r="D29" s="131"/>
      <c r="E29" s="131"/>
      <c r="F29" s="131"/>
      <c r="G29" s="131"/>
      <c r="H29" s="131"/>
      <c r="I29" s="131"/>
      <c r="J29" s="132"/>
    </row>
    <row r="30" spans="1:10" s="133" customFormat="1" ht="24" customHeight="1">
      <c r="A30" s="130" t="s">
        <v>205</v>
      </c>
      <c r="B30" s="134"/>
      <c r="C30" s="134"/>
      <c r="D30" s="134"/>
      <c r="E30" s="134"/>
      <c r="F30" s="134"/>
      <c r="G30" s="134"/>
      <c r="H30" s="134"/>
      <c r="I30" s="134"/>
      <c r="J30" s="134"/>
    </row>
    <row r="31" spans="1:10" ht="41.25" customHeight="1" thickBot="1">
      <c r="A31" s="280" t="s">
        <v>206</v>
      </c>
      <c r="B31" s="280"/>
      <c r="C31" s="280"/>
      <c r="D31" s="280"/>
      <c r="E31" s="280"/>
      <c r="F31" s="280"/>
      <c r="G31" s="280"/>
      <c r="H31" s="280"/>
      <c r="I31" s="280"/>
      <c r="J31" s="280"/>
    </row>
    <row r="32" spans="1:13" ht="24" customHeight="1">
      <c r="A32" s="126"/>
      <c r="B32" s="126"/>
      <c r="C32" s="126"/>
      <c r="D32" s="126"/>
      <c r="E32" s="126"/>
      <c r="F32" s="281" t="s">
        <v>184</v>
      </c>
      <c r="G32" s="262" t="s">
        <v>185</v>
      </c>
      <c r="H32" s="262"/>
      <c r="I32" s="262"/>
      <c r="J32" s="262"/>
      <c r="K32" s="94"/>
      <c r="M32" s="94"/>
    </row>
    <row r="33" spans="1:11" ht="24" customHeight="1" thickBot="1">
      <c r="A33" s="126"/>
      <c r="B33" s="126"/>
      <c r="C33" s="126"/>
      <c r="D33" s="126"/>
      <c r="E33" s="126"/>
      <c r="F33" s="282"/>
      <c r="G33" s="263" t="s">
        <v>186</v>
      </c>
      <c r="H33" s="264"/>
      <c r="I33" s="264"/>
      <c r="J33" s="264"/>
      <c r="K33" s="94"/>
    </row>
    <row r="34" spans="1:11" ht="24" customHeight="1">
      <c r="A34" s="126"/>
      <c r="B34" s="126"/>
      <c r="C34" s="126"/>
      <c r="D34" s="126"/>
      <c r="E34" s="126"/>
      <c r="F34" s="265" t="s">
        <v>187</v>
      </c>
      <c r="G34" s="265"/>
      <c r="H34" s="265"/>
      <c r="I34" s="265"/>
      <c r="J34" s="265"/>
      <c r="K34" s="94"/>
    </row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>
      <c r="E42" s="135"/>
    </row>
    <row r="43" ht="24" customHeight="1">
      <c r="E43" s="135"/>
    </row>
    <row r="44" ht="24" customHeight="1">
      <c r="E44" s="135"/>
    </row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</sheetData>
  <sheetProtection/>
  <mergeCells count="12">
    <mergeCell ref="A31:J31"/>
    <mergeCell ref="F32:F33"/>
    <mergeCell ref="G32:J32"/>
    <mergeCell ref="G33:J33"/>
    <mergeCell ref="F34:J34"/>
    <mergeCell ref="A1:J1"/>
    <mergeCell ref="A3:A4"/>
    <mergeCell ref="B3:B4"/>
    <mergeCell ref="C3:C4"/>
    <mergeCell ref="D3:D4"/>
    <mergeCell ref="E3:E4"/>
    <mergeCell ref="F3:H3"/>
  </mergeCells>
  <printOptions/>
  <pageMargins left="0.64" right="0.71" top="0.76" bottom="0.74" header="0.5118055555555556" footer="0.3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牧野　譲治</dc:creator>
  <cp:keywords/>
  <dc:description/>
  <cp:lastModifiedBy>上山　剛史</cp:lastModifiedBy>
  <cp:lastPrinted>2014-11-04T04:44:52Z</cp:lastPrinted>
  <dcterms:created xsi:type="dcterms:W3CDTF">2014-08-06T06:14:46Z</dcterms:created>
  <dcterms:modified xsi:type="dcterms:W3CDTF">2016-03-01T10:47:37Z</dcterms:modified>
  <cp:category/>
  <cp:version/>
  <cp:contentType/>
  <cp:contentStatus/>
</cp:coreProperties>
</file>