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HP'!$A$1:$J$33</definedName>
    <definedName name="Z_74BE9120_DE12_11D3_8EB6_00004C83CE06_.wvu.PrintArea" localSheetId="2" hidden="1">'人口の推移 HP'!$A$1:$J$33</definedName>
  </definedNames>
  <calcPr fullCalcOnLoad="1"/>
</workbook>
</file>

<file path=xl/sharedStrings.xml><?xml version="1.0" encoding="utf-8"?>
<sst xmlns="http://schemas.openxmlformats.org/spreadsheetml/2006/main" count="237" uniqueCount="203">
  <si>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</si>
  <si>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</si>
  <si>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</si>
  <si>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</si>
  <si>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</si>
  <si>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</si>
  <si>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</si>
  <si>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</si>
  <si>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</si>
  <si>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</si>
  <si>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</si>
  <si>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</si>
  <si>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</si>
  <si>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</si>
  <si>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</si>
  <si>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</si>
  <si>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</si>
  <si>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</si>
  <si>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</si>
  <si>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</si>
  <si>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</si>
  <si>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</si>
  <si>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</si>
  <si>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</si>
  <si>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</si>
  <si>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</si>
  <si>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</si>
  <si>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</si>
  <si>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</si>
  <si>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</si>
  <si>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</si>
  <si>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</si>
  <si>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</si>
  <si>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</si>
  <si>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</si>
  <si>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</si>
  <si>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</si>
  <si>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</si>
  <si>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</si>
  <si>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</si>
  <si>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</si>
  <si>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</si>
  <si>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</si>
  <si>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</si>
  <si>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</si>
  <si>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</si>
  <si>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</si>
  <si>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</si>
  <si>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</si>
  <si>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</si>
  <si>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</si>
  <si>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</si>
  <si>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</si>
  <si>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</si>
  <si>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</si>
  <si>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</si>
  <si>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</si>
  <si>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</si>
  <si>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</si>
  <si>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</si>
  <si>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</si>
  <si>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</si>
  <si>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</si>
  <si>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</si>
  <si>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</si>
  <si>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</si>
  <si>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</si>
  <si>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</si>
  <si>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</si>
  <si>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</si>
  <si>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</si>
  <si>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</si>
  <si>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</si>
  <si>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</si>
  <si>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</si>
  <si>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</si>
  <si>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</si>
  <si>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</si>
  <si>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</si>
  <si>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</si>
  <si>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</si>
  <si>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</si>
  <si>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</si>
  <si>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</si>
  <si>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</si>
  <si>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</si>
  <si>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</si>
  <si>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</si>
  <si>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</si>
  <si>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</si>
  <si>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</si>
  <si>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</si>
  <si>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</si>
  <si>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</si>
  <si>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</si>
  <si>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</si>
  <si>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</si>
  <si>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</si>
  <si>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</si>
  <si>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</si>
  <si>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</si>
  <si>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</si>
  <si>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</si>
  <si>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</si>
  <si>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</si>
  <si>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</si>
  <si>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</si>
  <si>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</si>
  <si>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</si>
  <si>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</si>
  <si>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</si>
  <si>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</si>
  <si>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</si>
  <si>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</si>
  <si>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</si>
  <si>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</si>
  <si>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</si>
  <si>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</si>
  <si>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</si>
  <si>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</si>
  <si>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</si>
  <si>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</si>
  <si>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</si>
  <si>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</si>
  <si>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</si>
  <si>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</si>
  <si>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</si>
  <si>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</si>
  <si>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</si>
  <si>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</si>
  <si>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</si>
  <si>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</si>
  <si>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</si>
  <si>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</si>
  <si>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</si>
  <si>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</si>
  <si>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</si>
  <si>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</si>
  <si>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</si>
  <si>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</si>
  <si>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</si>
  <si>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</si>
  <si>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</si>
  <si>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</si>
  <si>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</si>
  <si>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</si>
  <si>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</si>
  <si>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</si>
  <si>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</si>
  <si>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</si>
  <si>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</si>
  <si>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</si>
  <si>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</si>
  <si>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</si>
  <si>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</si>
  <si>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</si>
  <si>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</si>
  <si>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</si>
  <si>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</si>
  <si>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</si>
  <si>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</si>
  <si>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</si>
  <si>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</si>
  <si>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</si>
  <si>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</si>
  <si>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</si>
  <si>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</si>
  <si>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</si>
  <si>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</si>
  <si>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</si>
  <si>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</si>
  <si>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</si>
  <si>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</si>
  <si>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</si>
  <si>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</si>
  <si>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</si>
  <si>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</si>
  <si>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</si>
  <si>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</si>
  <si>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</si>
  <si>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</si>
  <si>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</si>
  <si>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</si>
  <si>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</si>
  <si>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</si>
  <si>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</si>
  <si>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</si>
  <si>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</si>
  <si>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(平成１２年国勢調査確定値からの推計）</t>
  </si>
  <si>
    <t>（注）＊H.12.10.1世帯数、人口は平成12年国勢調査確定値です。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</si>
  <si>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</si>
  <si>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</si>
  <si>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</si>
  <si>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</si>
  <si>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</si>
  <si>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</si>
  <si>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</si>
  <si>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</si>
  <si>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r>
      <t>＊本表については、</t>
    </r>
    <r>
      <rPr>
        <b/>
        <sz val="10"/>
        <color indexed="8"/>
        <rFont val="ＭＳ 明朝"/>
        <family val="1"/>
      </rPr>
      <t>平成12年国勢調査確定値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</si>
  <si>
    <t>世帯</t>
  </si>
  <si>
    <t>平成17年（２００5年）</t>
  </si>
  <si>
    <t>5月</t>
  </si>
  <si>
    <t>町丁・字別人口と世帯（5月１日現在）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</si>
</sst>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3" fontId="20" fillId="0" borderId="56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4" borderId="61" xfId="61" applyNumberFormat="1" applyFont="1" applyFill="1" applyBorder="1" applyAlignment="1">
      <alignment vertical="center"/>
      <protection/>
    </xf>
    <xf numFmtId="3" fontId="27" fillId="0" borderId="62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3" xfId="61" applyNumberFormat="1" applyFont="1" applyFill="1" applyBorder="1" applyAlignment="1">
      <alignment horizontal="distributed" vertical="center"/>
      <protection/>
    </xf>
    <xf numFmtId="3" fontId="27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4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0" fontId="23" fillId="0" borderId="51" xfId="60" applyNumberFormat="1" applyFont="1" applyFill="1" applyBorder="1" applyAlignment="1">
      <alignment horizontal="distributed" vertical="center"/>
      <protection/>
    </xf>
    <xf numFmtId="3" fontId="20" fillId="0" borderId="51" xfId="60" applyNumberFormat="1" applyFont="1" applyBorder="1" applyAlignment="1">
      <alignment vertical="center"/>
      <protection/>
    </xf>
    <xf numFmtId="3" fontId="20" fillId="0" borderId="65" xfId="60" applyNumberFormat="1" applyFont="1" applyBorder="1" applyAlignment="1">
      <alignment vertical="center"/>
      <protection/>
    </xf>
    <xf numFmtId="3" fontId="20" fillId="0" borderId="28" xfId="60" applyNumberFormat="1" applyFont="1" applyBorder="1" applyAlignment="1">
      <alignment vertical="center"/>
      <protection/>
    </xf>
    <xf numFmtId="3" fontId="20" fillId="0" borderId="53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27" xfId="60" applyNumberFormat="1" applyFont="1" applyBorder="1" applyAlignment="1">
      <alignment horizontal="right" vertical="center"/>
      <protection/>
    </xf>
    <xf numFmtId="2" fontId="20" fillId="0" borderId="65" xfId="60" applyNumberFormat="1" applyFont="1" applyBorder="1" applyAlignment="1">
      <alignment horizontal="right" vertical="center"/>
      <protection/>
    </xf>
    <xf numFmtId="179" fontId="20" fillId="0" borderId="27" xfId="60" applyNumberFormat="1" applyFont="1" applyBorder="1" applyAlignment="1">
      <alignment horizontal="right"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0" borderId="67" xfId="0" applyNumberFormat="1" applyFont="1" applyBorder="1" applyAlignment="1">
      <alignment vertical="center"/>
    </xf>
    <xf numFmtId="177" fontId="4" fillId="33" borderId="68" xfId="0" applyNumberFormat="1" applyFont="1" applyFill="1" applyBorder="1" applyAlignment="1">
      <alignment vertical="center"/>
    </xf>
    <xf numFmtId="3" fontId="27" fillId="0" borderId="69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53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70" xfId="48" applyFont="1" applyBorder="1" applyAlignment="1">
      <alignment vertical="center"/>
    </xf>
    <xf numFmtId="0" fontId="28" fillId="0" borderId="71" xfId="60" applyFont="1" applyFill="1" applyBorder="1" applyAlignment="1">
      <alignment horizontal="distributed" vertical="center"/>
      <protection/>
    </xf>
    <xf numFmtId="38" fontId="17" fillId="19" borderId="60" xfId="48" applyFont="1" applyFill="1" applyBorder="1" applyAlignment="1">
      <alignment vertical="center"/>
    </xf>
    <xf numFmtId="38" fontId="17" fillId="19" borderId="72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8" xfId="48" applyFont="1" applyFill="1" applyBorder="1" applyAlignment="1">
      <alignment vertical="center"/>
    </xf>
    <xf numFmtId="177" fontId="17" fillId="19" borderId="10" xfId="48" applyNumberFormat="1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58" fontId="14" fillId="19" borderId="71" xfId="60" applyNumberFormat="1" applyFont="1" applyFill="1" applyBorder="1" applyAlignment="1">
      <alignment horizontal="distributed" vertical="center"/>
      <protection/>
    </xf>
    <xf numFmtId="183" fontId="17" fillId="19" borderId="11" xfId="48" applyNumberFormat="1" applyFont="1" applyFill="1" applyBorder="1" applyAlignment="1">
      <alignment vertical="center"/>
    </xf>
    <xf numFmtId="3" fontId="20" fillId="0" borderId="73" xfId="61" applyNumberFormat="1" applyFont="1" applyFill="1" applyBorder="1">
      <alignment/>
      <protection/>
    </xf>
    <xf numFmtId="3" fontId="27" fillId="0" borderId="73" xfId="61" applyNumberFormat="1" applyFont="1" applyFill="1" applyBorder="1" applyAlignment="1">
      <alignment vertical="center"/>
      <protection/>
    </xf>
    <xf numFmtId="0" fontId="6" fillId="0" borderId="74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6" fillId="33" borderId="74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75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76" xfId="0" applyBorder="1" applyAlignment="1">
      <alignment vertical="center"/>
    </xf>
    <xf numFmtId="0" fontId="0" fillId="0" borderId="73" xfId="0" applyBorder="1" applyAlignment="1">
      <alignment vertical="center"/>
    </xf>
    <xf numFmtId="0" fontId="6" fillId="0" borderId="77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8" xfId="0" applyFont="1" applyBorder="1" applyAlignment="1">
      <alignment horizontal="distributed" vertical="center" textRotation="255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81" xfId="0" applyFont="1" applyBorder="1" applyAlignment="1">
      <alignment horizontal="distributed" vertical="center"/>
    </xf>
    <xf numFmtId="3" fontId="20" fillId="0" borderId="40" xfId="6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3" fontId="29" fillId="0" borderId="79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3" fillId="34" borderId="29" xfId="61" applyFont="1" applyFill="1" applyBorder="1" applyAlignment="1">
      <alignment horizontal="center" vertical="center"/>
      <protection/>
    </xf>
    <xf numFmtId="0" fontId="23" fillId="34" borderId="34" xfId="61" applyFont="1" applyFill="1" applyBorder="1" applyAlignment="1">
      <alignment horizontal="center" vertical="center"/>
      <protection/>
    </xf>
    <xf numFmtId="3" fontId="24" fillId="34" borderId="82" xfId="61" applyNumberFormat="1" applyFont="1" applyFill="1" applyBorder="1" applyAlignment="1">
      <alignment horizontal="right" vertical="center"/>
      <protection/>
    </xf>
    <xf numFmtId="3" fontId="24" fillId="34" borderId="78" xfId="61" applyNumberFormat="1" applyFont="1" applyFill="1" applyBorder="1" applyAlignment="1">
      <alignment horizontal="right" vertical="center"/>
      <protection/>
    </xf>
    <xf numFmtId="3" fontId="24" fillId="34" borderId="34" xfId="61" applyNumberFormat="1" applyFont="1" applyFill="1" applyBorder="1" applyAlignment="1">
      <alignment horizontal="right" vertical="center"/>
      <protection/>
    </xf>
    <xf numFmtId="3" fontId="24" fillId="34" borderId="55" xfId="61" applyNumberFormat="1" applyFont="1" applyFill="1" applyBorder="1" applyAlignment="1">
      <alignment horizontal="right" vertical="center"/>
      <protection/>
    </xf>
    <xf numFmtId="0" fontId="20" fillId="0" borderId="0" xfId="60" applyFont="1" applyBorder="1" applyAlignment="1">
      <alignment horizontal="left" vertical="top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67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67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78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82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3" xfId="60" applyFont="1" applyFill="1" applyBorder="1" applyAlignment="1">
      <alignment horizontal="center" vertical="center"/>
      <protection/>
    </xf>
    <xf numFmtId="0" fontId="23" fillId="34" borderId="84" xfId="60" applyFont="1" applyFill="1" applyBorder="1" applyAlignment="1">
      <alignment horizontal="center" vertical="center"/>
      <protection/>
    </xf>
    <xf numFmtId="0" fontId="23" fillId="34" borderId="85" xfId="60" applyFont="1" applyFill="1" applyBorder="1" applyAlignment="1">
      <alignment horizontal="center" vertical="center"/>
      <protection/>
    </xf>
    <xf numFmtId="0" fontId="23" fillId="35" borderId="86" xfId="61" applyFont="1" applyFill="1" applyBorder="1" applyAlignment="1">
      <alignment horizontal="center" vertical="center"/>
      <protection/>
    </xf>
    <xf numFmtId="0" fontId="23" fillId="35" borderId="87" xfId="61" applyFont="1" applyFill="1" applyBorder="1" applyAlignment="1">
      <alignment horizontal="center" vertical="center"/>
      <protection/>
    </xf>
    <xf numFmtId="177" fontId="24" fillId="35" borderId="88" xfId="61" applyNumberFormat="1" applyFont="1" applyFill="1" applyBorder="1" applyAlignment="1">
      <alignment horizontal="right" vertical="center"/>
      <protection/>
    </xf>
    <xf numFmtId="177" fontId="24" fillId="35" borderId="89" xfId="61" applyNumberFormat="1" applyFont="1" applyFill="1" applyBorder="1" applyAlignment="1">
      <alignment horizontal="right" vertical="center"/>
      <protection/>
    </xf>
    <xf numFmtId="177" fontId="24" fillId="35" borderId="87" xfId="61" applyNumberFormat="1" applyFont="1" applyFill="1" applyBorder="1" applyAlignment="1">
      <alignment vertical="center"/>
      <protection/>
    </xf>
    <xf numFmtId="177" fontId="24" fillId="35" borderId="90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22" t="s">
        <v>200</v>
      </c>
      <c r="C10" s="223"/>
      <c r="D10" s="223"/>
      <c r="E10" s="223"/>
      <c r="F10" s="223"/>
      <c r="G10" s="5" t="s">
        <v>201</v>
      </c>
      <c r="H10" s="6" t="s">
        <v>0</v>
      </c>
    </row>
    <row r="11" spans="7:8" ht="17.25" customHeight="1">
      <c r="G11" s="7"/>
      <c r="H11" s="8"/>
    </row>
    <row r="12" spans="2:8" ht="21" customHeight="1">
      <c r="B12" s="224" t="s">
        <v>201</v>
      </c>
      <c r="C12" s="225"/>
      <c r="D12" s="9" t="s">
        <v>1</v>
      </c>
      <c r="E12" s="10" t="s">
        <v>188</v>
      </c>
      <c r="G12" s="11"/>
      <c r="H12" s="8"/>
    </row>
    <row r="13" spans="4:8" ht="25.5" customHeight="1">
      <c r="D13" s="12" t="s">
        <v>2</v>
      </c>
      <c r="E13" s="12"/>
      <c r="G13" s="13">
        <v>88018</v>
      </c>
      <c r="H13" s="14" t="s">
        <v>199</v>
      </c>
    </row>
    <row r="14" spans="4:8" ht="25.5" customHeight="1">
      <c r="D14" s="12" t="s">
        <v>3</v>
      </c>
      <c r="E14" s="12"/>
      <c r="G14" s="13">
        <v>228240</v>
      </c>
      <c r="H14" s="14" t="s">
        <v>4</v>
      </c>
    </row>
    <row r="15" spans="4:8" ht="25.5" customHeight="1">
      <c r="D15" s="12" t="s">
        <v>5</v>
      </c>
      <c r="E15" s="12"/>
      <c r="G15" s="13">
        <v>112568</v>
      </c>
      <c r="H15" s="14" t="s">
        <v>4</v>
      </c>
    </row>
    <row r="16" spans="4:8" ht="25.5" customHeight="1">
      <c r="D16" s="12" t="s">
        <v>6</v>
      </c>
      <c r="E16" s="12"/>
      <c r="G16" s="13">
        <v>115672</v>
      </c>
      <c r="H16" s="14" t="s">
        <v>4</v>
      </c>
    </row>
    <row r="17" ht="12" customHeight="1"/>
    <row r="18" spans="2:8" ht="23.25" customHeight="1" thickBot="1">
      <c r="B18" s="226" t="s">
        <v>7</v>
      </c>
      <c r="C18" s="226"/>
      <c r="D18" s="226"/>
      <c r="E18" s="226"/>
      <c r="F18" s="226"/>
      <c r="G18" s="226"/>
      <c r="H18" s="226"/>
    </row>
    <row r="19" spans="2:8" ht="24" customHeight="1">
      <c r="B19" s="227" t="s">
        <v>8</v>
      </c>
      <c r="C19" s="228"/>
      <c r="D19" s="229"/>
      <c r="E19" s="233" t="s">
        <v>9</v>
      </c>
      <c r="F19" s="235" t="s">
        <v>10</v>
      </c>
      <c r="G19" s="235"/>
      <c r="H19" s="236"/>
    </row>
    <row r="20" spans="2:11" ht="24" customHeight="1" thickBot="1">
      <c r="B20" s="230"/>
      <c r="C20" s="231"/>
      <c r="D20" s="232"/>
      <c r="E20" s="234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11" t="s">
        <v>14</v>
      </c>
      <c r="C21" s="214" t="s">
        <v>15</v>
      </c>
      <c r="D21" s="215"/>
      <c r="E21" s="18"/>
      <c r="F21" s="19">
        <f>SUM(G21:H21)</f>
        <v>149</v>
      </c>
      <c r="G21" s="19">
        <v>64</v>
      </c>
      <c r="H21" s="20">
        <v>85</v>
      </c>
      <c r="I21" s="10"/>
      <c r="J21" s="10"/>
      <c r="K21" s="10"/>
    </row>
    <row r="22" spans="2:8" ht="23.25" customHeight="1" thickBot="1">
      <c r="B22" s="212"/>
      <c r="C22" s="216" t="s">
        <v>16</v>
      </c>
      <c r="D22" s="217"/>
      <c r="E22" s="21"/>
      <c r="F22" s="28">
        <f>SUM(G22:H22)</f>
        <v>113</v>
      </c>
      <c r="G22" s="22">
        <v>70</v>
      </c>
      <c r="H22" s="23">
        <v>43</v>
      </c>
    </row>
    <row r="23" spans="2:8" ht="29.25" customHeight="1" thickBot="1">
      <c r="B23" s="213"/>
      <c r="C23" s="205" t="s">
        <v>17</v>
      </c>
      <c r="D23" s="218"/>
      <c r="E23" s="24"/>
      <c r="F23" s="25">
        <f>F21-F22</f>
        <v>36</v>
      </c>
      <c r="G23" s="25">
        <f>G21-G22</f>
        <v>-6</v>
      </c>
      <c r="H23" s="156">
        <f>H21-H22</f>
        <v>42</v>
      </c>
    </row>
    <row r="24" spans="2:8" ht="24" customHeight="1">
      <c r="B24" s="211" t="s">
        <v>18</v>
      </c>
      <c r="C24" s="219" t="s">
        <v>19</v>
      </c>
      <c r="D24" s="26" t="s">
        <v>20</v>
      </c>
      <c r="E24" s="27">
        <v>352</v>
      </c>
      <c r="F24" s="19">
        <f>SUM(G24:H24)</f>
        <v>692</v>
      </c>
      <c r="G24" s="28">
        <v>371</v>
      </c>
      <c r="H24" s="29">
        <v>321</v>
      </c>
    </row>
    <row r="25" spans="2:8" ht="24" customHeight="1">
      <c r="B25" s="212"/>
      <c r="C25" s="219"/>
      <c r="D25" s="30" t="s">
        <v>21</v>
      </c>
      <c r="E25" s="31">
        <v>243</v>
      </c>
      <c r="F25" s="32">
        <f>SUM(G25:H25)</f>
        <v>423</v>
      </c>
      <c r="G25" s="32">
        <v>215</v>
      </c>
      <c r="H25" s="33">
        <v>208</v>
      </c>
    </row>
    <row r="26" spans="2:8" ht="24" customHeight="1">
      <c r="B26" s="212"/>
      <c r="C26" s="219"/>
      <c r="D26" s="34" t="s">
        <v>22</v>
      </c>
      <c r="E26" s="35">
        <v>5</v>
      </c>
      <c r="F26" s="28">
        <f>SUM(G26:H26)</f>
        <v>7</v>
      </c>
      <c r="G26" s="22">
        <v>3</v>
      </c>
      <c r="H26" s="23">
        <v>4</v>
      </c>
    </row>
    <row r="27" spans="2:8" ht="24" customHeight="1" thickBot="1">
      <c r="B27" s="212"/>
      <c r="C27" s="220"/>
      <c r="D27" s="36" t="s">
        <v>23</v>
      </c>
      <c r="E27" s="37">
        <f>SUM(E24:E26)</f>
        <v>600</v>
      </c>
      <c r="F27" s="37">
        <f>SUM(F24:F26)</f>
        <v>1122</v>
      </c>
      <c r="G27" s="37">
        <f>SUM(G24:G26)</f>
        <v>589</v>
      </c>
      <c r="H27" s="38">
        <f>SUM(H24:H26)</f>
        <v>533</v>
      </c>
    </row>
    <row r="28" spans="2:8" ht="24" customHeight="1">
      <c r="B28" s="212"/>
      <c r="C28" s="221" t="s">
        <v>24</v>
      </c>
      <c r="D28" s="26" t="s">
        <v>25</v>
      </c>
      <c r="E28" s="27">
        <v>193</v>
      </c>
      <c r="F28" s="28">
        <f>SUM(G28:H28)</f>
        <v>474</v>
      </c>
      <c r="G28" s="28">
        <v>270</v>
      </c>
      <c r="H28" s="29">
        <v>204</v>
      </c>
    </row>
    <row r="29" spans="2:8" ht="24" customHeight="1">
      <c r="B29" s="212"/>
      <c r="C29" s="219"/>
      <c r="D29" s="30" t="s">
        <v>26</v>
      </c>
      <c r="E29" s="31">
        <v>202</v>
      </c>
      <c r="F29" s="28">
        <f>SUM(G29:H29)</f>
        <v>457</v>
      </c>
      <c r="G29" s="32">
        <v>249</v>
      </c>
      <c r="H29" s="33">
        <v>208</v>
      </c>
    </row>
    <row r="30" spans="2:8" ht="24" customHeight="1">
      <c r="B30" s="212"/>
      <c r="C30" s="219"/>
      <c r="D30" s="34" t="s">
        <v>22</v>
      </c>
      <c r="E30" s="35">
        <v>1</v>
      </c>
      <c r="F30" s="28">
        <f>SUM(G30:H30)</f>
        <v>1</v>
      </c>
      <c r="G30" s="22">
        <v>0</v>
      </c>
      <c r="H30" s="23">
        <v>1</v>
      </c>
    </row>
    <row r="31" spans="2:8" ht="24" customHeight="1" thickBot="1">
      <c r="B31" s="212"/>
      <c r="C31" s="220"/>
      <c r="D31" s="36" t="s">
        <v>23</v>
      </c>
      <c r="E31" s="37">
        <f>SUM(E28:E30)</f>
        <v>396</v>
      </c>
      <c r="F31" s="37">
        <f>SUM(F28:F30)</f>
        <v>932</v>
      </c>
      <c r="G31" s="37">
        <f>SUM(G28:G30)</f>
        <v>519</v>
      </c>
      <c r="H31" s="38">
        <f>SUM(H28:H30)</f>
        <v>413</v>
      </c>
    </row>
    <row r="32" spans="2:8" ht="29.25" customHeight="1" thickBot="1">
      <c r="B32" s="213"/>
      <c r="C32" s="205" t="s">
        <v>27</v>
      </c>
      <c r="D32" s="207"/>
      <c r="E32" s="39">
        <f>E27-E31</f>
        <v>204</v>
      </c>
      <c r="F32" s="39">
        <f>F27-F31</f>
        <v>190</v>
      </c>
      <c r="G32" s="39">
        <f>G27-G31</f>
        <v>70</v>
      </c>
      <c r="H32" s="157">
        <f>H27-H31</f>
        <v>120</v>
      </c>
    </row>
    <row r="33" spans="2:8" ht="24" customHeight="1" thickBot="1">
      <c r="B33" s="205" t="s">
        <v>28</v>
      </c>
      <c r="C33" s="206"/>
      <c r="D33" s="207"/>
      <c r="E33" s="40">
        <v>29</v>
      </c>
      <c r="F33" s="41"/>
      <c r="G33" s="41"/>
      <c r="H33" s="42"/>
    </row>
    <row r="34" spans="2:8" ht="24" customHeight="1" thickBot="1">
      <c r="B34" s="208" t="s">
        <v>29</v>
      </c>
      <c r="C34" s="209"/>
      <c r="D34" s="210"/>
      <c r="E34" s="43">
        <f>E23+E32+E33</f>
        <v>233</v>
      </c>
      <c r="F34" s="43">
        <f>F23+F32+F33</f>
        <v>226</v>
      </c>
      <c r="G34" s="43">
        <f>G23+G32+G33</f>
        <v>64</v>
      </c>
      <c r="H34" s="158">
        <f>H23+H32+H33</f>
        <v>162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81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45" t="s">
        <v>202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46"/>
      <c r="M1" s="162"/>
      <c r="N1" s="163"/>
      <c r="O1" s="163"/>
      <c r="P1" s="163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46"/>
      <c r="N2" s="246"/>
      <c r="O2" s="246"/>
      <c r="P2" s="246"/>
      <c r="Q2" s="246"/>
      <c r="R2" s="246"/>
      <c r="S2" s="246"/>
      <c r="T2" s="53"/>
      <c r="U2" s="53"/>
    </row>
    <row r="3" spans="1:21" ht="18.75" customHeight="1" thickBot="1">
      <c r="A3" s="47"/>
      <c r="B3" s="247"/>
      <c r="C3" s="248"/>
      <c r="D3" s="249" t="s">
        <v>30</v>
      </c>
      <c r="E3" s="249"/>
      <c r="F3" s="54" t="s">
        <v>31</v>
      </c>
      <c r="G3" s="249" t="s">
        <v>32</v>
      </c>
      <c r="H3" s="249"/>
      <c r="I3" s="249" t="s">
        <v>33</v>
      </c>
      <c r="J3" s="250"/>
      <c r="K3" s="46"/>
      <c r="L3" s="46"/>
      <c r="M3" s="246"/>
      <c r="N3" s="246"/>
      <c r="O3" s="246"/>
      <c r="P3" s="246"/>
      <c r="Q3" s="246"/>
      <c r="R3" s="246"/>
      <c r="S3" s="246"/>
      <c r="T3" s="53"/>
      <c r="U3" s="53"/>
    </row>
    <row r="4" spans="1:21" ht="18.75" customHeight="1">
      <c r="A4" s="47"/>
      <c r="B4" s="251" t="s">
        <v>34</v>
      </c>
      <c r="C4" s="252"/>
      <c r="D4" s="253">
        <v>88018</v>
      </c>
      <c r="E4" s="254"/>
      <c r="F4" s="137">
        <f>SUM(G4:J4)</f>
        <v>228240</v>
      </c>
      <c r="G4" s="255">
        <v>112568</v>
      </c>
      <c r="H4" s="255"/>
      <c r="I4" s="255">
        <v>115672</v>
      </c>
      <c r="J4" s="256"/>
      <c r="K4" s="46"/>
      <c r="L4" s="46"/>
      <c r="M4" s="246"/>
      <c r="N4" s="246"/>
      <c r="O4" s="246"/>
      <c r="P4" s="246"/>
      <c r="Q4" s="246"/>
      <c r="R4" s="246"/>
      <c r="S4" s="246"/>
      <c r="T4" s="53"/>
      <c r="U4" s="53"/>
    </row>
    <row r="5" spans="1:21" ht="18.75" customHeight="1" thickBot="1">
      <c r="A5" s="47"/>
      <c r="B5" s="278" t="s">
        <v>35</v>
      </c>
      <c r="C5" s="279"/>
      <c r="D5" s="280"/>
      <c r="E5" s="281">
        <v>233</v>
      </c>
      <c r="F5" s="282">
        <f>SUM(H5:J5)</f>
        <v>226</v>
      </c>
      <c r="G5" s="280"/>
      <c r="H5" s="281">
        <v>64</v>
      </c>
      <c r="I5" s="280"/>
      <c r="J5" s="283">
        <v>162</v>
      </c>
      <c r="K5" s="46"/>
      <c r="L5" s="46"/>
      <c r="M5" s="246"/>
      <c r="N5" s="246"/>
      <c r="O5" s="246"/>
      <c r="P5" s="246"/>
      <c r="Q5" s="246"/>
      <c r="R5" s="246"/>
      <c r="S5" s="246"/>
      <c r="T5" s="53"/>
      <c r="U5" s="53"/>
    </row>
    <row r="6" spans="1:21" ht="18.7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46"/>
      <c r="L6" s="56"/>
      <c r="M6" s="164"/>
      <c r="N6" s="164"/>
      <c r="O6" s="164"/>
      <c r="P6" s="164"/>
      <c r="Q6" s="56"/>
      <c r="R6" s="56"/>
      <c r="S6" s="56"/>
      <c r="T6" s="55"/>
      <c r="U6" s="55"/>
    </row>
    <row r="7" spans="1:22" ht="19.5" customHeight="1" thickBot="1">
      <c r="A7" s="57" t="s">
        <v>36</v>
      </c>
      <c r="B7" s="58" t="s">
        <v>2</v>
      </c>
      <c r="C7" s="59" t="s">
        <v>37</v>
      </c>
      <c r="D7" s="59" t="s">
        <v>12</v>
      </c>
      <c r="E7" s="59" t="s">
        <v>13</v>
      </c>
      <c r="F7" s="57" t="s">
        <v>36</v>
      </c>
      <c r="G7" s="58" t="s">
        <v>2</v>
      </c>
      <c r="H7" s="59" t="s">
        <v>37</v>
      </c>
      <c r="I7" s="59" t="s">
        <v>12</v>
      </c>
      <c r="J7" s="60" t="s">
        <v>13</v>
      </c>
      <c r="K7" s="61"/>
      <c r="L7" s="57" t="s">
        <v>36</v>
      </c>
      <c r="M7" s="165" t="s">
        <v>2</v>
      </c>
      <c r="N7" s="166" t="s">
        <v>37</v>
      </c>
      <c r="O7" s="166" t="s">
        <v>12</v>
      </c>
      <c r="P7" s="166" t="s">
        <v>13</v>
      </c>
      <c r="Q7" s="57" t="s">
        <v>36</v>
      </c>
      <c r="R7" s="59" t="s">
        <v>2</v>
      </c>
      <c r="S7" s="59" t="s">
        <v>37</v>
      </c>
      <c r="T7" s="59" t="s">
        <v>12</v>
      </c>
      <c r="U7" s="60" t="s">
        <v>13</v>
      </c>
      <c r="V7" s="62"/>
    </row>
    <row r="8" spans="1:22" ht="19.5" customHeight="1">
      <c r="A8" s="63" t="s">
        <v>38</v>
      </c>
      <c r="B8" s="64">
        <v>391</v>
      </c>
      <c r="C8" s="139">
        <f>SUM(D8:E8)</f>
        <v>973</v>
      </c>
      <c r="D8" s="65">
        <v>472</v>
      </c>
      <c r="E8" s="66">
        <v>501</v>
      </c>
      <c r="F8" s="63" t="s">
        <v>39</v>
      </c>
      <c r="G8" s="64">
        <v>1077</v>
      </c>
      <c r="H8" s="139">
        <f>SUM(I8:J8)</f>
        <v>2731</v>
      </c>
      <c r="I8" s="65">
        <v>1339</v>
      </c>
      <c r="J8" s="66">
        <v>1392</v>
      </c>
      <c r="K8" s="67"/>
      <c r="L8" s="63" t="s">
        <v>40</v>
      </c>
      <c r="M8" s="167">
        <v>69</v>
      </c>
      <c r="N8" s="168">
        <f>SUM(O8:P8)</f>
        <v>172</v>
      </c>
      <c r="O8" s="169">
        <v>89</v>
      </c>
      <c r="P8" s="170">
        <v>83</v>
      </c>
      <c r="Q8" s="75" t="s">
        <v>50</v>
      </c>
      <c r="R8" s="69">
        <v>556</v>
      </c>
      <c r="S8" s="80">
        <f aca="true" t="shared" si="0" ref="S8:S15">SUM(T8:U8)</f>
        <v>1331</v>
      </c>
      <c r="T8" s="70">
        <v>677</v>
      </c>
      <c r="U8" s="71">
        <v>654</v>
      </c>
      <c r="V8" s="62"/>
    </row>
    <row r="9" spans="1:22" ht="19.5" customHeight="1">
      <c r="A9" s="68" t="s">
        <v>42</v>
      </c>
      <c r="B9" s="69">
        <v>304</v>
      </c>
      <c r="C9" s="80">
        <f aca="true" t="shared" si="1" ref="C9:C40">SUM(D9:E9)</f>
        <v>804</v>
      </c>
      <c r="D9" s="70">
        <v>411</v>
      </c>
      <c r="E9" s="71">
        <v>393</v>
      </c>
      <c r="F9" s="68" t="s">
        <v>43</v>
      </c>
      <c r="G9" s="69">
        <v>667</v>
      </c>
      <c r="H9" s="80">
        <f aca="true" t="shared" si="2" ref="H9:H14">SUM(I9:J9)</f>
        <v>1594</v>
      </c>
      <c r="I9" s="70">
        <v>782</v>
      </c>
      <c r="J9" s="71">
        <v>812</v>
      </c>
      <c r="K9" s="67"/>
      <c r="L9" s="68" t="s">
        <v>191</v>
      </c>
      <c r="M9" s="190">
        <v>1053</v>
      </c>
      <c r="N9" s="171">
        <f aca="true" t="shared" si="3" ref="N9:N15">SUM(O9:P9)</f>
        <v>2895</v>
      </c>
      <c r="O9" s="191">
        <v>1425</v>
      </c>
      <c r="P9" s="192">
        <v>1470</v>
      </c>
      <c r="Q9" s="68" t="s">
        <v>53</v>
      </c>
      <c r="R9" s="69">
        <v>692</v>
      </c>
      <c r="S9" s="80">
        <f t="shared" si="0"/>
        <v>1508</v>
      </c>
      <c r="T9" s="70">
        <v>710</v>
      </c>
      <c r="U9" s="71">
        <v>798</v>
      </c>
      <c r="V9" s="62"/>
    </row>
    <row r="10" spans="1:23" ht="19.5" customHeight="1">
      <c r="A10" s="68" t="s">
        <v>45</v>
      </c>
      <c r="B10" s="69">
        <v>431</v>
      </c>
      <c r="C10" s="80">
        <f t="shared" si="1"/>
        <v>1053</v>
      </c>
      <c r="D10" s="70">
        <v>494</v>
      </c>
      <c r="E10" s="71">
        <v>559</v>
      </c>
      <c r="F10" s="68" t="s">
        <v>46</v>
      </c>
      <c r="G10" s="69">
        <v>889</v>
      </c>
      <c r="H10" s="80">
        <f t="shared" si="2"/>
        <v>2180</v>
      </c>
      <c r="I10" s="70">
        <v>1101</v>
      </c>
      <c r="J10" s="71">
        <v>1079</v>
      </c>
      <c r="K10" s="67"/>
      <c r="L10" s="68" t="s">
        <v>192</v>
      </c>
      <c r="M10" s="190">
        <v>613</v>
      </c>
      <c r="N10" s="171">
        <f t="shared" si="3"/>
        <v>1733</v>
      </c>
      <c r="O10" s="191">
        <v>888</v>
      </c>
      <c r="P10" s="192">
        <v>845</v>
      </c>
      <c r="Q10" s="68" t="s">
        <v>56</v>
      </c>
      <c r="R10" s="69">
        <v>1102</v>
      </c>
      <c r="S10" s="80">
        <f t="shared" si="0"/>
        <v>2581</v>
      </c>
      <c r="T10" s="70">
        <v>1294</v>
      </c>
      <c r="U10" s="71">
        <v>1287</v>
      </c>
      <c r="V10" s="62"/>
      <c r="W10" s="142"/>
    </row>
    <row r="11" spans="1:23" ht="19.5" customHeight="1">
      <c r="A11" s="68" t="s">
        <v>48</v>
      </c>
      <c r="B11" s="72">
        <v>8</v>
      </c>
      <c r="C11" s="80">
        <f t="shared" si="1"/>
        <v>12</v>
      </c>
      <c r="D11" s="73">
        <v>10</v>
      </c>
      <c r="E11" s="74">
        <v>2</v>
      </c>
      <c r="F11" s="68" t="s">
        <v>49</v>
      </c>
      <c r="G11" s="69">
        <v>426</v>
      </c>
      <c r="H11" s="80">
        <f t="shared" si="2"/>
        <v>1053</v>
      </c>
      <c r="I11" s="70">
        <v>531</v>
      </c>
      <c r="J11" s="71">
        <v>522</v>
      </c>
      <c r="K11" s="67"/>
      <c r="L11" s="68" t="s">
        <v>193</v>
      </c>
      <c r="M11" s="190">
        <v>470</v>
      </c>
      <c r="N11" s="171">
        <f t="shared" si="3"/>
        <v>1343</v>
      </c>
      <c r="O11" s="191">
        <v>665</v>
      </c>
      <c r="P11" s="192">
        <v>678</v>
      </c>
      <c r="Q11" s="68" t="s">
        <v>59</v>
      </c>
      <c r="R11" s="69">
        <v>718</v>
      </c>
      <c r="S11" s="80">
        <f t="shared" si="0"/>
        <v>1824</v>
      </c>
      <c r="T11" s="70">
        <v>882</v>
      </c>
      <c r="U11" s="71">
        <v>942</v>
      </c>
      <c r="V11" s="62"/>
      <c r="W11" s="142"/>
    </row>
    <row r="12" spans="1:23" ht="19.5" customHeight="1">
      <c r="A12" s="68" t="s">
        <v>51</v>
      </c>
      <c r="B12" s="69">
        <v>458</v>
      </c>
      <c r="C12" s="80">
        <f t="shared" si="1"/>
        <v>1196</v>
      </c>
      <c r="D12" s="70">
        <v>588</v>
      </c>
      <c r="E12" s="71">
        <v>608</v>
      </c>
      <c r="F12" s="68" t="s">
        <v>52</v>
      </c>
      <c r="G12" s="69">
        <v>459</v>
      </c>
      <c r="H12" s="80">
        <f t="shared" si="2"/>
        <v>1264</v>
      </c>
      <c r="I12" s="70">
        <v>604</v>
      </c>
      <c r="J12" s="71">
        <v>660</v>
      </c>
      <c r="K12" s="67"/>
      <c r="L12" s="68" t="s">
        <v>194</v>
      </c>
      <c r="M12" s="190">
        <v>944</v>
      </c>
      <c r="N12" s="171">
        <f t="shared" si="3"/>
        <v>2571</v>
      </c>
      <c r="O12" s="191">
        <v>1288</v>
      </c>
      <c r="P12" s="192">
        <v>1283</v>
      </c>
      <c r="Q12" s="68" t="s">
        <v>62</v>
      </c>
      <c r="R12" s="69">
        <v>716</v>
      </c>
      <c r="S12" s="80">
        <f t="shared" si="0"/>
        <v>1860</v>
      </c>
      <c r="T12" s="70">
        <v>922</v>
      </c>
      <c r="U12" s="71">
        <v>938</v>
      </c>
      <c r="V12" s="62"/>
      <c r="W12" s="142"/>
    </row>
    <row r="13" spans="1:23" ht="19.5" customHeight="1">
      <c r="A13" s="68" t="s">
        <v>54</v>
      </c>
      <c r="B13" s="69">
        <v>414</v>
      </c>
      <c r="C13" s="80">
        <f t="shared" si="1"/>
        <v>1070</v>
      </c>
      <c r="D13" s="70">
        <v>523</v>
      </c>
      <c r="E13" s="71">
        <v>547</v>
      </c>
      <c r="F13" s="68" t="s">
        <v>55</v>
      </c>
      <c r="G13" s="69">
        <v>442</v>
      </c>
      <c r="H13" s="146">
        <f t="shared" si="2"/>
        <v>1104</v>
      </c>
      <c r="I13" s="70">
        <v>530</v>
      </c>
      <c r="J13" s="71">
        <v>574</v>
      </c>
      <c r="K13" s="67"/>
      <c r="L13" s="68" t="s">
        <v>195</v>
      </c>
      <c r="M13" s="190">
        <v>302</v>
      </c>
      <c r="N13" s="171">
        <f t="shared" si="3"/>
        <v>866</v>
      </c>
      <c r="O13" s="191">
        <v>443</v>
      </c>
      <c r="P13" s="192">
        <v>423</v>
      </c>
      <c r="Q13" s="68" t="s">
        <v>65</v>
      </c>
      <c r="R13" s="69">
        <v>735</v>
      </c>
      <c r="S13" s="80">
        <f t="shared" si="0"/>
        <v>1844</v>
      </c>
      <c r="T13" s="70">
        <v>909</v>
      </c>
      <c r="U13" s="71">
        <v>935</v>
      </c>
      <c r="V13" s="62"/>
      <c r="W13" s="142"/>
    </row>
    <row r="14" spans="1:23" ht="19.5" customHeight="1" thickBot="1">
      <c r="A14" s="68" t="s">
        <v>57</v>
      </c>
      <c r="B14" s="69">
        <v>440</v>
      </c>
      <c r="C14" s="80">
        <f t="shared" si="1"/>
        <v>1239</v>
      </c>
      <c r="D14" s="70">
        <v>612</v>
      </c>
      <c r="E14" s="71">
        <v>627</v>
      </c>
      <c r="F14" s="81" t="s">
        <v>58</v>
      </c>
      <c r="G14" s="82">
        <v>763</v>
      </c>
      <c r="H14" s="138">
        <f t="shared" si="2"/>
        <v>1836</v>
      </c>
      <c r="I14" s="83">
        <v>928</v>
      </c>
      <c r="J14" s="84">
        <v>908</v>
      </c>
      <c r="K14" s="67"/>
      <c r="L14" s="68" t="s">
        <v>196</v>
      </c>
      <c r="M14" s="190">
        <v>637</v>
      </c>
      <c r="N14" s="171">
        <f t="shared" si="3"/>
        <v>1648</v>
      </c>
      <c r="O14" s="191">
        <v>793</v>
      </c>
      <c r="P14" s="192">
        <v>855</v>
      </c>
      <c r="Q14" s="68" t="s">
        <v>68</v>
      </c>
      <c r="R14" s="69">
        <v>1114</v>
      </c>
      <c r="S14" s="80">
        <f t="shared" si="0"/>
        <v>2916</v>
      </c>
      <c r="T14" s="70">
        <v>1403</v>
      </c>
      <c r="U14" s="71">
        <v>1513</v>
      </c>
      <c r="V14" s="62"/>
      <c r="W14" s="142"/>
    </row>
    <row r="15" spans="1:23" ht="19.5" customHeight="1" thickBot="1">
      <c r="A15" s="68" t="s">
        <v>60</v>
      </c>
      <c r="B15" s="69">
        <v>485</v>
      </c>
      <c r="C15" s="80">
        <f t="shared" si="1"/>
        <v>1118</v>
      </c>
      <c r="D15" s="70">
        <v>560</v>
      </c>
      <c r="E15" s="71">
        <v>558</v>
      </c>
      <c r="F15" s="85" t="s">
        <v>61</v>
      </c>
      <c r="G15" s="86">
        <f>SUM(B8:B40)+SUM(G8:G14)</f>
        <v>24142</v>
      </c>
      <c r="H15" s="86">
        <f>SUM(C8:C40)+SUM(H8:H14)</f>
        <v>58332</v>
      </c>
      <c r="I15" s="86">
        <f>SUM(D8:D40)+SUM(I8:I14)</f>
        <v>28499</v>
      </c>
      <c r="J15" s="86">
        <f>SUM(E8:E40)+SUM(J8:J14)</f>
        <v>29833</v>
      </c>
      <c r="K15" s="67"/>
      <c r="L15" s="68" t="s">
        <v>197</v>
      </c>
      <c r="M15" s="190">
        <v>191</v>
      </c>
      <c r="N15" s="172">
        <f t="shared" si="3"/>
        <v>525</v>
      </c>
      <c r="O15" s="191">
        <v>273</v>
      </c>
      <c r="P15" s="192">
        <v>252</v>
      </c>
      <c r="Q15" s="140" t="s">
        <v>72</v>
      </c>
      <c r="R15" s="159">
        <v>560</v>
      </c>
      <c r="S15" s="138">
        <f t="shared" si="0"/>
        <v>1522</v>
      </c>
      <c r="T15" s="138">
        <v>744</v>
      </c>
      <c r="U15" s="160">
        <v>778</v>
      </c>
      <c r="V15" s="62"/>
      <c r="W15" s="142"/>
    </row>
    <row r="16" spans="1:23" ht="19.5" customHeight="1" thickBot="1">
      <c r="A16" s="68" t="s">
        <v>63</v>
      </c>
      <c r="B16" s="69">
        <v>913</v>
      </c>
      <c r="C16" s="80">
        <f t="shared" si="1"/>
        <v>2225</v>
      </c>
      <c r="D16" s="70">
        <v>1072</v>
      </c>
      <c r="E16" s="71">
        <v>1153</v>
      </c>
      <c r="F16" s="67"/>
      <c r="G16" s="52"/>
      <c r="H16" s="52"/>
      <c r="I16" s="52"/>
      <c r="J16" s="203"/>
      <c r="K16" s="52"/>
      <c r="L16" s="68" t="s">
        <v>64</v>
      </c>
      <c r="M16" s="173">
        <v>590</v>
      </c>
      <c r="N16" s="171">
        <f aca="true" t="shared" si="4" ref="N16:N40">SUM(O16:P16)</f>
        <v>1594</v>
      </c>
      <c r="O16" s="174">
        <v>767</v>
      </c>
      <c r="P16" s="175">
        <v>827</v>
      </c>
      <c r="Q16" s="68" t="s">
        <v>76</v>
      </c>
      <c r="R16" s="69">
        <v>826</v>
      </c>
      <c r="S16" s="70">
        <f aca="true" t="shared" si="5" ref="S16:S26">SUM(T16:U16)</f>
        <v>2138</v>
      </c>
      <c r="T16" s="70">
        <v>1063</v>
      </c>
      <c r="U16" s="71">
        <v>1075</v>
      </c>
      <c r="V16" s="62"/>
      <c r="W16" s="142"/>
    </row>
    <row r="17" spans="1:23" ht="19.5" customHeight="1" thickBot="1">
      <c r="A17" s="68" t="s">
        <v>66</v>
      </c>
      <c r="B17" s="69">
        <v>633</v>
      </c>
      <c r="C17" s="80">
        <f t="shared" si="1"/>
        <v>1379</v>
      </c>
      <c r="D17" s="70">
        <v>646</v>
      </c>
      <c r="E17" s="71">
        <v>733</v>
      </c>
      <c r="F17" s="57" t="s">
        <v>36</v>
      </c>
      <c r="G17" s="58" t="s">
        <v>2</v>
      </c>
      <c r="H17" s="59" t="s">
        <v>3</v>
      </c>
      <c r="I17" s="59" t="s">
        <v>12</v>
      </c>
      <c r="J17" s="189" t="s">
        <v>13</v>
      </c>
      <c r="K17" s="67"/>
      <c r="L17" s="68" t="s">
        <v>67</v>
      </c>
      <c r="M17" s="173">
        <v>1908</v>
      </c>
      <c r="N17" s="171">
        <f t="shared" si="4"/>
        <v>5096</v>
      </c>
      <c r="O17" s="174">
        <v>2542</v>
      </c>
      <c r="P17" s="175">
        <v>2554</v>
      </c>
      <c r="Q17" s="68" t="s">
        <v>80</v>
      </c>
      <c r="R17" s="69">
        <v>519</v>
      </c>
      <c r="S17" s="70">
        <f t="shared" si="5"/>
        <v>1360</v>
      </c>
      <c r="T17" s="70">
        <v>647</v>
      </c>
      <c r="U17" s="71">
        <v>713</v>
      </c>
      <c r="V17" s="62"/>
      <c r="W17" s="143"/>
    </row>
    <row r="18" spans="1:22" ht="19.5" customHeight="1">
      <c r="A18" s="68" t="s">
        <v>69</v>
      </c>
      <c r="B18" s="69">
        <v>1032</v>
      </c>
      <c r="C18" s="80">
        <f>SUM(D18:E18)</f>
        <v>2524</v>
      </c>
      <c r="D18" s="70">
        <v>1218</v>
      </c>
      <c r="E18" s="71">
        <v>1306</v>
      </c>
      <c r="F18" s="63" t="s">
        <v>70</v>
      </c>
      <c r="G18" s="64">
        <v>3447</v>
      </c>
      <c r="H18" s="139">
        <f>SUM(I18:J18)</f>
        <v>9670</v>
      </c>
      <c r="I18" s="65">
        <v>4901</v>
      </c>
      <c r="J18" s="66">
        <v>4769</v>
      </c>
      <c r="K18" s="67"/>
      <c r="L18" s="68" t="s">
        <v>71</v>
      </c>
      <c r="M18" s="173">
        <v>2241</v>
      </c>
      <c r="N18" s="171">
        <f t="shared" si="4"/>
        <v>6257</v>
      </c>
      <c r="O18" s="174">
        <v>3117</v>
      </c>
      <c r="P18" s="175">
        <v>3140</v>
      </c>
      <c r="Q18" s="68" t="s">
        <v>84</v>
      </c>
      <c r="R18" s="76">
        <v>761</v>
      </c>
      <c r="S18" s="70">
        <f t="shared" si="5"/>
        <v>2044</v>
      </c>
      <c r="T18" s="77">
        <v>996</v>
      </c>
      <c r="U18" s="78">
        <v>1048</v>
      </c>
      <c r="V18" s="62"/>
    </row>
    <row r="19" spans="1:22" ht="19.5" customHeight="1">
      <c r="A19" s="68" t="s">
        <v>73</v>
      </c>
      <c r="B19" s="69">
        <v>813</v>
      </c>
      <c r="C19" s="80">
        <f t="shared" si="1"/>
        <v>1797</v>
      </c>
      <c r="D19" s="70">
        <v>845</v>
      </c>
      <c r="E19" s="71">
        <v>952</v>
      </c>
      <c r="F19" s="68" t="s">
        <v>74</v>
      </c>
      <c r="G19" s="69">
        <v>146</v>
      </c>
      <c r="H19" s="80">
        <f aca="true" t="shared" si="6" ref="H19:H37">SUM(I19:J19)</f>
        <v>435</v>
      </c>
      <c r="I19" s="70">
        <v>213</v>
      </c>
      <c r="J19" s="71">
        <v>222</v>
      </c>
      <c r="K19" s="67"/>
      <c r="L19" s="68" t="s">
        <v>75</v>
      </c>
      <c r="M19" s="173">
        <v>468</v>
      </c>
      <c r="N19" s="171">
        <f t="shared" si="4"/>
        <v>1225</v>
      </c>
      <c r="O19" s="174">
        <v>611</v>
      </c>
      <c r="P19" s="175">
        <v>614</v>
      </c>
      <c r="Q19" s="68" t="s">
        <v>88</v>
      </c>
      <c r="R19" s="79">
        <v>646</v>
      </c>
      <c r="S19" s="70">
        <f t="shared" si="5"/>
        <v>1773</v>
      </c>
      <c r="T19" s="80">
        <v>867</v>
      </c>
      <c r="U19" s="71">
        <v>906</v>
      </c>
      <c r="V19" s="62"/>
    </row>
    <row r="20" spans="1:22" ht="19.5" customHeight="1">
      <c r="A20" s="68" t="s">
        <v>77</v>
      </c>
      <c r="B20" s="69">
        <v>249</v>
      </c>
      <c r="C20" s="80">
        <f t="shared" si="1"/>
        <v>580</v>
      </c>
      <c r="D20" s="70">
        <v>279</v>
      </c>
      <c r="E20" s="71">
        <v>301</v>
      </c>
      <c r="F20" s="68" t="s">
        <v>78</v>
      </c>
      <c r="G20" s="69">
        <v>1307</v>
      </c>
      <c r="H20" s="80">
        <f t="shared" si="6"/>
        <v>3442</v>
      </c>
      <c r="I20" s="70">
        <v>1682</v>
      </c>
      <c r="J20" s="71">
        <v>1760</v>
      </c>
      <c r="K20" s="67"/>
      <c r="L20" s="68" t="s">
        <v>79</v>
      </c>
      <c r="M20" s="173">
        <v>591</v>
      </c>
      <c r="N20" s="171">
        <f t="shared" si="4"/>
        <v>1466</v>
      </c>
      <c r="O20" s="174">
        <v>682</v>
      </c>
      <c r="P20" s="175">
        <v>784</v>
      </c>
      <c r="Q20" s="68" t="s">
        <v>92</v>
      </c>
      <c r="R20" s="79">
        <v>738</v>
      </c>
      <c r="S20" s="70">
        <f t="shared" si="5"/>
        <v>1875</v>
      </c>
      <c r="T20" s="80">
        <v>901</v>
      </c>
      <c r="U20" s="71">
        <v>974</v>
      </c>
      <c r="V20" s="62"/>
    </row>
    <row r="21" spans="1:22" ht="19.5" customHeight="1">
      <c r="A21" s="68" t="s">
        <v>81</v>
      </c>
      <c r="B21" s="69">
        <v>818</v>
      </c>
      <c r="C21" s="80">
        <f t="shared" si="1"/>
        <v>1777</v>
      </c>
      <c r="D21" s="70">
        <v>875</v>
      </c>
      <c r="E21" s="71">
        <v>902</v>
      </c>
      <c r="F21" s="68" t="s">
        <v>82</v>
      </c>
      <c r="G21" s="69">
        <v>1397</v>
      </c>
      <c r="H21" s="80">
        <f t="shared" si="6"/>
        <v>3987</v>
      </c>
      <c r="I21" s="70">
        <v>1977</v>
      </c>
      <c r="J21" s="71">
        <v>2010</v>
      </c>
      <c r="K21" s="67"/>
      <c r="L21" s="68" t="s">
        <v>83</v>
      </c>
      <c r="M21" s="173">
        <v>475</v>
      </c>
      <c r="N21" s="171">
        <f t="shared" si="4"/>
        <v>1224</v>
      </c>
      <c r="O21" s="174">
        <v>567</v>
      </c>
      <c r="P21" s="175">
        <v>657</v>
      </c>
      <c r="Q21" s="68" t="s">
        <v>96</v>
      </c>
      <c r="R21" s="79">
        <v>1111</v>
      </c>
      <c r="S21" s="70">
        <f t="shared" si="5"/>
        <v>3202</v>
      </c>
      <c r="T21" s="80">
        <v>1534</v>
      </c>
      <c r="U21" s="71">
        <v>1668</v>
      </c>
      <c r="V21" s="88"/>
    </row>
    <row r="22" spans="1:22" ht="19.5" customHeight="1">
      <c r="A22" s="68" t="s">
        <v>85</v>
      </c>
      <c r="B22" s="69">
        <v>403</v>
      </c>
      <c r="C22" s="80">
        <f t="shared" si="1"/>
        <v>940</v>
      </c>
      <c r="D22" s="70">
        <v>471</v>
      </c>
      <c r="E22" s="71">
        <v>469</v>
      </c>
      <c r="F22" s="68" t="s">
        <v>86</v>
      </c>
      <c r="G22" s="69">
        <v>708</v>
      </c>
      <c r="H22" s="80">
        <f t="shared" si="6"/>
        <v>2149</v>
      </c>
      <c r="I22" s="70">
        <v>1032</v>
      </c>
      <c r="J22" s="71">
        <v>1117</v>
      </c>
      <c r="K22" s="67"/>
      <c r="L22" s="68" t="s">
        <v>87</v>
      </c>
      <c r="M22" s="173">
        <v>579</v>
      </c>
      <c r="N22" s="171">
        <f t="shared" si="4"/>
        <v>1458</v>
      </c>
      <c r="O22" s="174">
        <v>702</v>
      </c>
      <c r="P22" s="175">
        <v>756</v>
      </c>
      <c r="Q22" s="68" t="s">
        <v>100</v>
      </c>
      <c r="R22" s="79">
        <v>487</v>
      </c>
      <c r="S22" s="70">
        <f t="shared" si="5"/>
        <v>1301</v>
      </c>
      <c r="T22" s="80">
        <v>628</v>
      </c>
      <c r="U22" s="71">
        <v>673</v>
      </c>
      <c r="V22" s="88"/>
    </row>
    <row r="23" spans="1:22" ht="19.5" customHeight="1">
      <c r="A23" s="68" t="s">
        <v>89</v>
      </c>
      <c r="B23" s="69">
        <v>638</v>
      </c>
      <c r="C23" s="80">
        <f t="shared" si="1"/>
        <v>1453</v>
      </c>
      <c r="D23" s="145">
        <v>710</v>
      </c>
      <c r="E23" s="71">
        <v>743</v>
      </c>
      <c r="F23" s="68" t="s">
        <v>90</v>
      </c>
      <c r="G23" s="69">
        <v>711</v>
      </c>
      <c r="H23" s="80">
        <f t="shared" si="6"/>
        <v>1908</v>
      </c>
      <c r="I23" s="70">
        <v>962</v>
      </c>
      <c r="J23" s="71">
        <v>946</v>
      </c>
      <c r="K23" s="67"/>
      <c r="L23" s="68" t="s">
        <v>91</v>
      </c>
      <c r="M23" s="173">
        <v>173</v>
      </c>
      <c r="N23" s="171">
        <f t="shared" si="4"/>
        <v>370</v>
      </c>
      <c r="O23" s="174">
        <v>206</v>
      </c>
      <c r="P23" s="175">
        <v>164</v>
      </c>
      <c r="Q23" s="68" t="s">
        <v>104</v>
      </c>
      <c r="R23" s="79">
        <v>356</v>
      </c>
      <c r="S23" s="70">
        <f t="shared" si="5"/>
        <v>898</v>
      </c>
      <c r="T23" s="80">
        <v>429</v>
      </c>
      <c r="U23" s="71">
        <v>469</v>
      </c>
      <c r="V23" s="88"/>
    </row>
    <row r="24" spans="1:22" ht="19.5" customHeight="1">
      <c r="A24" s="68" t="s">
        <v>93</v>
      </c>
      <c r="B24" s="69">
        <v>903</v>
      </c>
      <c r="C24" s="80">
        <f t="shared" si="1"/>
        <v>1989</v>
      </c>
      <c r="D24" s="70">
        <v>969</v>
      </c>
      <c r="E24" s="71">
        <v>1020</v>
      </c>
      <c r="F24" s="68" t="s">
        <v>94</v>
      </c>
      <c r="G24" s="69">
        <v>2589</v>
      </c>
      <c r="H24" s="80">
        <f t="shared" si="6"/>
        <v>5753</v>
      </c>
      <c r="I24" s="70">
        <v>2790</v>
      </c>
      <c r="J24" s="71">
        <v>2963</v>
      </c>
      <c r="K24" s="67"/>
      <c r="L24" s="68" t="s">
        <v>95</v>
      </c>
      <c r="M24" s="173">
        <v>251</v>
      </c>
      <c r="N24" s="171">
        <f t="shared" si="4"/>
        <v>717</v>
      </c>
      <c r="O24" s="174">
        <v>346</v>
      </c>
      <c r="P24" s="175">
        <v>371</v>
      </c>
      <c r="Q24" s="68" t="s">
        <v>108</v>
      </c>
      <c r="R24" s="79">
        <v>1034</v>
      </c>
      <c r="S24" s="70">
        <f t="shared" si="5"/>
        <v>2860</v>
      </c>
      <c r="T24" s="80">
        <v>1392</v>
      </c>
      <c r="U24" s="71">
        <v>1468</v>
      </c>
      <c r="V24" s="88"/>
    </row>
    <row r="25" spans="1:22" ht="19.5" customHeight="1">
      <c r="A25" s="68" t="s">
        <v>97</v>
      </c>
      <c r="B25" s="69">
        <v>475</v>
      </c>
      <c r="C25" s="80">
        <f t="shared" si="1"/>
        <v>1148</v>
      </c>
      <c r="D25" s="70">
        <v>548</v>
      </c>
      <c r="E25" s="71">
        <v>600</v>
      </c>
      <c r="F25" s="68" t="s">
        <v>98</v>
      </c>
      <c r="G25" s="69">
        <v>2769</v>
      </c>
      <c r="H25" s="80">
        <f t="shared" si="6"/>
        <v>7379</v>
      </c>
      <c r="I25" s="70">
        <v>3660</v>
      </c>
      <c r="J25" s="71">
        <v>3719</v>
      </c>
      <c r="K25" s="67"/>
      <c r="L25" s="68" t="s">
        <v>99</v>
      </c>
      <c r="M25" s="173">
        <v>566</v>
      </c>
      <c r="N25" s="171">
        <f t="shared" si="4"/>
        <v>1572</v>
      </c>
      <c r="O25" s="174">
        <v>769</v>
      </c>
      <c r="P25" s="175">
        <v>803</v>
      </c>
      <c r="Q25" s="87" t="s">
        <v>112</v>
      </c>
      <c r="R25" s="79">
        <v>752</v>
      </c>
      <c r="S25" s="70">
        <f t="shared" si="5"/>
        <v>2053</v>
      </c>
      <c r="T25" s="80">
        <v>1030</v>
      </c>
      <c r="U25" s="71">
        <v>1023</v>
      </c>
      <c r="V25" s="88"/>
    </row>
    <row r="26" spans="1:22" ht="19.5" customHeight="1" thickBot="1">
      <c r="A26" s="68" t="s">
        <v>101</v>
      </c>
      <c r="B26" s="69">
        <v>310</v>
      </c>
      <c r="C26" s="80">
        <f t="shared" si="1"/>
        <v>882</v>
      </c>
      <c r="D26" s="70">
        <v>441</v>
      </c>
      <c r="E26" s="71">
        <v>441</v>
      </c>
      <c r="F26" s="68" t="s">
        <v>102</v>
      </c>
      <c r="G26" s="69">
        <v>2540</v>
      </c>
      <c r="H26" s="80">
        <f t="shared" si="6"/>
        <v>7053</v>
      </c>
      <c r="I26" s="70">
        <v>3548</v>
      </c>
      <c r="J26" s="71">
        <v>3505</v>
      </c>
      <c r="K26" s="67"/>
      <c r="L26" s="68" t="s">
        <v>103</v>
      </c>
      <c r="M26" s="173">
        <v>296</v>
      </c>
      <c r="N26" s="171">
        <f t="shared" si="4"/>
        <v>730</v>
      </c>
      <c r="O26" s="174">
        <v>371</v>
      </c>
      <c r="P26" s="175">
        <v>359</v>
      </c>
      <c r="Q26" s="81" t="s">
        <v>116</v>
      </c>
      <c r="R26" s="79">
        <v>294</v>
      </c>
      <c r="S26" s="70">
        <f t="shared" si="5"/>
        <v>634</v>
      </c>
      <c r="T26" s="80">
        <v>303</v>
      </c>
      <c r="U26" s="71">
        <v>331</v>
      </c>
      <c r="V26" s="88"/>
    </row>
    <row r="27" spans="1:22" ht="19.5" customHeight="1" thickBot="1">
      <c r="A27" s="68" t="s">
        <v>105</v>
      </c>
      <c r="B27" s="69">
        <v>613</v>
      </c>
      <c r="C27" s="80">
        <f t="shared" si="1"/>
        <v>1521</v>
      </c>
      <c r="D27" s="70">
        <v>771</v>
      </c>
      <c r="E27" s="71">
        <v>750</v>
      </c>
      <c r="F27" s="68" t="s">
        <v>106</v>
      </c>
      <c r="G27" s="69">
        <v>56</v>
      </c>
      <c r="H27" s="80">
        <f t="shared" si="6"/>
        <v>132</v>
      </c>
      <c r="I27" s="70">
        <v>73</v>
      </c>
      <c r="J27" s="71">
        <v>59</v>
      </c>
      <c r="K27" s="67"/>
      <c r="L27" s="68" t="s">
        <v>107</v>
      </c>
      <c r="M27" s="173">
        <v>804</v>
      </c>
      <c r="N27" s="171">
        <f t="shared" si="4"/>
        <v>2143</v>
      </c>
      <c r="O27" s="174">
        <v>1097</v>
      </c>
      <c r="P27" s="175">
        <v>1046</v>
      </c>
      <c r="Q27" s="85" t="s">
        <v>120</v>
      </c>
      <c r="R27" s="86">
        <f>SUM(M8:M40)+SUM(R8:R26)</f>
        <v>34939</v>
      </c>
      <c r="S27" s="86">
        <f>SUM(N8:N40)+SUM(S8:S26)</f>
        <v>92174</v>
      </c>
      <c r="T27" s="86">
        <f>SUM(O8:O40)+SUM(T8:T26)</f>
        <v>45531</v>
      </c>
      <c r="U27" s="161">
        <f>SUM(P8:P40)+SUM(U8:U26)</f>
        <v>46643</v>
      </c>
      <c r="V27" s="88"/>
    </row>
    <row r="28" spans="1:22" ht="19.5" customHeight="1" thickBot="1">
      <c r="A28" s="68" t="s">
        <v>109</v>
      </c>
      <c r="B28" s="69">
        <v>665</v>
      </c>
      <c r="C28" s="80">
        <f t="shared" si="1"/>
        <v>1619</v>
      </c>
      <c r="D28" s="70">
        <v>804</v>
      </c>
      <c r="E28" s="71">
        <v>815</v>
      </c>
      <c r="F28" s="68" t="s">
        <v>110</v>
      </c>
      <c r="G28" s="69">
        <v>470</v>
      </c>
      <c r="H28" s="80">
        <f t="shared" si="6"/>
        <v>1119</v>
      </c>
      <c r="I28" s="70">
        <v>577</v>
      </c>
      <c r="J28" s="71">
        <v>542</v>
      </c>
      <c r="K28" s="67"/>
      <c r="L28" s="68" t="s">
        <v>111</v>
      </c>
      <c r="M28" s="173">
        <v>444</v>
      </c>
      <c r="N28" s="171">
        <f t="shared" si="4"/>
        <v>1190</v>
      </c>
      <c r="O28" s="174">
        <v>614</v>
      </c>
      <c r="P28" s="175">
        <v>576</v>
      </c>
      <c r="R28" s="141"/>
      <c r="S28" s="141"/>
      <c r="T28" s="141"/>
      <c r="U28" s="204"/>
      <c r="V28" s="88"/>
    </row>
    <row r="29" spans="1:22" ht="19.5" customHeight="1" thickBot="1">
      <c r="A29" s="68" t="s">
        <v>113</v>
      </c>
      <c r="B29" s="69">
        <v>887</v>
      </c>
      <c r="C29" s="80">
        <f t="shared" si="1"/>
        <v>2243</v>
      </c>
      <c r="D29" s="70">
        <v>1127</v>
      </c>
      <c r="E29" s="71">
        <v>1116</v>
      </c>
      <c r="F29" s="68" t="s">
        <v>114</v>
      </c>
      <c r="G29" s="69">
        <v>521</v>
      </c>
      <c r="H29" s="80">
        <f t="shared" si="6"/>
        <v>1345</v>
      </c>
      <c r="I29" s="70">
        <v>662</v>
      </c>
      <c r="J29" s="71">
        <v>683</v>
      </c>
      <c r="K29" s="67"/>
      <c r="L29" s="68" t="s">
        <v>115</v>
      </c>
      <c r="M29" s="173">
        <v>838</v>
      </c>
      <c r="N29" s="171">
        <f t="shared" si="4"/>
        <v>2258</v>
      </c>
      <c r="O29" s="174">
        <v>1139</v>
      </c>
      <c r="P29" s="175">
        <v>1119</v>
      </c>
      <c r="Q29" s="57" t="s">
        <v>36</v>
      </c>
      <c r="R29" s="58" t="s">
        <v>2</v>
      </c>
      <c r="S29" s="59" t="s">
        <v>3</v>
      </c>
      <c r="T29" s="59" t="s">
        <v>12</v>
      </c>
      <c r="U29" s="60" t="s">
        <v>13</v>
      </c>
      <c r="V29" s="88"/>
    </row>
    <row r="30" spans="1:21" ht="19.5" customHeight="1">
      <c r="A30" s="68" t="s">
        <v>117</v>
      </c>
      <c r="B30" s="69">
        <v>685</v>
      </c>
      <c r="C30" s="80">
        <f t="shared" si="1"/>
        <v>1772</v>
      </c>
      <c r="D30" s="70">
        <v>871</v>
      </c>
      <c r="E30" s="71">
        <v>901</v>
      </c>
      <c r="F30" s="68" t="s">
        <v>118</v>
      </c>
      <c r="G30" s="69">
        <v>2059</v>
      </c>
      <c r="H30" s="80">
        <f t="shared" si="6"/>
        <v>5605</v>
      </c>
      <c r="I30" s="70">
        <v>2873</v>
      </c>
      <c r="J30" s="71">
        <v>2732</v>
      </c>
      <c r="K30" s="67"/>
      <c r="L30" s="68" t="s">
        <v>119</v>
      </c>
      <c r="M30" s="173">
        <v>663</v>
      </c>
      <c r="N30" s="171">
        <f t="shared" si="4"/>
        <v>1849</v>
      </c>
      <c r="O30" s="174">
        <v>936</v>
      </c>
      <c r="P30" s="175">
        <v>913</v>
      </c>
      <c r="Q30" s="63" t="s">
        <v>130</v>
      </c>
      <c r="R30" s="64">
        <v>158</v>
      </c>
      <c r="S30" s="139">
        <f>SUM(T30:U30)</f>
        <v>794</v>
      </c>
      <c r="T30" s="65">
        <v>330</v>
      </c>
      <c r="U30" s="66">
        <v>464</v>
      </c>
    </row>
    <row r="31" spans="1:22" ht="19.5" customHeight="1">
      <c r="A31" s="68" t="s">
        <v>121</v>
      </c>
      <c r="B31" s="69">
        <v>475</v>
      </c>
      <c r="C31" s="80">
        <f t="shared" si="1"/>
        <v>1258</v>
      </c>
      <c r="D31" s="70">
        <v>618</v>
      </c>
      <c r="E31" s="71">
        <v>640</v>
      </c>
      <c r="F31" s="68" t="s">
        <v>122</v>
      </c>
      <c r="G31" s="69">
        <v>1346</v>
      </c>
      <c r="H31" s="80">
        <f t="shared" si="6"/>
        <v>3840</v>
      </c>
      <c r="I31" s="70">
        <v>1933</v>
      </c>
      <c r="J31" s="71">
        <v>1907</v>
      </c>
      <c r="K31" s="67"/>
      <c r="L31" s="68" t="s">
        <v>123</v>
      </c>
      <c r="M31" s="173">
        <v>542</v>
      </c>
      <c r="N31" s="171">
        <f t="shared" si="4"/>
        <v>1512</v>
      </c>
      <c r="O31" s="174">
        <v>739</v>
      </c>
      <c r="P31" s="175">
        <v>773</v>
      </c>
      <c r="Q31" s="68" t="s">
        <v>134</v>
      </c>
      <c r="R31" s="69">
        <v>742</v>
      </c>
      <c r="S31" s="80">
        <f>SUM(T31:U31)</f>
        <v>2623</v>
      </c>
      <c r="T31" s="70">
        <v>1276</v>
      </c>
      <c r="U31" s="71">
        <v>1347</v>
      </c>
      <c r="V31" s="143"/>
    </row>
    <row r="32" spans="1:21" ht="19.5" customHeight="1">
      <c r="A32" s="68" t="s">
        <v>124</v>
      </c>
      <c r="B32" s="69">
        <v>34</v>
      </c>
      <c r="C32" s="80">
        <f t="shared" si="1"/>
        <v>206</v>
      </c>
      <c r="D32" s="70">
        <v>66</v>
      </c>
      <c r="E32" s="71">
        <v>140</v>
      </c>
      <c r="F32" s="68" t="s">
        <v>125</v>
      </c>
      <c r="G32" s="69">
        <v>413</v>
      </c>
      <c r="H32" s="80">
        <f t="shared" si="6"/>
        <v>1130</v>
      </c>
      <c r="I32" s="70">
        <v>588</v>
      </c>
      <c r="J32" s="71">
        <v>542</v>
      </c>
      <c r="K32" s="67"/>
      <c r="L32" s="68" t="s">
        <v>126</v>
      </c>
      <c r="M32" s="173">
        <v>526</v>
      </c>
      <c r="N32" s="171">
        <f t="shared" si="4"/>
        <v>1402</v>
      </c>
      <c r="O32" s="174">
        <v>673</v>
      </c>
      <c r="P32" s="175">
        <v>729</v>
      </c>
      <c r="Q32" s="68" t="s">
        <v>138</v>
      </c>
      <c r="R32" s="69">
        <v>2326</v>
      </c>
      <c r="S32" s="80">
        <f>SUM(T32:U32)</f>
        <v>6532</v>
      </c>
      <c r="T32" s="70">
        <v>3166</v>
      </c>
      <c r="U32" s="71">
        <v>3366</v>
      </c>
    </row>
    <row r="33" spans="1:21" ht="19.5" customHeight="1" thickBot="1">
      <c r="A33" s="68" t="s">
        <v>127</v>
      </c>
      <c r="B33" s="69">
        <v>460</v>
      </c>
      <c r="C33" s="80">
        <f t="shared" si="1"/>
        <v>1013</v>
      </c>
      <c r="D33" s="70">
        <v>481</v>
      </c>
      <c r="E33" s="71">
        <v>532</v>
      </c>
      <c r="F33" s="68" t="s">
        <v>128</v>
      </c>
      <c r="G33" s="69">
        <v>632</v>
      </c>
      <c r="H33" s="80">
        <f t="shared" si="6"/>
        <v>1774</v>
      </c>
      <c r="I33" s="70">
        <v>888</v>
      </c>
      <c r="J33" s="71">
        <v>886</v>
      </c>
      <c r="K33" s="67"/>
      <c r="L33" s="68" t="s">
        <v>129</v>
      </c>
      <c r="M33" s="173">
        <v>527</v>
      </c>
      <c r="N33" s="171">
        <f t="shared" si="4"/>
        <v>1407</v>
      </c>
      <c r="O33" s="174">
        <v>710</v>
      </c>
      <c r="P33" s="175">
        <v>697</v>
      </c>
      <c r="Q33" s="81" t="s">
        <v>141</v>
      </c>
      <c r="R33" s="82">
        <v>360</v>
      </c>
      <c r="S33" s="138">
        <f>SUM(T33:U33)</f>
        <v>1430</v>
      </c>
      <c r="T33" s="83">
        <v>682</v>
      </c>
      <c r="U33" s="84">
        <v>748</v>
      </c>
    </row>
    <row r="34" spans="1:21" ht="19.5" customHeight="1" thickBot="1">
      <c r="A34" s="68" t="s">
        <v>131</v>
      </c>
      <c r="B34" s="69">
        <v>527</v>
      </c>
      <c r="C34" s="80">
        <f t="shared" si="1"/>
        <v>1180</v>
      </c>
      <c r="D34" s="145">
        <v>559</v>
      </c>
      <c r="E34" s="71">
        <v>621</v>
      </c>
      <c r="F34" s="68" t="s">
        <v>132</v>
      </c>
      <c r="G34" s="69">
        <v>609</v>
      </c>
      <c r="H34" s="80">
        <f t="shared" si="6"/>
        <v>1820</v>
      </c>
      <c r="I34" s="70">
        <v>904</v>
      </c>
      <c r="J34" s="71">
        <v>916</v>
      </c>
      <c r="K34" s="67"/>
      <c r="L34" s="68" t="s">
        <v>133</v>
      </c>
      <c r="M34" s="173">
        <v>540</v>
      </c>
      <c r="N34" s="171">
        <f t="shared" si="4"/>
        <v>1527</v>
      </c>
      <c r="O34" s="174">
        <v>733</v>
      </c>
      <c r="P34" s="175">
        <v>794</v>
      </c>
      <c r="Q34" s="85" t="s">
        <v>144</v>
      </c>
      <c r="R34" s="86">
        <f>SUM(R30:R33)</f>
        <v>3586</v>
      </c>
      <c r="S34" s="86">
        <f>SUM(S30:S33)</f>
        <v>11379</v>
      </c>
      <c r="T34" s="86">
        <f>SUM(T30:T33)</f>
        <v>5454</v>
      </c>
      <c r="U34" s="144">
        <f>SUM(U30:U33)</f>
        <v>5925</v>
      </c>
    </row>
    <row r="35" spans="1:16" ht="19.5" customHeight="1">
      <c r="A35" s="68" t="s">
        <v>135</v>
      </c>
      <c r="B35" s="69">
        <v>469</v>
      </c>
      <c r="C35" s="80">
        <f t="shared" si="1"/>
        <v>1148</v>
      </c>
      <c r="D35" s="70">
        <v>575</v>
      </c>
      <c r="E35" s="71">
        <v>573</v>
      </c>
      <c r="F35" s="68" t="s">
        <v>136</v>
      </c>
      <c r="G35" s="69">
        <v>96</v>
      </c>
      <c r="H35" s="80">
        <f t="shared" si="6"/>
        <v>237</v>
      </c>
      <c r="I35" s="70">
        <v>113</v>
      </c>
      <c r="J35" s="71">
        <v>124</v>
      </c>
      <c r="K35" s="67"/>
      <c r="L35" s="68" t="s">
        <v>137</v>
      </c>
      <c r="M35" s="173">
        <v>330</v>
      </c>
      <c r="N35" s="171">
        <f t="shared" si="4"/>
        <v>985</v>
      </c>
      <c r="O35" s="174">
        <v>506</v>
      </c>
      <c r="P35" s="175">
        <v>479</v>
      </c>
    </row>
    <row r="36" spans="1:16" ht="19.5" customHeight="1">
      <c r="A36" s="68" t="s">
        <v>139</v>
      </c>
      <c r="B36" s="69">
        <v>1138</v>
      </c>
      <c r="C36" s="80">
        <f t="shared" si="1"/>
        <v>2631</v>
      </c>
      <c r="D36" s="70">
        <v>1354</v>
      </c>
      <c r="E36" s="71">
        <v>1277</v>
      </c>
      <c r="F36" s="68" t="s">
        <v>140</v>
      </c>
      <c r="G36" s="69">
        <v>702</v>
      </c>
      <c r="H36" s="80">
        <f t="shared" si="6"/>
        <v>1913</v>
      </c>
      <c r="I36" s="70">
        <v>936</v>
      </c>
      <c r="J36" s="71">
        <v>977</v>
      </c>
      <c r="K36" s="67"/>
      <c r="L36" s="68" t="s">
        <v>149</v>
      </c>
      <c r="M36" s="173">
        <v>231</v>
      </c>
      <c r="N36" s="171">
        <f t="shared" si="4"/>
        <v>620</v>
      </c>
      <c r="O36" s="174">
        <v>291</v>
      </c>
      <c r="P36" s="175">
        <v>329</v>
      </c>
    </row>
    <row r="37" spans="1:21" ht="19.5" customHeight="1" thickBot="1">
      <c r="A37" s="68" t="s">
        <v>142</v>
      </c>
      <c r="B37" s="69">
        <v>305</v>
      </c>
      <c r="C37" s="80">
        <f t="shared" si="1"/>
        <v>685</v>
      </c>
      <c r="D37" s="70">
        <v>330</v>
      </c>
      <c r="E37" s="71">
        <v>355</v>
      </c>
      <c r="F37" s="81" t="s">
        <v>143</v>
      </c>
      <c r="G37" s="82">
        <v>2833</v>
      </c>
      <c r="H37" s="138">
        <f t="shared" si="6"/>
        <v>5664</v>
      </c>
      <c r="I37" s="83">
        <v>2772</v>
      </c>
      <c r="J37" s="84">
        <v>2892</v>
      </c>
      <c r="K37" s="67"/>
      <c r="L37" s="68" t="s">
        <v>150</v>
      </c>
      <c r="M37" s="173">
        <v>430</v>
      </c>
      <c r="N37" s="171">
        <f t="shared" si="4"/>
        <v>983</v>
      </c>
      <c r="O37" s="174">
        <v>509</v>
      </c>
      <c r="P37" s="175">
        <v>474</v>
      </c>
      <c r="Q37" s="237" t="s">
        <v>198</v>
      </c>
      <c r="R37" s="238"/>
      <c r="S37" s="238"/>
      <c r="T37" s="238"/>
      <c r="U37" s="238"/>
    </row>
    <row r="38" spans="1:21" ht="19.5" customHeight="1" thickBot="1">
      <c r="A38" s="68" t="s">
        <v>145</v>
      </c>
      <c r="B38" s="69">
        <v>951</v>
      </c>
      <c r="C38" s="80">
        <f>SUM(D38:E38)</f>
        <v>2208</v>
      </c>
      <c r="D38" s="70">
        <v>1034</v>
      </c>
      <c r="E38" s="71">
        <v>1174</v>
      </c>
      <c r="F38" s="85" t="s">
        <v>146</v>
      </c>
      <c r="G38" s="86">
        <f>SUM(G18:G37)</f>
        <v>25351</v>
      </c>
      <c r="H38" s="86">
        <f>SUM(H18:H37)</f>
        <v>66355</v>
      </c>
      <c r="I38" s="86">
        <f>SUM(I18:I37)</f>
        <v>33084</v>
      </c>
      <c r="J38" s="86">
        <f>SUM(J18:J37)</f>
        <v>33271</v>
      </c>
      <c r="K38" s="67"/>
      <c r="L38" s="140" t="s">
        <v>41</v>
      </c>
      <c r="M38" s="173">
        <v>673</v>
      </c>
      <c r="N38" s="171">
        <f t="shared" si="4"/>
        <v>1575</v>
      </c>
      <c r="O38" s="174">
        <v>839</v>
      </c>
      <c r="P38" s="175">
        <v>736</v>
      </c>
      <c r="Q38" s="239"/>
      <c r="R38" s="240"/>
      <c r="S38" s="240"/>
      <c r="T38" s="240"/>
      <c r="U38" s="240"/>
    </row>
    <row r="39" spans="1:21" ht="19.5" customHeight="1">
      <c r="A39" s="68" t="s">
        <v>147</v>
      </c>
      <c r="B39" s="69">
        <v>824</v>
      </c>
      <c r="C39" s="80">
        <f t="shared" si="1"/>
        <v>1867</v>
      </c>
      <c r="D39" s="70">
        <v>871</v>
      </c>
      <c r="E39" s="71">
        <v>996</v>
      </c>
      <c r="F39" s="241"/>
      <c r="G39" s="242"/>
      <c r="H39" s="242"/>
      <c r="I39" s="242"/>
      <c r="J39" s="242"/>
      <c r="K39" s="52"/>
      <c r="L39" s="68" t="s">
        <v>44</v>
      </c>
      <c r="M39" s="173">
        <v>1496</v>
      </c>
      <c r="N39" s="171">
        <f t="shared" si="4"/>
        <v>3920</v>
      </c>
      <c r="O39" s="174">
        <v>1970</v>
      </c>
      <c r="P39" s="175">
        <v>1950</v>
      </c>
      <c r="Q39" s="239"/>
      <c r="R39" s="240"/>
      <c r="S39" s="240"/>
      <c r="T39" s="240"/>
      <c r="U39" s="240"/>
    </row>
    <row r="40" spans="1:21" ht="19.5" customHeight="1" thickBot="1">
      <c r="A40" s="81" t="s">
        <v>148</v>
      </c>
      <c r="B40" s="82">
        <v>1268</v>
      </c>
      <c r="C40" s="138">
        <f t="shared" si="1"/>
        <v>3060</v>
      </c>
      <c r="D40" s="83">
        <v>1479</v>
      </c>
      <c r="E40" s="84">
        <v>1581</v>
      </c>
      <c r="F40" s="243"/>
      <c r="G40" s="244"/>
      <c r="H40" s="244"/>
      <c r="I40" s="244"/>
      <c r="J40" s="244"/>
      <c r="K40" s="52"/>
      <c r="L40" s="81" t="s">
        <v>47</v>
      </c>
      <c r="M40" s="176">
        <v>761</v>
      </c>
      <c r="N40" s="177">
        <f t="shared" si="4"/>
        <v>1817</v>
      </c>
      <c r="O40" s="178">
        <v>900</v>
      </c>
      <c r="P40" s="179">
        <v>917</v>
      </c>
      <c r="Q40" s="238"/>
      <c r="R40" s="240"/>
      <c r="S40" s="240"/>
      <c r="T40" s="240"/>
      <c r="U40" s="240"/>
    </row>
    <row r="41" spans="1:16" ht="19.5" customHeight="1">
      <c r="A41" s="89"/>
      <c r="B41" s="90"/>
      <c r="C41" s="90"/>
      <c r="D41" s="90"/>
      <c r="E41" s="90"/>
      <c r="F41" s="46"/>
      <c r="G41" s="46"/>
      <c r="H41" s="46"/>
      <c r="I41" s="46"/>
      <c r="J41" s="46"/>
      <c r="K41" s="52"/>
      <c r="M41" s="180"/>
      <c r="N41" s="180"/>
      <c r="O41" s="180"/>
      <c r="P41" s="180"/>
    </row>
    <row r="42" spans="1:2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92"/>
      <c r="R42" s="92"/>
      <c r="S42" s="92"/>
      <c r="T42" s="92"/>
      <c r="U42" s="92"/>
    </row>
    <row r="43" spans="1:20" ht="1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Q43" s="49"/>
      <c r="S43" s="91"/>
      <c r="T43" s="91"/>
    </row>
    <row r="44" spans="1:20" ht="12">
      <c r="A44" s="91"/>
      <c r="B44" s="91"/>
      <c r="C44" s="91"/>
      <c r="D44" s="91"/>
      <c r="E44" s="91"/>
      <c r="K44" s="91"/>
      <c r="Q44" s="49"/>
      <c r="S44" s="91"/>
      <c r="T44" s="91"/>
    </row>
    <row r="45" spans="5:17" ht="12">
      <c r="E45" s="49"/>
      <c r="K45" s="49"/>
      <c r="Q45" s="49"/>
    </row>
    <row r="46" spans="11:17" ht="12">
      <c r="K46" s="49"/>
      <c r="L46" s="49"/>
      <c r="P46" s="182"/>
      <c r="Q46" s="49"/>
    </row>
    <row r="47" spans="4:17" ht="12">
      <c r="D47" s="49"/>
      <c r="K47" s="49"/>
      <c r="Q47" s="49"/>
    </row>
    <row r="48" spans="4:17" ht="12">
      <c r="D48" s="49"/>
      <c r="P48" s="182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82"/>
      <c r="Q52" s="49"/>
    </row>
    <row r="53" spans="13:17" ht="12">
      <c r="M53" s="182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D4:E4"/>
    <mergeCell ref="G4:H4"/>
    <mergeCell ref="I4:J4"/>
    <mergeCell ref="B5:C5"/>
    <mergeCell ref="Q37:U40"/>
    <mergeCell ref="F39:J40"/>
    <mergeCell ref="A1:K1"/>
    <mergeCell ref="M2:S5"/>
    <mergeCell ref="B3:C3"/>
    <mergeCell ref="D3:E3"/>
    <mergeCell ref="G3:H3"/>
    <mergeCell ref="I3:J3"/>
    <mergeCell ref="B4:C4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7" width="6.875" style="95" customWidth="1"/>
    <col min="8" max="8" width="8.375" style="95" bestFit="1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64" t="s">
        <v>151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65" t="s">
        <v>152</v>
      </c>
      <c r="B3" s="267" t="s">
        <v>153</v>
      </c>
      <c r="C3" s="269" t="s">
        <v>154</v>
      </c>
      <c r="D3" s="271" t="s">
        <v>155</v>
      </c>
      <c r="E3" s="273" t="s">
        <v>156</v>
      </c>
      <c r="F3" s="275" t="s">
        <v>157</v>
      </c>
      <c r="G3" s="276"/>
      <c r="H3" s="277"/>
      <c r="I3" s="96" t="s">
        <v>158</v>
      </c>
      <c r="J3" s="97" t="s">
        <v>159</v>
      </c>
      <c r="K3" s="94"/>
    </row>
    <row r="4" spans="1:11" ht="18.75" customHeight="1" thickBot="1">
      <c r="A4" s="266"/>
      <c r="B4" s="268"/>
      <c r="C4" s="270"/>
      <c r="D4" s="272"/>
      <c r="E4" s="274"/>
      <c r="F4" s="99" t="s">
        <v>160</v>
      </c>
      <c r="G4" s="98" t="s">
        <v>31</v>
      </c>
      <c r="H4" s="100" t="s">
        <v>161</v>
      </c>
      <c r="I4" s="101" t="s">
        <v>162</v>
      </c>
      <c r="J4" s="100" t="s">
        <v>163</v>
      </c>
      <c r="K4" s="94"/>
    </row>
    <row r="5" spans="1:11" ht="21" customHeight="1">
      <c r="A5" s="102" t="s">
        <v>164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165</v>
      </c>
      <c r="G5" s="105" t="s">
        <v>166</v>
      </c>
      <c r="H5" s="108" t="s">
        <v>167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168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169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170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171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172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173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174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175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176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177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178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179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180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181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 thickBot="1">
      <c r="A21" s="147" t="s">
        <v>182</v>
      </c>
      <c r="B21" s="148">
        <v>80959</v>
      </c>
      <c r="C21" s="149">
        <v>220809</v>
      </c>
      <c r="D21" s="150">
        <v>109494</v>
      </c>
      <c r="E21" s="151">
        <v>111315</v>
      </c>
      <c r="F21" s="152">
        <v>6927</v>
      </c>
      <c r="G21" s="150">
        <v>7935</v>
      </c>
      <c r="H21" s="153">
        <v>3.73</v>
      </c>
      <c r="I21" s="154">
        <v>2.73</v>
      </c>
      <c r="J21" s="155">
        <v>6183.4</v>
      </c>
    </row>
    <row r="22" spans="1:11" s="188" customFormat="1" ht="21" customHeight="1" thickBot="1">
      <c r="A22" s="201">
        <v>38443</v>
      </c>
      <c r="B22" s="194">
        <v>87785</v>
      </c>
      <c r="C22" s="195">
        <v>228014</v>
      </c>
      <c r="D22" s="196">
        <v>112504</v>
      </c>
      <c r="E22" s="197">
        <v>115510</v>
      </c>
      <c r="F22" s="195">
        <v>182</v>
      </c>
      <c r="G22" s="198">
        <v>-45</v>
      </c>
      <c r="H22" s="202">
        <v>-0.02</v>
      </c>
      <c r="I22" s="199">
        <v>2.6</v>
      </c>
      <c r="J22" s="200">
        <v>6385.2</v>
      </c>
      <c r="K22" s="94"/>
    </row>
    <row r="23" spans="1:10" s="187" customFormat="1" ht="20.25" customHeight="1" thickBot="1">
      <c r="A23" s="201">
        <v>38473</v>
      </c>
      <c r="B23" s="194">
        <v>88018</v>
      </c>
      <c r="C23" s="195">
        <v>228240</v>
      </c>
      <c r="D23" s="196">
        <v>112568</v>
      </c>
      <c r="E23" s="197">
        <v>115672</v>
      </c>
      <c r="F23" s="195">
        <v>233</v>
      </c>
      <c r="G23" s="198">
        <v>226</v>
      </c>
      <c r="H23" s="202">
        <v>0.1</v>
      </c>
      <c r="I23" s="199">
        <v>2.59</v>
      </c>
      <c r="J23" s="200">
        <v>6391.5</v>
      </c>
    </row>
    <row r="24" spans="1:11" ht="21" customHeight="1" thickBot="1">
      <c r="A24" s="193" t="s">
        <v>183</v>
      </c>
      <c r="B24" s="123">
        <v>1219</v>
      </c>
      <c r="C24" s="124">
        <v>1135</v>
      </c>
      <c r="D24" s="125">
        <v>421</v>
      </c>
      <c r="E24" s="126">
        <v>714</v>
      </c>
      <c r="F24" s="183"/>
      <c r="G24" s="184"/>
      <c r="H24" s="185"/>
      <c r="I24" s="185"/>
      <c r="J24" s="186"/>
      <c r="K24" s="94"/>
    </row>
    <row r="25" spans="1:11" ht="21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ht="21" customHeight="1">
      <c r="A26" s="127"/>
      <c r="B26" s="127"/>
      <c r="C26" s="127"/>
      <c r="D26" s="127"/>
      <c r="E26" s="127"/>
      <c r="F26" s="128"/>
      <c r="G26" s="128"/>
      <c r="H26" s="129"/>
      <c r="I26" s="129"/>
      <c r="J26" s="130"/>
      <c r="K26" s="94"/>
    </row>
    <row r="27" spans="1:11" ht="24" customHeight="1">
      <c r="A27" s="94"/>
      <c r="B27" s="127"/>
      <c r="C27" s="127"/>
      <c r="D27" s="127"/>
      <c r="E27" s="127"/>
      <c r="F27" s="127"/>
      <c r="G27" s="127"/>
      <c r="H27" s="127"/>
      <c r="I27" s="127"/>
      <c r="J27" s="127"/>
      <c r="K27" s="94"/>
    </row>
    <row r="28" spans="1:10" s="134" customFormat="1" ht="24" customHeight="1">
      <c r="A28" s="131" t="s">
        <v>189</v>
      </c>
      <c r="B28" s="132"/>
      <c r="C28" s="132"/>
      <c r="D28" s="132"/>
      <c r="E28" s="132"/>
      <c r="F28" s="132"/>
      <c r="G28" s="132"/>
      <c r="H28" s="132"/>
      <c r="I28" s="132"/>
      <c r="J28" s="133"/>
    </row>
    <row r="29" spans="1:10" s="134" customFormat="1" ht="24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</row>
    <row r="30" spans="1:10" ht="41.25" customHeight="1" thickBot="1">
      <c r="A30" s="257" t="s">
        <v>190</v>
      </c>
      <c r="B30" s="257"/>
      <c r="C30" s="257"/>
      <c r="D30" s="257"/>
      <c r="E30" s="257"/>
      <c r="F30" s="257"/>
      <c r="G30" s="257"/>
      <c r="H30" s="257"/>
      <c r="I30" s="257"/>
      <c r="J30" s="257"/>
    </row>
    <row r="31" spans="1:13" ht="24" customHeight="1">
      <c r="A31" s="127"/>
      <c r="B31" s="127"/>
      <c r="C31" s="127"/>
      <c r="D31" s="127"/>
      <c r="E31" s="127"/>
      <c r="F31" s="258" t="s">
        <v>184</v>
      </c>
      <c r="G31" s="260" t="s">
        <v>185</v>
      </c>
      <c r="H31" s="260"/>
      <c r="I31" s="260"/>
      <c r="J31" s="260"/>
      <c r="K31" s="94"/>
      <c r="M31" s="94"/>
    </row>
    <row r="32" spans="1:11" ht="24" customHeight="1" thickBot="1">
      <c r="A32" s="127"/>
      <c r="B32" s="127"/>
      <c r="C32" s="127"/>
      <c r="D32" s="127"/>
      <c r="E32" s="127"/>
      <c r="F32" s="259"/>
      <c r="G32" s="261" t="s">
        <v>186</v>
      </c>
      <c r="H32" s="262"/>
      <c r="I32" s="262"/>
      <c r="J32" s="262"/>
      <c r="K32" s="94"/>
    </row>
    <row r="33" spans="1:11" ht="24" customHeight="1">
      <c r="A33" s="127"/>
      <c r="B33" s="127"/>
      <c r="C33" s="127"/>
      <c r="D33" s="127"/>
      <c r="E33" s="127"/>
      <c r="F33" s="263" t="s">
        <v>187</v>
      </c>
      <c r="G33" s="263"/>
      <c r="H33" s="263"/>
      <c r="I33" s="263"/>
      <c r="J33" s="263"/>
      <c r="K33" s="94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>
      <c r="E41" s="136"/>
    </row>
    <row r="42" ht="24" customHeight="1">
      <c r="E42" s="136"/>
    </row>
    <row r="43" ht="24" customHeight="1">
      <c r="E43" s="136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</sheetData>
  <sheetProtection/>
  <mergeCells count="12">
    <mergeCell ref="E3:E4"/>
    <mergeCell ref="F3:H3"/>
    <mergeCell ref="A30:J30"/>
    <mergeCell ref="F31:F32"/>
    <mergeCell ref="G31:J31"/>
    <mergeCell ref="G32:J32"/>
    <mergeCell ref="F33:J33"/>
    <mergeCell ref="A1:J1"/>
    <mergeCell ref="A3:A4"/>
    <mergeCell ref="B3:B4"/>
    <mergeCell ref="C3:C4"/>
    <mergeCell ref="D3:D4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2014-10-08T04:26:54Z</cp:lastPrinted>
  <dcterms:created xsi:type="dcterms:W3CDTF">2014-08-06T06:14:46Z</dcterms:created>
  <dcterms:modified xsi:type="dcterms:W3CDTF">2016-03-01T10:32:27Z</dcterms:modified>
  <cp:category/>
  <cp:version/>
  <cp:contentType/>
  <cp:contentStatus/>
</cp:coreProperties>
</file>