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Z_22A1A600_ABF6_11D3_8EB6_00004CC313BD_.wvu.PrintArea" localSheetId="2" hidden="1">'人口の推移 HP'!$A$1:$J$33</definedName>
    <definedName name="Z_74BE9120_DE12_11D3_8EB6_00004C83CE06_.wvu.PrintArea" localSheetId="2" hidden="1">'人口の推移 HP'!$A$1:$J$33</definedName>
  </definedNames>
  <calcPr fullCalcOnLoad="1"/>
</workbook>
</file>

<file path=xl/sharedStrings.xml><?xml version="1.0" encoding="utf-8"?>
<sst xmlns="http://schemas.openxmlformats.org/spreadsheetml/2006/main" count="237" uniqueCount="203">
  <si>
    <t>号</t>
  </si>
  <si>
    <t>１日現在</t>
  </si>
  <si>
    <t>世帯数</t>
  </si>
  <si>
    <t>世帯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</si>
  <si>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</si>
  <si>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</si>
  <si>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</si>
  <si>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</si>
  <si>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</si>
  <si>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</si>
  <si>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</si>
  <si>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</si>
  <si>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</si>
  <si>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</si>
  <si>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</si>
  <si>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</si>
  <si>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</si>
  <si>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</si>
  <si>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</si>
  <si>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</si>
  <si>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</si>
  <si>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</si>
  <si>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</si>
  <si>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</si>
  <si>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</si>
  <si>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</si>
  <si>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</si>
  <si>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</si>
  <si>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</si>
  <si>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</si>
  <si>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</si>
  <si>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</si>
  <si>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</si>
  <si>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</si>
  <si>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</si>
  <si>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合      計      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</si>
  <si>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</si>
  <si>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</si>
  <si>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</si>
  <si>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</si>
  <si>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</si>
  <si>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</si>
  <si>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</si>
  <si>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</si>
  <si>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</si>
  <si>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</si>
  <si>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</si>
  <si>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</si>
  <si>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</si>
  <si>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</si>
  <si>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</si>
  <si>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</si>
  <si>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</si>
  <si>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</si>
  <si>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</si>
  <si>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</si>
  <si>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</si>
  <si>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</si>
  <si>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</si>
  <si>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</si>
  <si>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</si>
  <si>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</si>
  <si>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</si>
  <si>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</si>
  <si>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</si>
  <si>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</si>
  <si>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</si>
  <si>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</si>
  <si>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</si>
  <si>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</si>
  <si>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</si>
  <si>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</si>
  <si>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</si>
  <si>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</si>
  <si>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</si>
  <si>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</si>
  <si>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</si>
  <si>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</si>
  <si>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</si>
  <si>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</si>
  <si>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</si>
  <si>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</si>
  <si>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</si>
  <si>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</si>
  <si>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</si>
  <si>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</si>
  <si>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</si>
  <si>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</si>
  <si>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</si>
  <si>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</si>
  <si>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</si>
  <si>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</si>
  <si>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</si>
  <si>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</si>
  <si>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</si>
  <si>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</si>
  <si>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</si>
  <si>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</si>
  <si>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</si>
  <si>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</si>
  <si>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</si>
  <si>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</si>
  <si>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</si>
  <si>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</si>
  <si>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</si>
  <si>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</si>
  <si>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</si>
  <si>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</si>
  <si>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</si>
  <si>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</si>
  <si>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</si>
  <si>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</si>
  <si>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</si>
  <si>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</si>
  <si>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</si>
  <si>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</si>
  <si>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</si>
  <si>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</si>
  <si>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</si>
  <si>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</si>
  <si>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</si>
  <si>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</si>
  <si>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</si>
  <si>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</si>
  <si>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</si>
  <si>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</si>
  <si>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</si>
  <si>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</si>
  <si>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</si>
  <si>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</si>
  <si>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</si>
  <si>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</si>
  <si>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</si>
  <si>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</si>
  <si>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</si>
  <si>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</si>
  <si>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</si>
  <si>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</si>
  <si>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</si>
  <si>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</si>
  <si>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</si>
  <si>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</si>
  <si>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</si>
  <si>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</si>
  <si>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</si>
  <si>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</si>
  <si>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</si>
  <si>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</si>
  <si>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</si>
  <si>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</si>
  <si>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</si>
  <si>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</si>
  <si>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</si>
  <si>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</si>
  <si>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</si>
  <si>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</si>
  <si>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</si>
  <si>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</si>
  <si>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</si>
  <si>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</si>
  <si>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</si>
  <si>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</si>
  <si>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</si>
  <si>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</si>
  <si>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</si>
  <si>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</si>
  <si>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</si>
  <si>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</si>
  <si>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</si>
  <si>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</si>
  <si>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</si>
  <si>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</si>
  <si>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</si>
  <si>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</si>
  <si>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</si>
  <si>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</si>
  <si>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</si>
  <si>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</si>
  <si>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</si>
  <si>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</si>
  <si>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</si>
  <si>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</si>
  <si>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</si>
  <si>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</si>
  <si>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</si>
  <si>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</si>
  <si>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</si>
  <si>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</si>
  <si>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</si>
  <si>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>(平成１２年国勢調査確定値からの推計）</t>
  </si>
  <si>
    <t>（注）＊H.12.10.1世帯数、人口は平成12年国勢調査確定値です。</t>
  </si>
  <si>
    <t xml:space="preserve">    　＊H.3.9.1(H.2国調確定基準）以降の人口密度は、総務省統計局が推計した面積で算出しました。
　　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</si>
  <si>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</si>
  <si>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</si>
  <si>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</si>
  <si>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</si>
  <si>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</si>
  <si>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</si>
  <si>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</si>
  <si>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r>
      <t>＊本表については、</t>
    </r>
    <r>
      <rPr>
        <b/>
        <sz val="10"/>
        <color indexed="8"/>
        <rFont val="ＭＳ 明朝"/>
        <family val="1"/>
      </rPr>
      <t>平成12年国勢調査確定値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</si>
  <si>
    <t>平成16年（２００4年）</t>
  </si>
  <si>
    <t>11月</t>
  </si>
  <si>
    <t>町丁・字別人口と世帯（11月１日現在）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</si>
</sst>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  <numFmt numFmtId="182" formatCode="#,##0.00;&quot;△ &quot;#,##0.00"/>
    <numFmt numFmtId="183" formatCode="0.00;&quot;△ &quot;0.00"/>
    <numFmt numFmtId="184" formatCode="0.000;&quot;△ &quot;0.000"/>
    <numFmt numFmtId="185" formatCode="0.0000;&quot;△ &quot;0.0000"/>
    <numFmt numFmtId="186" formatCode="0.0;&quot;△ &quot;0.0"/>
    <numFmt numFmtId="187" formatCode="0;&quot;△ &quot;0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51" fillId="0" borderId="0" applyFont="0" applyFill="0" applyBorder="0" applyAlignment="0" applyProtection="0"/>
    <xf numFmtId="0" fontId="5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0" fontId="66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3" fillId="0" borderId="34" xfId="61" applyNumberFormat="1" applyFont="1" applyFill="1" applyBorder="1" applyAlignment="1">
      <alignment horizontal="center" vertical="center"/>
      <protection/>
    </xf>
    <xf numFmtId="0" fontId="20" fillId="0" borderId="35" xfId="61" applyFont="1" applyFill="1" applyBorder="1">
      <alignment/>
      <protection/>
    </xf>
    <xf numFmtId="3" fontId="20" fillId="0" borderId="35" xfId="61" applyNumberFormat="1" applyFont="1" applyFill="1" applyBorder="1">
      <alignment/>
      <protection/>
    </xf>
    <xf numFmtId="3" fontId="25" fillId="34" borderId="36" xfId="61" applyNumberFormat="1" applyFont="1" applyFill="1" applyBorder="1" applyAlignment="1">
      <alignment horizontal="distributed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5" fillId="34" borderId="39" xfId="61" applyNumberFormat="1" applyFont="1" applyFill="1" applyBorder="1" applyAlignment="1">
      <alignment horizontal="center" vertical="center"/>
      <protection/>
    </xf>
    <xf numFmtId="3" fontId="26" fillId="0" borderId="40" xfId="61" applyNumberFormat="1" applyFont="1" applyFill="1" applyBorder="1" applyAlignment="1">
      <alignment horizontal="center" vertical="center"/>
      <protection/>
    </xf>
    <xf numFmtId="0" fontId="20" fillId="0" borderId="40" xfId="61" applyFont="1" applyBorder="1">
      <alignment/>
      <protection/>
    </xf>
    <xf numFmtId="3" fontId="23" fillId="0" borderId="41" xfId="61" applyNumberFormat="1" applyFont="1" applyFill="1" applyBorder="1" applyAlignment="1">
      <alignment horizontal="distributed"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43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40" xfId="61" applyNumberFormat="1" applyFont="1" applyFill="1" applyBorder="1">
      <alignment/>
      <protection/>
    </xf>
    <xf numFmtId="3" fontId="23" fillId="0" borderId="44" xfId="61" applyNumberFormat="1" applyFont="1" applyFill="1" applyBorder="1" applyAlignment="1">
      <alignment horizontal="distributed"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46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46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7" xfId="61" applyNumberFormat="1" applyFont="1" applyFill="1" applyBorder="1" applyAlignment="1">
      <alignment horizontal="distributed" vertical="center"/>
      <protection/>
    </xf>
    <xf numFmtId="3" fontId="27" fillId="0" borderId="40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50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1" xfId="61" applyNumberFormat="1" applyFont="1" applyFill="1" applyBorder="1" applyAlignment="1">
      <alignment horizontal="distributed"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6" xfId="61" applyNumberFormat="1" applyFont="1" applyFill="1" applyBorder="1" applyAlignment="1">
      <alignment horizontal="distributed"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" fontId="28" fillId="0" borderId="44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4" xfId="61" applyNumberFormat="1" applyFont="1" applyFill="1" applyBorder="1" applyAlignment="1">
      <alignment horizontal="distributed" vertical="center"/>
      <protection/>
    </xf>
    <xf numFmtId="3" fontId="27" fillId="0" borderId="54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57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5" xfId="60" applyFont="1" applyFill="1" applyBorder="1" applyAlignment="1">
      <alignment horizontal="center" vertical="center"/>
      <protection/>
    </xf>
    <xf numFmtId="49" fontId="23" fillId="0" borderId="41" xfId="60" applyNumberFormat="1" applyFont="1" applyFill="1" applyBorder="1" applyAlignment="1">
      <alignment horizontal="distributed" vertical="center"/>
      <protection/>
    </xf>
    <xf numFmtId="3" fontId="20" fillId="0" borderId="41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8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44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6" xfId="60" applyNumberFormat="1" applyFont="1" applyBorder="1" applyAlignment="1">
      <alignment vertical="center"/>
      <protection/>
    </xf>
    <xf numFmtId="3" fontId="20" fillId="0" borderId="50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4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60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3" fontId="20" fillId="0" borderId="56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4" fillId="34" borderId="61" xfId="61" applyNumberFormat="1" applyFont="1" applyFill="1" applyBorder="1" applyAlignment="1">
      <alignment vertical="center"/>
      <protection/>
    </xf>
    <xf numFmtId="3" fontId="27" fillId="0" borderId="62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3" xfId="61" applyNumberFormat="1" applyFont="1" applyFill="1" applyBorder="1" applyAlignment="1">
      <alignment horizontal="distributed" vertical="center"/>
      <protection/>
    </xf>
    <xf numFmtId="3" fontId="27" fillId="0" borderId="0" xfId="61" applyNumberFormat="1" applyFont="1" applyFill="1" applyBorder="1" applyAlignment="1">
      <alignment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4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0" fontId="23" fillId="0" borderId="51" xfId="60" applyNumberFormat="1" applyFont="1" applyFill="1" applyBorder="1" applyAlignment="1">
      <alignment horizontal="distributed" vertical="center"/>
      <protection/>
    </xf>
    <xf numFmtId="3" fontId="20" fillId="0" borderId="51" xfId="60" applyNumberFormat="1" applyFont="1" applyBorder="1" applyAlignment="1">
      <alignment vertical="center"/>
      <protection/>
    </xf>
    <xf numFmtId="3" fontId="20" fillId="0" borderId="65" xfId="60" applyNumberFormat="1" applyFont="1" applyBorder="1" applyAlignment="1">
      <alignment vertical="center"/>
      <protection/>
    </xf>
    <xf numFmtId="3" fontId="20" fillId="0" borderId="28" xfId="60" applyNumberFormat="1" applyFont="1" applyBorder="1" applyAlignment="1">
      <alignment vertical="center"/>
      <protection/>
    </xf>
    <xf numFmtId="3" fontId="20" fillId="0" borderId="53" xfId="60" applyNumberFormat="1" applyFont="1" applyBorder="1" applyAlignment="1">
      <alignment vertical="center"/>
      <protection/>
    </xf>
    <xf numFmtId="3" fontId="20" fillId="0" borderId="66" xfId="60" applyNumberFormat="1" applyFont="1" applyBorder="1" applyAlignment="1">
      <alignment vertical="center"/>
      <protection/>
    </xf>
    <xf numFmtId="2" fontId="20" fillId="0" borderId="27" xfId="60" applyNumberFormat="1" applyFont="1" applyBorder="1" applyAlignment="1">
      <alignment horizontal="right" vertical="center"/>
      <protection/>
    </xf>
    <xf numFmtId="2" fontId="20" fillId="0" borderId="65" xfId="60" applyNumberFormat="1" applyFont="1" applyBorder="1" applyAlignment="1">
      <alignment horizontal="right" vertical="center"/>
      <protection/>
    </xf>
    <xf numFmtId="179" fontId="20" fillId="0" borderId="27" xfId="60" applyNumberFormat="1" applyFont="1" applyBorder="1" applyAlignment="1">
      <alignment horizontal="right" vertical="center"/>
      <protection/>
    </xf>
    <xf numFmtId="177" fontId="4" fillId="0" borderId="39" xfId="0" applyNumberFormat="1" applyFont="1" applyBorder="1" applyAlignment="1">
      <alignment vertical="center"/>
    </xf>
    <xf numFmtId="177" fontId="4" fillId="0" borderId="67" xfId="0" applyNumberFormat="1" applyFont="1" applyBorder="1" applyAlignment="1">
      <alignment vertical="center"/>
    </xf>
    <xf numFmtId="177" fontId="4" fillId="33" borderId="68" xfId="0" applyNumberFormat="1" applyFont="1" applyFill="1" applyBorder="1" applyAlignment="1">
      <alignment vertical="center"/>
    </xf>
    <xf numFmtId="3" fontId="27" fillId="0" borderId="69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9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5" xfId="48" applyFont="1" applyFill="1" applyBorder="1" applyAlignment="1">
      <alignment/>
    </xf>
    <xf numFmtId="38" fontId="25" fillId="34" borderId="37" xfId="48" applyFont="1" applyFill="1" applyBorder="1" applyAlignment="1">
      <alignment horizontal="center" vertical="center"/>
    </xf>
    <xf numFmtId="38" fontId="25" fillId="34" borderId="38" xfId="48" applyFont="1" applyFill="1" applyBorder="1" applyAlignment="1">
      <alignment horizontal="center" vertical="center"/>
    </xf>
    <xf numFmtId="38" fontId="27" fillId="0" borderId="42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3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46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2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53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40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4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50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70" xfId="48" applyFont="1" applyBorder="1" applyAlignment="1">
      <alignment vertical="center"/>
    </xf>
    <xf numFmtId="0" fontId="28" fillId="0" borderId="71" xfId="60" applyFont="1" applyFill="1" applyBorder="1" applyAlignment="1">
      <alignment horizontal="distributed" vertical="center"/>
      <protection/>
    </xf>
    <xf numFmtId="38" fontId="17" fillId="19" borderId="60" xfId="48" applyFont="1" applyFill="1" applyBorder="1" applyAlignment="1">
      <alignment vertical="center"/>
    </xf>
    <xf numFmtId="38" fontId="17" fillId="19" borderId="72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8" xfId="48" applyFont="1" applyFill="1" applyBorder="1" applyAlignment="1">
      <alignment vertical="center"/>
    </xf>
    <xf numFmtId="177" fontId="17" fillId="19" borderId="10" xfId="48" applyNumberFormat="1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58" fontId="14" fillId="19" borderId="71" xfId="60" applyNumberFormat="1" applyFont="1" applyFill="1" applyBorder="1" applyAlignment="1">
      <alignment horizontal="distributed" vertical="center"/>
      <protection/>
    </xf>
    <xf numFmtId="183" fontId="17" fillId="19" borderId="11" xfId="48" applyNumberFormat="1" applyFont="1" applyFill="1" applyBorder="1" applyAlignment="1">
      <alignment vertical="center"/>
    </xf>
    <xf numFmtId="3" fontId="20" fillId="0" borderId="73" xfId="61" applyNumberFormat="1" applyFont="1" applyFill="1" applyBorder="1">
      <alignment/>
      <protection/>
    </xf>
    <xf numFmtId="3" fontId="27" fillId="0" borderId="73" xfId="61" applyNumberFormat="1" applyFont="1" applyFill="1" applyBorder="1" applyAlignment="1">
      <alignment vertical="center"/>
      <protection/>
    </xf>
    <xf numFmtId="0" fontId="6" fillId="0" borderId="74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6" fillId="33" borderId="74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73" xfId="0" applyFill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6" fillId="0" borderId="42" xfId="0" applyFont="1" applyBorder="1" applyAlignment="1">
      <alignment horizontal="distributed" vertical="center"/>
    </xf>
    <xf numFmtId="0" fontId="0" fillId="0" borderId="75" xfId="0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0" fillId="0" borderId="76" xfId="0" applyBorder="1" applyAlignment="1">
      <alignment vertical="center"/>
    </xf>
    <xf numFmtId="0" fontId="0" fillId="0" borderId="73" xfId="0" applyBorder="1" applyAlignment="1">
      <alignment vertical="center"/>
    </xf>
    <xf numFmtId="0" fontId="6" fillId="0" borderId="77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78" xfId="0" applyFont="1" applyBorder="1" applyAlignment="1">
      <alignment horizontal="distributed" vertical="center" textRotation="255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0" borderId="61" xfId="0" applyFont="1" applyBorder="1" applyAlignment="1">
      <alignment horizontal="distributed" vertical="center"/>
    </xf>
    <xf numFmtId="0" fontId="6" fillId="0" borderId="81" xfId="0" applyFont="1" applyBorder="1" applyAlignment="1">
      <alignment horizontal="distributed" vertical="center"/>
    </xf>
    <xf numFmtId="3" fontId="24" fillId="34" borderId="82" xfId="61" applyNumberFormat="1" applyFont="1" applyFill="1" applyBorder="1" applyAlignment="1">
      <alignment horizontal="right" vertical="center"/>
      <protection/>
    </xf>
    <xf numFmtId="3" fontId="24" fillId="34" borderId="78" xfId="61" applyNumberFormat="1" applyFont="1" applyFill="1" applyBorder="1" applyAlignment="1">
      <alignment horizontal="right" vertical="center"/>
      <protection/>
    </xf>
    <xf numFmtId="3" fontId="24" fillId="34" borderId="34" xfId="61" applyNumberFormat="1" applyFont="1" applyFill="1" applyBorder="1" applyAlignment="1">
      <alignment horizontal="right" vertical="center"/>
      <protection/>
    </xf>
    <xf numFmtId="3" fontId="24" fillId="34" borderId="55" xfId="61" applyNumberFormat="1" applyFont="1" applyFill="1" applyBorder="1" applyAlignment="1">
      <alignment horizontal="right" vertical="center"/>
      <protection/>
    </xf>
    <xf numFmtId="3" fontId="20" fillId="0" borderId="40" xfId="6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/>
    </xf>
    <xf numFmtId="3" fontId="29" fillId="0" borderId="79" xfId="61" applyNumberFormat="1" applyFont="1" applyFill="1" applyBorder="1" applyAlignment="1">
      <alignment horizontal="left" vertical="center" wrapText="1"/>
      <protection/>
    </xf>
    <xf numFmtId="3" fontId="29" fillId="0" borderId="54" xfId="61" applyNumberFormat="1" applyFont="1" applyFill="1" applyBorder="1" applyAlignment="1">
      <alignment horizontal="left" vertical="center" wrapText="1"/>
      <protection/>
    </xf>
    <xf numFmtId="3" fontId="29" fillId="0" borderId="40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29" xfId="61" applyFont="1" applyFill="1" applyBorder="1" applyAlignment="1">
      <alignment horizontal="center"/>
      <protection/>
    </xf>
    <xf numFmtId="0" fontId="20" fillId="0" borderId="34" xfId="61" applyFont="1" applyFill="1" applyBorder="1" applyAlignment="1">
      <alignment horizontal="center"/>
      <protection/>
    </xf>
    <xf numFmtId="3" fontId="23" fillId="0" borderId="34" xfId="61" applyNumberFormat="1" applyFont="1" applyFill="1" applyBorder="1" applyAlignment="1">
      <alignment horizontal="center" vertical="center"/>
      <protection/>
    </xf>
    <xf numFmtId="3" fontId="23" fillId="0" borderId="55" xfId="61" applyNumberFormat="1" applyFont="1" applyFill="1" applyBorder="1" applyAlignment="1">
      <alignment horizontal="center" vertical="center"/>
      <protection/>
    </xf>
    <xf numFmtId="0" fontId="23" fillId="34" borderId="29" xfId="61" applyFont="1" applyFill="1" applyBorder="1" applyAlignment="1">
      <alignment horizontal="center" vertical="center"/>
      <protection/>
    </xf>
    <xf numFmtId="0" fontId="23" fillId="34" borderId="34" xfId="61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top" wrapText="1"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54" xfId="60" applyFont="1" applyBorder="1" applyAlignment="1">
      <alignment horizontal="distributed" vertical="center"/>
      <protection/>
    </xf>
    <xf numFmtId="0" fontId="32" fillId="0" borderId="35" xfId="60" applyNumberFormat="1" applyFont="1" applyBorder="1" applyAlignment="1">
      <alignment horizontal="distributed" vertical="center" shrinkToFit="1"/>
      <protection/>
    </xf>
    <xf numFmtId="0" fontId="17" fillId="0" borderId="35" xfId="60" applyBorder="1" applyAlignment="1">
      <alignment horizontal="distributed" vertical="center" shrinkToFit="1"/>
      <protection/>
    </xf>
    <xf numFmtId="0" fontId="14" fillId="0" borderId="54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67" xfId="60" applyFont="1" applyFill="1" applyBorder="1" applyAlignment="1">
      <alignment horizontal="distributed" vertical="center"/>
      <protection/>
    </xf>
    <xf numFmtId="0" fontId="23" fillId="34" borderId="60" xfId="60" applyFont="1" applyFill="1" applyBorder="1" applyAlignment="1">
      <alignment horizontal="distributed" vertical="center"/>
      <protection/>
    </xf>
    <xf numFmtId="0" fontId="23" fillId="34" borderId="67" xfId="60" applyFont="1" applyFill="1" applyBorder="1" applyAlignment="1">
      <alignment horizontal="center" vertical="center"/>
      <protection/>
    </xf>
    <xf numFmtId="0" fontId="23" fillId="34" borderId="60" xfId="60" applyFont="1" applyFill="1" applyBorder="1" applyAlignment="1">
      <alignment horizontal="center" vertical="center"/>
      <protection/>
    </xf>
    <xf numFmtId="0" fontId="28" fillId="34" borderId="78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34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82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83" xfId="60" applyFont="1" applyFill="1" applyBorder="1" applyAlignment="1">
      <alignment horizontal="center" vertical="center"/>
      <protection/>
    </xf>
    <xf numFmtId="0" fontId="23" fillId="34" borderId="84" xfId="60" applyFont="1" applyFill="1" applyBorder="1" applyAlignment="1">
      <alignment horizontal="center" vertical="center"/>
      <protection/>
    </xf>
    <xf numFmtId="0" fontId="23" fillId="34" borderId="85" xfId="60" applyFont="1" applyFill="1" applyBorder="1" applyAlignment="1">
      <alignment horizontal="center" vertical="center"/>
      <protection/>
    </xf>
    <xf numFmtId="0" fontId="23" fillId="35" borderId="86" xfId="61" applyFont="1" applyFill="1" applyBorder="1" applyAlignment="1">
      <alignment horizontal="center" vertical="center"/>
      <protection/>
    </xf>
    <xf numFmtId="0" fontId="23" fillId="35" borderId="87" xfId="61" applyFont="1" applyFill="1" applyBorder="1" applyAlignment="1">
      <alignment horizontal="center" vertical="center"/>
      <protection/>
    </xf>
    <xf numFmtId="177" fontId="24" fillId="35" borderId="88" xfId="61" applyNumberFormat="1" applyFont="1" applyFill="1" applyBorder="1" applyAlignment="1">
      <alignment horizontal="right" vertical="center"/>
      <protection/>
    </xf>
    <xf numFmtId="177" fontId="24" fillId="35" borderId="89" xfId="61" applyNumberFormat="1" applyFont="1" applyFill="1" applyBorder="1" applyAlignment="1">
      <alignment horizontal="right" vertical="center"/>
      <protection/>
    </xf>
    <xf numFmtId="177" fontId="24" fillId="35" borderId="87" xfId="61" applyNumberFormat="1" applyFont="1" applyFill="1" applyBorder="1" applyAlignment="1">
      <alignment vertical="center"/>
      <protection/>
    </xf>
    <xf numFmtId="177" fontId="24" fillId="35" borderId="90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19050</xdr:rowOff>
    </xdr:from>
    <xdr:to>
      <xdr:col>8</xdr:col>
      <xdr:colOff>28575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485775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22" t="s">
        <v>200</v>
      </c>
      <c r="C10" s="223"/>
      <c r="D10" s="223"/>
      <c r="E10" s="223"/>
      <c r="F10" s="223"/>
      <c r="G10" s="5" t="s">
        <v>201</v>
      </c>
      <c r="H10" s="6" t="s">
        <v>0</v>
      </c>
    </row>
    <row r="11" spans="7:8" ht="17.25" customHeight="1">
      <c r="G11" s="7"/>
      <c r="H11" s="8"/>
    </row>
    <row r="12" spans="2:8" ht="21" customHeight="1">
      <c r="B12" s="224" t="s">
        <v>201</v>
      </c>
      <c r="C12" s="225"/>
      <c r="D12" s="9" t="s">
        <v>1</v>
      </c>
      <c r="E12" s="10" t="s">
        <v>189</v>
      </c>
      <c r="G12" s="11"/>
      <c r="H12" s="8"/>
    </row>
    <row r="13" spans="4:8" ht="25.5" customHeight="1">
      <c r="D13" s="12" t="s">
        <v>2</v>
      </c>
      <c r="E13" s="12"/>
      <c r="G13" s="13">
        <v>87376</v>
      </c>
      <c r="H13" s="14" t="s">
        <v>3</v>
      </c>
    </row>
    <row r="14" spans="4:8" ht="25.5" customHeight="1">
      <c r="D14" s="12" t="s">
        <v>4</v>
      </c>
      <c r="E14" s="12"/>
      <c r="G14" s="13">
        <v>227816</v>
      </c>
      <c r="H14" s="14" t="s">
        <v>5</v>
      </c>
    </row>
    <row r="15" spans="4:8" ht="25.5" customHeight="1">
      <c r="D15" s="12" t="s">
        <v>6</v>
      </c>
      <c r="E15" s="12"/>
      <c r="G15" s="13">
        <v>112405</v>
      </c>
      <c r="H15" s="14" t="s">
        <v>5</v>
      </c>
    </row>
    <row r="16" spans="4:8" ht="25.5" customHeight="1">
      <c r="D16" s="12" t="s">
        <v>7</v>
      </c>
      <c r="E16" s="12"/>
      <c r="G16" s="13">
        <v>115411</v>
      </c>
      <c r="H16" s="14" t="s">
        <v>5</v>
      </c>
    </row>
    <row r="17" ht="12" customHeight="1"/>
    <row r="18" spans="2:8" ht="23.25" customHeight="1" thickBot="1">
      <c r="B18" s="226" t="s">
        <v>8</v>
      </c>
      <c r="C18" s="226"/>
      <c r="D18" s="226"/>
      <c r="E18" s="226"/>
      <c r="F18" s="226"/>
      <c r="G18" s="226"/>
      <c r="H18" s="226"/>
    </row>
    <row r="19" spans="2:8" ht="24" customHeight="1">
      <c r="B19" s="227" t="s">
        <v>9</v>
      </c>
      <c r="C19" s="228"/>
      <c r="D19" s="229"/>
      <c r="E19" s="233" t="s">
        <v>10</v>
      </c>
      <c r="F19" s="235" t="s">
        <v>11</v>
      </c>
      <c r="G19" s="235"/>
      <c r="H19" s="236"/>
    </row>
    <row r="20" spans="2:11" ht="24" customHeight="1" thickBot="1">
      <c r="B20" s="230"/>
      <c r="C20" s="231"/>
      <c r="D20" s="232"/>
      <c r="E20" s="234"/>
      <c r="F20" s="15" t="s">
        <v>12</v>
      </c>
      <c r="G20" s="16" t="s">
        <v>13</v>
      </c>
      <c r="H20" s="17" t="s">
        <v>14</v>
      </c>
      <c r="I20" s="10"/>
      <c r="J20" s="10"/>
      <c r="K20" s="10"/>
    </row>
    <row r="21" spans="2:11" ht="23.25" customHeight="1">
      <c r="B21" s="211" t="s">
        <v>15</v>
      </c>
      <c r="C21" s="214" t="s">
        <v>16</v>
      </c>
      <c r="D21" s="215"/>
      <c r="E21" s="18"/>
      <c r="F21" s="19">
        <f>SUM(G21:H21)</f>
        <v>167</v>
      </c>
      <c r="G21" s="19">
        <v>81</v>
      </c>
      <c r="H21" s="20">
        <v>86</v>
      </c>
      <c r="I21" s="10"/>
      <c r="J21" s="10"/>
      <c r="K21" s="10"/>
    </row>
    <row r="22" spans="2:8" ht="23.25" customHeight="1" thickBot="1">
      <c r="B22" s="212"/>
      <c r="C22" s="216" t="s">
        <v>17</v>
      </c>
      <c r="D22" s="217"/>
      <c r="E22" s="21"/>
      <c r="F22" s="28">
        <f>SUM(G22:H22)</f>
        <v>105</v>
      </c>
      <c r="G22" s="22">
        <v>61</v>
      </c>
      <c r="H22" s="23">
        <v>44</v>
      </c>
    </row>
    <row r="23" spans="2:8" ht="29.25" customHeight="1" thickBot="1">
      <c r="B23" s="213"/>
      <c r="C23" s="205" t="s">
        <v>18</v>
      </c>
      <c r="D23" s="218"/>
      <c r="E23" s="24"/>
      <c r="F23" s="25">
        <f>F21-F22</f>
        <v>62</v>
      </c>
      <c r="G23" s="25">
        <f>G21-G22</f>
        <v>20</v>
      </c>
      <c r="H23" s="156">
        <f>H21-H22</f>
        <v>42</v>
      </c>
    </row>
    <row r="24" spans="2:8" ht="24" customHeight="1">
      <c r="B24" s="211" t="s">
        <v>19</v>
      </c>
      <c r="C24" s="219" t="s">
        <v>20</v>
      </c>
      <c r="D24" s="26" t="s">
        <v>21</v>
      </c>
      <c r="E24" s="27">
        <v>189</v>
      </c>
      <c r="F24" s="19">
        <f>SUM(G24:H24)</f>
        <v>369</v>
      </c>
      <c r="G24" s="28">
        <v>190</v>
      </c>
      <c r="H24" s="29">
        <v>179</v>
      </c>
    </row>
    <row r="25" spans="2:8" ht="24" customHeight="1">
      <c r="B25" s="212"/>
      <c r="C25" s="219"/>
      <c r="D25" s="30" t="s">
        <v>22</v>
      </c>
      <c r="E25" s="31">
        <v>179</v>
      </c>
      <c r="F25" s="32">
        <f>SUM(G25:H25)</f>
        <v>381</v>
      </c>
      <c r="G25" s="32">
        <v>191</v>
      </c>
      <c r="H25" s="33">
        <v>190</v>
      </c>
    </row>
    <row r="26" spans="2:8" ht="24" customHeight="1">
      <c r="B26" s="212"/>
      <c r="C26" s="219"/>
      <c r="D26" s="34" t="s">
        <v>23</v>
      </c>
      <c r="E26" s="35">
        <v>3</v>
      </c>
      <c r="F26" s="28">
        <f>SUM(G26:H26)</f>
        <v>6</v>
      </c>
      <c r="G26" s="22">
        <v>3</v>
      </c>
      <c r="H26" s="23">
        <v>3</v>
      </c>
    </row>
    <row r="27" spans="2:8" ht="24" customHeight="1" thickBot="1">
      <c r="B27" s="212"/>
      <c r="C27" s="220"/>
      <c r="D27" s="36" t="s">
        <v>24</v>
      </c>
      <c r="E27" s="37">
        <f>SUM(E24:E26)</f>
        <v>371</v>
      </c>
      <c r="F27" s="37">
        <f>SUM(F24:F26)</f>
        <v>756</v>
      </c>
      <c r="G27" s="37">
        <f>SUM(G24:G26)</f>
        <v>384</v>
      </c>
      <c r="H27" s="38">
        <f>SUM(H24:H26)</f>
        <v>372</v>
      </c>
    </row>
    <row r="28" spans="2:8" ht="24" customHeight="1">
      <c r="B28" s="212"/>
      <c r="C28" s="221" t="s">
        <v>25</v>
      </c>
      <c r="D28" s="26" t="s">
        <v>26</v>
      </c>
      <c r="E28" s="27">
        <v>136</v>
      </c>
      <c r="F28" s="28">
        <f>SUM(G28:H28)</f>
        <v>327</v>
      </c>
      <c r="G28" s="28">
        <v>195</v>
      </c>
      <c r="H28" s="29">
        <v>132</v>
      </c>
    </row>
    <row r="29" spans="2:8" ht="24" customHeight="1">
      <c r="B29" s="212"/>
      <c r="C29" s="219"/>
      <c r="D29" s="30" t="s">
        <v>27</v>
      </c>
      <c r="E29" s="31">
        <v>143</v>
      </c>
      <c r="F29" s="28">
        <f>SUM(G29:H29)</f>
        <v>329</v>
      </c>
      <c r="G29" s="32">
        <v>171</v>
      </c>
      <c r="H29" s="33">
        <v>158</v>
      </c>
    </row>
    <row r="30" spans="2:8" ht="24" customHeight="1">
      <c r="B30" s="212"/>
      <c r="C30" s="219"/>
      <c r="D30" s="34" t="s">
        <v>23</v>
      </c>
      <c r="E30" s="35">
        <v>3</v>
      </c>
      <c r="F30" s="28">
        <f>SUM(G30:H30)</f>
        <v>5</v>
      </c>
      <c r="G30" s="22">
        <v>2</v>
      </c>
      <c r="H30" s="23">
        <v>3</v>
      </c>
    </row>
    <row r="31" spans="2:8" ht="24" customHeight="1" thickBot="1">
      <c r="B31" s="212"/>
      <c r="C31" s="220"/>
      <c r="D31" s="36" t="s">
        <v>24</v>
      </c>
      <c r="E31" s="37">
        <f>SUM(E28:E30)</f>
        <v>282</v>
      </c>
      <c r="F31" s="37">
        <f>SUM(F28:F30)</f>
        <v>661</v>
      </c>
      <c r="G31" s="37">
        <f>SUM(G28:G30)</f>
        <v>368</v>
      </c>
      <c r="H31" s="38">
        <f>SUM(H28:H30)</f>
        <v>293</v>
      </c>
    </row>
    <row r="32" spans="2:8" ht="29.25" customHeight="1" thickBot="1">
      <c r="B32" s="213"/>
      <c r="C32" s="205" t="s">
        <v>28</v>
      </c>
      <c r="D32" s="207"/>
      <c r="E32" s="39">
        <f>E27-E31</f>
        <v>89</v>
      </c>
      <c r="F32" s="39">
        <f>F27-F31</f>
        <v>95</v>
      </c>
      <c r="G32" s="39">
        <f>G27-G31</f>
        <v>16</v>
      </c>
      <c r="H32" s="157">
        <f>H27-H31</f>
        <v>79</v>
      </c>
    </row>
    <row r="33" spans="2:8" ht="24" customHeight="1" thickBot="1">
      <c r="B33" s="205" t="s">
        <v>29</v>
      </c>
      <c r="C33" s="206"/>
      <c r="D33" s="207"/>
      <c r="E33" s="40">
        <v>14</v>
      </c>
      <c r="F33" s="41"/>
      <c r="G33" s="41"/>
      <c r="H33" s="42"/>
    </row>
    <row r="34" spans="2:8" ht="24" customHeight="1" thickBot="1">
      <c r="B34" s="208" t="s">
        <v>30</v>
      </c>
      <c r="C34" s="209"/>
      <c r="D34" s="210"/>
      <c r="E34" s="43">
        <f>E23+E32+E33</f>
        <v>103</v>
      </c>
      <c r="F34" s="43">
        <f>F23+F32+F33</f>
        <v>157</v>
      </c>
      <c r="G34" s="43">
        <f>G23+G32+G33</f>
        <v>36</v>
      </c>
      <c r="H34" s="158">
        <f>H23+H32+H33</f>
        <v>121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6">
    <mergeCell ref="B10:F10"/>
    <mergeCell ref="B12:C12"/>
    <mergeCell ref="B18:H18"/>
    <mergeCell ref="B19:D20"/>
    <mergeCell ref="E19:E20"/>
    <mergeCell ref="F19:H19"/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81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49" t="s">
        <v>202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46"/>
      <c r="M1" s="162"/>
      <c r="N1" s="163"/>
      <c r="O1" s="163"/>
      <c r="P1" s="163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50"/>
      <c r="N2" s="250"/>
      <c r="O2" s="250"/>
      <c r="P2" s="250"/>
      <c r="Q2" s="250"/>
      <c r="R2" s="250"/>
      <c r="S2" s="250"/>
      <c r="T2" s="53"/>
      <c r="U2" s="53"/>
    </row>
    <row r="3" spans="1:21" ht="18.75" customHeight="1" thickBot="1">
      <c r="A3" s="47"/>
      <c r="B3" s="251"/>
      <c r="C3" s="252"/>
      <c r="D3" s="253" t="s">
        <v>31</v>
      </c>
      <c r="E3" s="253"/>
      <c r="F3" s="54" t="s">
        <v>32</v>
      </c>
      <c r="G3" s="253" t="s">
        <v>33</v>
      </c>
      <c r="H3" s="253"/>
      <c r="I3" s="253" t="s">
        <v>34</v>
      </c>
      <c r="J3" s="254"/>
      <c r="K3" s="46"/>
      <c r="L3" s="46"/>
      <c r="M3" s="250"/>
      <c r="N3" s="250"/>
      <c r="O3" s="250"/>
      <c r="P3" s="250"/>
      <c r="Q3" s="250"/>
      <c r="R3" s="250"/>
      <c r="S3" s="250"/>
      <c r="T3" s="53"/>
      <c r="U3" s="53"/>
    </row>
    <row r="4" spans="1:21" ht="18.75" customHeight="1">
      <c r="A4" s="47"/>
      <c r="B4" s="255" t="s">
        <v>35</v>
      </c>
      <c r="C4" s="256"/>
      <c r="D4" s="237">
        <v>87376</v>
      </c>
      <c r="E4" s="238"/>
      <c r="F4" s="137">
        <f>SUM(G4:J4)</f>
        <v>227816</v>
      </c>
      <c r="G4" s="239">
        <v>112405</v>
      </c>
      <c r="H4" s="239"/>
      <c r="I4" s="239">
        <v>115411</v>
      </c>
      <c r="J4" s="240"/>
      <c r="K4" s="46"/>
      <c r="L4" s="46"/>
      <c r="M4" s="250"/>
      <c r="N4" s="250"/>
      <c r="O4" s="250"/>
      <c r="P4" s="250"/>
      <c r="Q4" s="250"/>
      <c r="R4" s="250"/>
      <c r="S4" s="250"/>
      <c r="T4" s="53"/>
      <c r="U4" s="53"/>
    </row>
    <row r="5" spans="1:21" ht="18.75" customHeight="1" thickBot="1">
      <c r="A5" s="47"/>
      <c r="B5" s="278" t="s">
        <v>36</v>
      </c>
      <c r="C5" s="279"/>
      <c r="D5" s="280"/>
      <c r="E5" s="281">
        <v>103</v>
      </c>
      <c r="F5" s="282">
        <f>SUM(H5:J5)</f>
        <v>157</v>
      </c>
      <c r="G5" s="280"/>
      <c r="H5" s="281">
        <v>36</v>
      </c>
      <c r="I5" s="280"/>
      <c r="J5" s="283">
        <v>121</v>
      </c>
      <c r="K5" s="46"/>
      <c r="L5" s="46"/>
      <c r="M5" s="250"/>
      <c r="N5" s="250"/>
      <c r="O5" s="250"/>
      <c r="P5" s="250"/>
      <c r="Q5" s="250"/>
      <c r="R5" s="250"/>
      <c r="S5" s="250"/>
      <c r="T5" s="53"/>
      <c r="U5" s="53"/>
    </row>
    <row r="6" spans="1:21" ht="18.75" customHeight="1" thickBot="1">
      <c r="A6" s="55"/>
      <c r="B6" s="55"/>
      <c r="C6" s="56"/>
      <c r="D6" s="56"/>
      <c r="E6" s="56"/>
      <c r="F6" s="56"/>
      <c r="G6" s="56"/>
      <c r="H6" s="56"/>
      <c r="I6" s="56"/>
      <c r="J6" s="56"/>
      <c r="K6" s="46"/>
      <c r="L6" s="56"/>
      <c r="M6" s="164"/>
      <c r="N6" s="164"/>
      <c r="O6" s="164"/>
      <c r="P6" s="164"/>
      <c r="Q6" s="56"/>
      <c r="R6" s="56"/>
      <c r="S6" s="56"/>
      <c r="T6" s="55"/>
      <c r="U6" s="55"/>
    </row>
    <row r="7" spans="1:22" ht="19.5" customHeight="1" thickBot="1">
      <c r="A7" s="57" t="s">
        <v>37</v>
      </c>
      <c r="B7" s="58" t="s">
        <v>2</v>
      </c>
      <c r="C7" s="59" t="s">
        <v>38</v>
      </c>
      <c r="D7" s="59" t="s">
        <v>13</v>
      </c>
      <c r="E7" s="59" t="s">
        <v>14</v>
      </c>
      <c r="F7" s="57" t="s">
        <v>37</v>
      </c>
      <c r="G7" s="58" t="s">
        <v>2</v>
      </c>
      <c r="H7" s="59" t="s">
        <v>38</v>
      </c>
      <c r="I7" s="59" t="s">
        <v>13</v>
      </c>
      <c r="J7" s="60" t="s">
        <v>14</v>
      </c>
      <c r="K7" s="61"/>
      <c r="L7" s="57" t="s">
        <v>37</v>
      </c>
      <c r="M7" s="165" t="s">
        <v>2</v>
      </c>
      <c r="N7" s="166" t="s">
        <v>38</v>
      </c>
      <c r="O7" s="166" t="s">
        <v>13</v>
      </c>
      <c r="P7" s="166" t="s">
        <v>14</v>
      </c>
      <c r="Q7" s="57" t="s">
        <v>37</v>
      </c>
      <c r="R7" s="59" t="s">
        <v>2</v>
      </c>
      <c r="S7" s="59" t="s">
        <v>38</v>
      </c>
      <c r="T7" s="59" t="s">
        <v>13</v>
      </c>
      <c r="U7" s="60" t="s">
        <v>14</v>
      </c>
      <c r="V7" s="62"/>
    </row>
    <row r="8" spans="1:22" ht="19.5" customHeight="1">
      <c r="A8" s="63" t="s">
        <v>39</v>
      </c>
      <c r="B8" s="64">
        <v>405</v>
      </c>
      <c r="C8" s="139">
        <f>SUM(D8:E8)</f>
        <v>1011</v>
      </c>
      <c r="D8" s="65">
        <v>494</v>
      </c>
      <c r="E8" s="66">
        <v>517</v>
      </c>
      <c r="F8" s="63" t="s">
        <v>40</v>
      </c>
      <c r="G8" s="64">
        <v>1071</v>
      </c>
      <c r="H8" s="139">
        <f>SUM(I8:J8)</f>
        <v>2720</v>
      </c>
      <c r="I8" s="65">
        <v>1340</v>
      </c>
      <c r="J8" s="66">
        <v>1380</v>
      </c>
      <c r="K8" s="67"/>
      <c r="L8" s="63" t="s">
        <v>41</v>
      </c>
      <c r="M8" s="167">
        <v>60</v>
      </c>
      <c r="N8" s="168">
        <f>SUM(O8:P8)</f>
        <v>150</v>
      </c>
      <c r="O8" s="169">
        <v>75</v>
      </c>
      <c r="P8" s="170">
        <v>75</v>
      </c>
      <c r="Q8" s="75" t="s">
        <v>51</v>
      </c>
      <c r="R8" s="69">
        <v>558</v>
      </c>
      <c r="S8" s="80">
        <f aca="true" t="shared" si="0" ref="S8:S15">SUM(T8:U8)</f>
        <v>1344</v>
      </c>
      <c r="T8" s="70">
        <v>672</v>
      </c>
      <c r="U8" s="71">
        <v>672</v>
      </c>
      <c r="V8" s="62"/>
    </row>
    <row r="9" spans="1:22" ht="19.5" customHeight="1">
      <c r="A9" s="68" t="s">
        <v>43</v>
      </c>
      <c r="B9" s="69">
        <v>307</v>
      </c>
      <c r="C9" s="80">
        <f aca="true" t="shared" si="1" ref="C9:C40">SUM(D9:E9)</f>
        <v>811</v>
      </c>
      <c r="D9" s="70">
        <v>408</v>
      </c>
      <c r="E9" s="71">
        <v>403</v>
      </c>
      <c r="F9" s="68" t="s">
        <v>44</v>
      </c>
      <c r="G9" s="69">
        <v>681</v>
      </c>
      <c r="H9" s="80">
        <f aca="true" t="shared" si="2" ref="H9:H14">SUM(I9:J9)</f>
        <v>1620</v>
      </c>
      <c r="I9" s="70">
        <v>800</v>
      </c>
      <c r="J9" s="71">
        <v>820</v>
      </c>
      <c r="K9" s="67"/>
      <c r="L9" s="68" t="s">
        <v>192</v>
      </c>
      <c r="M9" s="190">
        <v>1049</v>
      </c>
      <c r="N9" s="171">
        <f aca="true" t="shared" si="3" ref="N9:N15">SUM(O9:P9)</f>
        <v>2924</v>
      </c>
      <c r="O9" s="191">
        <v>1432</v>
      </c>
      <c r="P9" s="192">
        <v>1492</v>
      </c>
      <c r="Q9" s="68" t="s">
        <v>54</v>
      </c>
      <c r="R9" s="69">
        <v>689</v>
      </c>
      <c r="S9" s="80">
        <f t="shared" si="0"/>
        <v>1531</v>
      </c>
      <c r="T9" s="70">
        <v>731</v>
      </c>
      <c r="U9" s="71">
        <v>800</v>
      </c>
      <c r="V9" s="62"/>
    </row>
    <row r="10" spans="1:23" ht="19.5" customHeight="1">
      <c r="A10" s="68" t="s">
        <v>46</v>
      </c>
      <c r="B10" s="69">
        <v>398</v>
      </c>
      <c r="C10" s="80">
        <f t="shared" si="1"/>
        <v>1029</v>
      </c>
      <c r="D10" s="70">
        <v>477</v>
      </c>
      <c r="E10" s="71">
        <v>552</v>
      </c>
      <c r="F10" s="68" t="s">
        <v>47</v>
      </c>
      <c r="G10" s="69">
        <v>894</v>
      </c>
      <c r="H10" s="80">
        <f t="shared" si="2"/>
        <v>2201</v>
      </c>
      <c r="I10" s="70">
        <v>1112</v>
      </c>
      <c r="J10" s="71">
        <v>1089</v>
      </c>
      <c r="K10" s="67"/>
      <c r="L10" s="68" t="s">
        <v>193</v>
      </c>
      <c r="M10" s="190">
        <v>615</v>
      </c>
      <c r="N10" s="171">
        <f t="shared" si="3"/>
        <v>1755</v>
      </c>
      <c r="O10" s="191">
        <v>899</v>
      </c>
      <c r="P10" s="192">
        <v>856</v>
      </c>
      <c r="Q10" s="68" t="s">
        <v>57</v>
      </c>
      <c r="R10" s="69">
        <v>1111</v>
      </c>
      <c r="S10" s="80">
        <f t="shared" si="0"/>
        <v>2590</v>
      </c>
      <c r="T10" s="70">
        <v>1301</v>
      </c>
      <c r="U10" s="71">
        <v>1289</v>
      </c>
      <c r="V10" s="62"/>
      <c r="W10" s="142"/>
    </row>
    <row r="11" spans="1:23" ht="19.5" customHeight="1">
      <c r="A11" s="68" t="s">
        <v>49</v>
      </c>
      <c r="B11" s="72">
        <v>9</v>
      </c>
      <c r="C11" s="80">
        <f t="shared" si="1"/>
        <v>11</v>
      </c>
      <c r="D11" s="73">
        <v>9</v>
      </c>
      <c r="E11" s="74">
        <v>2</v>
      </c>
      <c r="F11" s="68" t="s">
        <v>50</v>
      </c>
      <c r="G11" s="69">
        <v>411</v>
      </c>
      <c r="H11" s="80">
        <f t="shared" si="2"/>
        <v>1033</v>
      </c>
      <c r="I11" s="70">
        <v>515</v>
      </c>
      <c r="J11" s="71">
        <v>518</v>
      </c>
      <c r="K11" s="67"/>
      <c r="L11" s="68" t="s">
        <v>194</v>
      </c>
      <c r="M11" s="190">
        <v>460</v>
      </c>
      <c r="N11" s="171">
        <f t="shared" si="3"/>
        <v>1334</v>
      </c>
      <c r="O11" s="191">
        <v>665</v>
      </c>
      <c r="P11" s="192">
        <v>669</v>
      </c>
      <c r="Q11" s="68" t="s">
        <v>60</v>
      </c>
      <c r="R11" s="69">
        <v>706</v>
      </c>
      <c r="S11" s="80">
        <f t="shared" si="0"/>
        <v>1804</v>
      </c>
      <c r="T11" s="70">
        <v>874</v>
      </c>
      <c r="U11" s="71">
        <v>930</v>
      </c>
      <c r="V11" s="62"/>
      <c r="W11" s="142"/>
    </row>
    <row r="12" spans="1:23" ht="19.5" customHeight="1">
      <c r="A12" s="68" t="s">
        <v>52</v>
      </c>
      <c r="B12" s="69">
        <v>462</v>
      </c>
      <c r="C12" s="80">
        <f t="shared" si="1"/>
        <v>1207</v>
      </c>
      <c r="D12" s="70">
        <v>591</v>
      </c>
      <c r="E12" s="71">
        <v>616</v>
      </c>
      <c r="F12" s="68" t="s">
        <v>53</v>
      </c>
      <c r="G12" s="69">
        <v>455</v>
      </c>
      <c r="H12" s="80">
        <f t="shared" si="2"/>
        <v>1260</v>
      </c>
      <c r="I12" s="70">
        <v>604</v>
      </c>
      <c r="J12" s="71">
        <v>656</v>
      </c>
      <c r="K12" s="67"/>
      <c r="L12" s="68" t="s">
        <v>195</v>
      </c>
      <c r="M12" s="190">
        <v>945</v>
      </c>
      <c r="N12" s="171">
        <f t="shared" si="3"/>
        <v>2601</v>
      </c>
      <c r="O12" s="191">
        <v>1295</v>
      </c>
      <c r="P12" s="192">
        <v>1306</v>
      </c>
      <c r="Q12" s="68" t="s">
        <v>63</v>
      </c>
      <c r="R12" s="69">
        <v>713</v>
      </c>
      <c r="S12" s="80">
        <f t="shared" si="0"/>
        <v>1870</v>
      </c>
      <c r="T12" s="70">
        <v>928</v>
      </c>
      <c r="U12" s="71">
        <v>942</v>
      </c>
      <c r="V12" s="62"/>
      <c r="W12" s="142"/>
    </row>
    <row r="13" spans="1:23" ht="19.5" customHeight="1">
      <c r="A13" s="68" t="s">
        <v>55</v>
      </c>
      <c r="B13" s="69">
        <v>421</v>
      </c>
      <c r="C13" s="80">
        <f t="shared" si="1"/>
        <v>1085</v>
      </c>
      <c r="D13" s="70">
        <v>536</v>
      </c>
      <c r="E13" s="71">
        <v>549</v>
      </c>
      <c r="F13" s="68" t="s">
        <v>56</v>
      </c>
      <c r="G13" s="69">
        <v>441</v>
      </c>
      <c r="H13" s="146">
        <f t="shared" si="2"/>
        <v>1111</v>
      </c>
      <c r="I13" s="70">
        <v>542</v>
      </c>
      <c r="J13" s="71">
        <v>569</v>
      </c>
      <c r="K13" s="67"/>
      <c r="L13" s="68" t="s">
        <v>196</v>
      </c>
      <c r="M13" s="190">
        <v>299</v>
      </c>
      <c r="N13" s="171">
        <f t="shared" si="3"/>
        <v>851</v>
      </c>
      <c r="O13" s="191">
        <v>437</v>
      </c>
      <c r="P13" s="192">
        <v>414</v>
      </c>
      <c r="Q13" s="68" t="s">
        <v>66</v>
      </c>
      <c r="R13" s="69">
        <v>748</v>
      </c>
      <c r="S13" s="80">
        <f t="shared" si="0"/>
        <v>1889</v>
      </c>
      <c r="T13" s="70">
        <v>941</v>
      </c>
      <c r="U13" s="71">
        <v>948</v>
      </c>
      <c r="V13" s="62"/>
      <c r="W13" s="142"/>
    </row>
    <row r="14" spans="1:23" ht="19.5" customHeight="1" thickBot="1">
      <c r="A14" s="68" t="s">
        <v>58</v>
      </c>
      <c r="B14" s="69">
        <v>451</v>
      </c>
      <c r="C14" s="80">
        <f t="shared" si="1"/>
        <v>1268</v>
      </c>
      <c r="D14" s="70">
        <v>627</v>
      </c>
      <c r="E14" s="71">
        <v>641</v>
      </c>
      <c r="F14" s="81" t="s">
        <v>59</v>
      </c>
      <c r="G14" s="82">
        <v>754</v>
      </c>
      <c r="H14" s="138">
        <f t="shared" si="2"/>
        <v>1841</v>
      </c>
      <c r="I14" s="83">
        <v>924</v>
      </c>
      <c r="J14" s="84">
        <v>917</v>
      </c>
      <c r="K14" s="67"/>
      <c r="L14" s="68" t="s">
        <v>197</v>
      </c>
      <c r="M14" s="190">
        <v>629</v>
      </c>
      <c r="N14" s="171">
        <f t="shared" si="3"/>
        <v>1614</v>
      </c>
      <c r="O14" s="191">
        <v>775</v>
      </c>
      <c r="P14" s="192">
        <v>839</v>
      </c>
      <c r="Q14" s="68" t="s">
        <v>69</v>
      </c>
      <c r="R14" s="69">
        <v>1120</v>
      </c>
      <c r="S14" s="80">
        <f t="shared" si="0"/>
        <v>2928</v>
      </c>
      <c r="T14" s="70">
        <v>1417</v>
      </c>
      <c r="U14" s="71">
        <v>1511</v>
      </c>
      <c r="V14" s="62"/>
      <c r="W14" s="142"/>
    </row>
    <row r="15" spans="1:23" ht="19.5" customHeight="1" thickBot="1">
      <c r="A15" s="68" t="s">
        <v>61</v>
      </c>
      <c r="B15" s="69">
        <v>478</v>
      </c>
      <c r="C15" s="80">
        <f t="shared" si="1"/>
        <v>1096</v>
      </c>
      <c r="D15" s="70">
        <v>555</v>
      </c>
      <c r="E15" s="71">
        <v>541</v>
      </c>
      <c r="F15" s="85" t="s">
        <v>62</v>
      </c>
      <c r="G15" s="86">
        <f>SUM(B8:B40)+SUM(G8:G14)</f>
        <v>24021</v>
      </c>
      <c r="H15" s="86">
        <f>SUM(C8:C40)+SUM(H8:H14)</f>
        <v>58369</v>
      </c>
      <c r="I15" s="86">
        <f>SUM(D8:D40)+SUM(I8:I14)</f>
        <v>28513</v>
      </c>
      <c r="J15" s="86">
        <f>SUM(E8:E40)+SUM(J8:J14)</f>
        <v>29856</v>
      </c>
      <c r="K15" s="67"/>
      <c r="L15" s="68" t="s">
        <v>198</v>
      </c>
      <c r="M15" s="190">
        <v>183</v>
      </c>
      <c r="N15" s="172">
        <f t="shared" si="3"/>
        <v>499</v>
      </c>
      <c r="O15" s="191">
        <v>260</v>
      </c>
      <c r="P15" s="192">
        <v>239</v>
      </c>
      <c r="Q15" s="140" t="s">
        <v>73</v>
      </c>
      <c r="R15" s="159">
        <v>558</v>
      </c>
      <c r="S15" s="138">
        <f t="shared" si="0"/>
        <v>1514</v>
      </c>
      <c r="T15" s="138">
        <v>742</v>
      </c>
      <c r="U15" s="160">
        <v>772</v>
      </c>
      <c r="V15" s="62"/>
      <c r="W15" s="142"/>
    </row>
    <row r="16" spans="1:23" ht="19.5" customHeight="1" thickBot="1">
      <c r="A16" s="68" t="s">
        <v>64</v>
      </c>
      <c r="B16" s="69">
        <v>909</v>
      </c>
      <c r="C16" s="80">
        <f t="shared" si="1"/>
        <v>2233</v>
      </c>
      <c r="D16" s="70">
        <v>1084</v>
      </c>
      <c r="E16" s="71">
        <v>1149</v>
      </c>
      <c r="F16" s="67"/>
      <c r="G16" s="52"/>
      <c r="H16" s="52"/>
      <c r="I16" s="52"/>
      <c r="J16" s="203"/>
      <c r="K16" s="52"/>
      <c r="L16" s="68" t="s">
        <v>65</v>
      </c>
      <c r="M16" s="173">
        <v>584</v>
      </c>
      <c r="N16" s="171">
        <f aca="true" t="shared" si="4" ref="N16:N40">SUM(O16:P16)</f>
        <v>1587</v>
      </c>
      <c r="O16" s="174">
        <v>764</v>
      </c>
      <c r="P16" s="175">
        <v>823</v>
      </c>
      <c r="Q16" s="68" t="s">
        <v>77</v>
      </c>
      <c r="R16" s="69">
        <v>824</v>
      </c>
      <c r="S16" s="70">
        <f aca="true" t="shared" si="5" ref="S16:S26">SUM(T16:U16)</f>
        <v>2132</v>
      </c>
      <c r="T16" s="70">
        <v>1057</v>
      </c>
      <c r="U16" s="71">
        <v>1075</v>
      </c>
      <c r="V16" s="62"/>
      <c r="W16" s="142"/>
    </row>
    <row r="17" spans="1:23" ht="19.5" customHeight="1" thickBot="1">
      <c r="A17" s="68" t="s">
        <v>67</v>
      </c>
      <c r="B17" s="69">
        <v>639</v>
      </c>
      <c r="C17" s="80">
        <f t="shared" si="1"/>
        <v>1405</v>
      </c>
      <c r="D17" s="70">
        <v>652</v>
      </c>
      <c r="E17" s="71">
        <v>753</v>
      </c>
      <c r="F17" s="57" t="s">
        <v>37</v>
      </c>
      <c r="G17" s="58" t="s">
        <v>2</v>
      </c>
      <c r="H17" s="59" t="s">
        <v>4</v>
      </c>
      <c r="I17" s="59" t="s">
        <v>13</v>
      </c>
      <c r="J17" s="189" t="s">
        <v>14</v>
      </c>
      <c r="K17" s="67"/>
      <c r="L17" s="68" t="s">
        <v>68</v>
      </c>
      <c r="M17" s="173">
        <v>1883</v>
      </c>
      <c r="N17" s="171">
        <f t="shared" si="4"/>
        <v>5052</v>
      </c>
      <c r="O17" s="174">
        <v>2533</v>
      </c>
      <c r="P17" s="175">
        <v>2519</v>
      </c>
      <c r="Q17" s="68" t="s">
        <v>81</v>
      </c>
      <c r="R17" s="69">
        <v>517</v>
      </c>
      <c r="S17" s="70">
        <f t="shared" si="5"/>
        <v>1348</v>
      </c>
      <c r="T17" s="70">
        <v>640</v>
      </c>
      <c r="U17" s="71">
        <v>708</v>
      </c>
      <c r="V17" s="62"/>
      <c r="W17" s="143"/>
    </row>
    <row r="18" spans="1:22" ht="19.5" customHeight="1">
      <c r="A18" s="68" t="s">
        <v>70</v>
      </c>
      <c r="B18" s="69">
        <v>1027</v>
      </c>
      <c r="C18" s="80">
        <f>SUM(D18:E18)</f>
        <v>2517</v>
      </c>
      <c r="D18" s="70">
        <v>1207</v>
      </c>
      <c r="E18" s="71">
        <v>1310</v>
      </c>
      <c r="F18" s="63" t="s">
        <v>71</v>
      </c>
      <c r="G18" s="64">
        <v>3394</v>
      </c>
      <c r="H18" s="139">
        <f>SUM(I18:J18)</f>
        <v>9630</v>
      </c>
      <c r="I18" s="65">
        <v>4868</v>
      </c>
      <c r="J18" s="66">
        <v>4762</v>
      </c>
      <c r="K18" s="67"/>
      <c r="L18" s="68" t="s">
        <v>72</v>
      </c>
      <c r="M18" s="173">
        <v>2216</v>
      </c>
      <c r="N18" s="171">
        <f t="shared" si="4"/>
        <v>6235</v>
      </c>
      <c r="O18" s="174">
        <v>3096</v>
      </c>
      <c r="P18" s="175">
        <v>3139</v>
      </c>
      <c r="Q18" s="68" t="s">
        <v>85</v>
      </c>
      <c r="R18" s="76">
        <v>749</v>
      </c>
      <c r="S18" s="70">
        <f t="shared" si="5"/>
        <v>2022</v>
      </c>
      <c r="T18" s="77">
        <v>992</v>
      </c>
      <c r="U18" s="78">
        <v>1030</v>
      </c>
      <c r="V18" s="62"/>
    </row>
    <row r="19" spans="1:22" ht="19.5" customHeight="1">
      <c r="A19" s="68" t="s">
        <v>74</v>
      </c>
      <c r="B19" s="69">
        <v>824</v>
      </c>
      <c r="C19" s="80">
        <f t="shared" si="1"/>
        <v>1818</v>
      </c>
      <c r="D19" s="70">
        <v>856</v>
      </c>
      <c r="E19" s="71">
        <v>962</v>
      </c>
      <c r="F19" s="68" t="s">
        <v>75</v>
      </c>
      <c r="G19" s="69">
        <v>146</v>
      </c>
      <c r="H19" s="80">
        <f aca="true" t="shared" si="6" ref="H19:H37">SUM(I19:J19)</f>
        <v>431</v>
      </c>
      <c r="I19" s="70">
        <v>215</v>
      </c>
      <c r="J19" s="71">
        <v>216</v>
      </c>
      <c r="K19" s="67"/>
      <c r="L19" s="68" t="s">
        <v>76</v>
      </c>
      <c r="M19" s="173">
        <v>456</v>
      </c>
      <c r="N19" s="171">
        <f t="shared" si="4"/>
        <v>1183</v>
      </c>
      <c r="O19" s="174">
        <v>593</v>
      </c>
      <c r="P19" s="175">
        <v>590</v>
      </c>
      <c r="Q19" s="68" t="s">
        <v>89</v>
      </c>
      <c r="R19" s="79">
        <v>653</v>
      </c>
      <c r="S19" s="70">
        <f t="shared" si="5"/>
        <v>1779</v>
      </c>
      <c r="T19" s="80">
        <v>870</v>
      </c>
      <c r="U19" s="71">
        <v>909</v>
      </c>
      <c r="V19" s="62"/>
    </row>
    <row r="20" spans="1:22" ht="19.5" customHeight="1">
      <c r="A20" s="68" t="s">
        <v>78</v>
      </c>
      <c r="B20" s="69">
        <v>240</v>
      </c>
      <c r="C20" s="80">
        <f t="shared" si="1"/>
        <v>565</v>
      </c>
      <c r="D20" s="70">
        <v>273</v>
      </c>
      <c r="E20" s="71">
        <v>292</v>
      </c>
      <c r="F20" s="68" t="s">
        <v>79</v>
      </c>
      <c r="G20" s="69">
        <v>1230</v>
      </c>
      <c r="H20" s="80">
        <f t="shared" si="6"/>
        <v>3382</v>
      </c>
      <c r="I20" s="70">
        <v>1664</v>
      </c>
      <c r="J20" s="71">
        <v>1718</v>
      </c>
      <c r="K20" s="67"/>
      <c r="L20" s="68" t="s">
        <v>80</v>
      </c>
      <c r="M20" s="173">
        <v>589</v>
      </c>
      <c r="N20" s="171">
        <f t="shared" si="4"/>
        <v>1466</v>
      </c>
      <c r="O20" s="174">
        <v>682</v>
      </c>
      <c r="P20" s="175">
        <v>784</v>
      </c>
      <c r="Q20" s="68" t="s">
        <v>93</v>
      </c>
      <c r="R20" s="79">
        <v>721</v>
      </c>
      <c r="S20" s="70">
        <f t="shared" si="5"/>
        <v>1827</v>
      </c>
      <c r="T20" s="80">
        <v>871</v>
      </c>
      <c r="U20" s="71">
        <v>956</v>
      </c>
      <c r="V20" s="62"/>
    </row>
    <row r="21" spans="1:22" ht="19.5" customHeight="1">
      <c r="A21" s="68" t="s">
        <v>82</v>
      </c>
      <c r="B21" s="69">
        <v>805</v>
      </c>
      <c r="C21" s="80">
        <f t="shared" si="1"/>
        <v>1775</v>
      </c>
      <c r="D21" s="70">
        <v>870</v>
      </c>
      <c r="E21" s="71">
        <v>905</v>
      </c>
      <c r="F21" s="68" t="s">
        <v>83</v>
      </c>
      <c r="G21" s="69">
        <v>1370</v>
      </c>
      <c r="H21" s="80">
        <f t="shared" si="6"/>
        <v>3947</v>
      </c>
      <c r="I21" s="70">
        <v>1961</v>
      </c>
      <c r="J21" s="71">
        <v>1986</v>
      </c>
      <c r="K21" s="67"/>
      <c r="L21" s="68" t="s">
        <v>84</v>
      </c>
      <c r="M21" s="173">
        <v>476</v>
      </c>
      <c r="N21" s="171">
        <f t="shared" si="4"/>
        <v>1242</v>
      </c>
      <c r="O21" s="174">
        <v>575</v>
      </c>
      <c r="P21" s="175">
        <v>667</v>
      </c>
      <c r="Q21" s="68" t="s">
        <v>97</v>
      </c>
      <c r="R21" s="79">
        <v>1114</v>
      </c>
      <c r="S21" s="70">
        <f t="shared" si="5"/>
        <v>3205</v>
      </c>
      <c r="T21" s="80">
        <v>1534</v>
      </c>
      <c r="U21" s="71">
        <v>1671</v>
      </c>
      <c r="V21" s="88"/>
    </row>
    <row r="22" spans="1:22" ht="19.5" customHeight="1">
      <c r="A22" s="68" t="s">
        <v>86</v>
      </c>
      <c r="B22" s="69">
        <v>406</v>
      </c>
      <c r="C22" s="80">
        <f t="shared" si="1"/>
        <v>943</v>
      </c>
      <c r="D22" s="70">
        <v>476</v>
      </c>
      <c r="E22" s="71">
        <v>467</v>
      </c>
      <c r="F22" s="68" t="s">
        <v>87</v>
      </c>
      <c r="G22" s="69">
        <v>709</v>
      </c>
      <c r="H22" s="80">
        <f t="shared" si="6"/>
        <v>2153</v>
      </c>
      <c r="I22" s="70">
        <v>1045</v>
      </c>
      <c r="J22" s="71">
        <v>1108</v>
      </c>
      <c r="K22" s="67"/>
      <c r="L22" s="68" t="s">
        <v>88</v>
      </c>
      <c r="M22" s="173">
        <v>582</v>
      </c>
      <c r="N22" s="171">
        <f t="shared" si="4"/>
        <v>1475</v>
      </c>
      <c r="O22" s="174">
        <v>706</v>
      </c>
      <c r="P22" s="175">
        <v>769</v>
      </c>
      <c r="Q22" s="68" t="s">
        <v>101</v>
      </c>
      <c r="R22" s="79">
        <v>476</v>
      </c>
      <c r="S22" s="70">
        <f t="shared" si="5"/>
        <v>1292</v>
      </c>
      <c r="T22" s="80">
        <v>619</v>
      </c>
      <c r="U22" s="71">
        <v>673</v>
      </c>
      <c r="V22" s="88"/>
    </row>
    <row r="23" spans="1:22" ht="19.5" customHeight="1">
      <c r="A23" s="68" t="s">
        <v>90</v>
      </c>
      <c r="B23" s="69">
        <v>635</v>
      </c>
      <c r="C23" s="80">
        <f t="shared" si="1"/>
        <v>1441</v>
      </c>
      <c r="D23" s="145">
        <v>709</v>
      </c>
      <c r="E23" s="71">
        <v>732</v>
      </c>
      <c r="F23" s="68" t="s">
        <v>91</v>
      </c>
      <c r="G23" s="69">
        <v>716</v>
      </c>
      <c r="H23" s="80">
        <f t="shared" si="6"/>
        <v>1918</v>
      </c>
      <c r="I23" s="70">
        <v>971</v>
      </c>
      <c r="J23" s="71">
        <v>947</v>
      </c>
      <c r="K23" s="67"/>
      <c r="L23" s="68" t="s">
        <v>92</v>
      </c>
      <c r="M23" s="173">
        <v>170</v>
      </c>
      <c r="N23" s="171">
        <f t="shared" si="4"/>
        <v>371</v>
      </c>
      <c r="O23" s="174">
        <v>206</v>
      </c>
      <c r="P23" s="175">
        <v>165</v>
      </c>
      <c r="Q23" s="68" t="s">
        <v>105</v>
      </c>
      <c r="R23" s="79">
        <v>354</v>
      </c>
      <c r="S23" s="70">
        <f t="shared" si="5"/>
        <v>893</v>
      </c>
      <c r="T23" s="80">
        <v>431</v>
      </c>
      <c r="U23" s="71">
        <v>462</v>
      </c>
      <c r="V23" s="88"/>
    </row>
    <row r="24" spans="1:22" ht="19.5" customHeight="1">
      <c r="A24" s="68" t="s">
        <v>94</v>
      </c>
      <c r="B24" s="69">
        <v>823</v>
      </c>
      <c r="C24" s="80">
        <f t="shared" si="1"/>
        <v>1885</v>
      </c>
      <c r="D24" s="70">
        <v>913</v>
      </c>
      <c r="E24" s="71">
        <v>972</v>
      </c>
      <c r="F24" s="68" t="s">
        <v>95</v>
      </c>
      <c r="G24" s="69">
        <v>2588</v>
      </c>
      <c r="H24" s="80">
        <f t="shared" si="6"/>
        <v>5786</v>
      </c>
      <c r="I24" s="70">
        <v>2818</v>
      </c>
      <c r="J24" s="71">
        <v>2968</v>
      </c>
      <c r="K24" s="67"/>
      <c r="L24" s="68" t="s">
        <v>96</v>
      </c>
      <c r="M24" s="173">
        <v>250</v>
      </c>
      <c r="N24" s="171">
        <f t="shared" si="4"/>
        <v>700</v>
      </c>
      <c r="O24" s="174">
        <v>336</v>
      </c>
      <c r="P24" s="175">
        <v>364</v>
      </c>
      <c r="Q24" s="68" t="s">
        <v>109</v>
      </c>
      <c r="R24" s="79">
        <v>1025</v>
      </c>
      <c r="S24" s="70">
        <f t="shared" si="5"/>
        <v>2820</v>
      </c>
      <c r="T24" s="80">
        <v>1369</v>
      </c>
      <c r="U24" s="71">
        <v>1451</v>
      </c>
      <c r="V24" s="88"/>
    </row>
    <row r="25" spans="1:22" ht="19.5" customHeight="1">
      <c r="A25" s="68" t="s">
        <v>98</v>
      </c>
      <c r="B25" s="69">
        <v>474</v>
      </c>
      <c r="C25" s="80">
        <f t="shared" si="1"/>
        <v>1156</v>
      </c>
      <c r="D25" s="70">
        <v>551</v>
      </c>
      <c r="E25" s="71">
        <v>605</v>
      </c>
      <c r="F25" s="68" t="s">
        <v>99</v>
      </c>
      <c r="G25" s="69">
        <v>2774</v>
      </c>
      <c r="H25" s="80">
        <f t="shared" si="6"/>
        <v>7393</v>
      </c>
      <c r="I25" s="70">
        <v>3667</v>
      </c>
      <c r="J25" s="71">
        <v>3726</v>
      </c>
      <c r="K25" s="67"/>
      <c r="L25" s="68" t="s">
        <v>100</v>
      </c>
      <c r="M25" s="173">
        <v>554</v>
      </c>
      <c r="N25" s="171">
        <f t="shared" si="4"/>
        <v>1574</v>
      </c>
      <c r="O25" s="174">
        <v>773</v>
      </c>
      <c r="P25" s="175">
        <v>801</v>
      </c>
      <c r="Q25" s="87" t="s">
        <v>113</v>
      </c>
      <c r="R25" s="79">
        <v>751</v>
      </c>
      <c r="S25" s="70">
        <f t="shared" si="5"/>
        <v>2053</v>
      </c>
      <c r="T25" s="80">
        <v>1026</v>
      </c>
      <c r="U25" s="71">
        <v>1027</v>
      </c>
      <c r="V25" s="88"/>
    </row>
    <row r="26" spans="1:22" ht="19.5" customHeight="1" thickBot="1">
      <c r="A26" s="68" t="s">
        <v>102</v>
      </c>
      <c r="B26" s="69">
        <v>301</v>
      </c>
      <c r="C26" s="80">
        <f t="shared" si="1"/>
        <v>866</v>
      </c>
      <c r="D26" s="70">
        <v>425</v>
      </c>
      <c r="E26" s="71">
        <v>441</v>
      </c>
      <c r="F26" s="68" t="s">
        <v>103</v>
      </c>
      <c r="G26" s="69">
        <v>2506</v>
      </c>
      <c r="H26" s="80">
        <f t="shared" si="6"/>
        <v>6984</v>
      </c>
      <c r="I26" s="70">
        <v>3512</v>
      </c>
      <c r="J26" s="71">
        <v>3472</v>
      </c>
      <c r="K26" s="67"/>
      <c r="L26" s="68" t="s">
        <v>104</v>
      </c>
      <c r="M26" s="173">
        <v>294</v>
      </c>
      <c r="N26" s="171">
        <f t="shared" si="4"/>
        <v>727</v>
      </c>
      <c r="O26" s="174">
        <v>372</v>
      </c>
      <c r="P26" s="175">
        <v>355</v>
      </c>
      <c r="Q26" s="81" t="s">
        <v>117</v>
      </c>
      <c r="R26" s="79">
        <v>248</v>
      </c>
      <c r="S26" s="70">
        <f t="shared" si="5"/>
        <v>523</v>
      </c>
      <c r="T26" s="80">
        <v>242</v>
      </c>
      <c r="U26" s="71">
        <v>281</v>
      </c>
      <c r="V26" s="88"/>
    </row>
    <row r="27" spans="1:22" ht="19.5" customHeight="1" thickBot="1">
      <c r="A27" s="68" t="s">
        <v>106</v>
      </c>
      <c r="B27" s="69">
        <v>613</v>
      </c>
      <c r="C27" s="80">
        <f t="shared" si="1"/>
        <v>1530</v>
      </c>
      <c r="D27" s="70">
        <v>781</v>
      </c>
      <c r="E27" s="71">
        <v>749</v>
      </c>
      <c r="F27" s="68" t="s">
        <v>107</v>
      </c>
      <c r="G27" s="69">
        <v>51</v>
      </c>
      <c r="H27" s="80">
        <f t="shared" si="6"/>
        <v>127</v>
      </c>
      <c r="I27" s="70">
        <v>70</v>
      </c>
      <c r="J27" s="71">
        <v>57</v>
      </c>
      <c r="K27" s="67"/>
      <c r="L27" s="68" t="s">
        <v>108</v>
      </c>
      <c r="M27" s="173">
        <v>804</v>
      </c>
      <c r="N27" s="171">
        <f t="shared" si="4"/>
        <v>2129</v>
      </c>
      <c r="O27" s="174">
        <v>1096</v>
      </c>
      <c r="P27" s="175">
        <v>1033</v>
      </c>
      <c r="Q27" s="85" t="s">
        <v>121</v>
      </c>
      <c r="R27" s="86">
        <f>SUM(M8:M40)+SUM(R8:R26)</f>
        <v>34647</v>
      </c>
      <c r="S27" s="86">
        <f>SUM(N8:N40)+SUM(S8:S26)</f>
        <v>91764</v>
      </c>
      <c r="T27" s="86">
        <f>SUM(O8:O40)+SUM(T8:T26)</f>
        <v>45352</v>
      </c>
      <c r="U27" s="161">
        <f>SUM(P8:P40)+SUM(U8:U26)</f>
        <v>46412</v>
      </c>
      <c r="V27" s="88"/>
    </row>
    <row r="28" spans="1:22" ht="19.5" customHeight="1" thickBot="1">
      <c r="A28" s="68" t="s">
        <v>110</v>
      </c>
      <c r="B28" s="69">
        <v>652</v>
      </c>
      <c r="C28" s="80">
        <f t="shared" si="1"/>
        <v>1614</v>
      </c>
      <c r="D28" s="70">
        <v>794</v>
      </c>
      <c r="E28" s="71">
        <v>820</v>
      </c>
      <c r="F28" s="68" t="s">
        <v>111</v>
      </c>
      <c r="G28" s="69">
        <v>460</v>
      </c>
      <c r="H28" s="80">
        <f t="shared" si="6"/>
        <v>1117</v>
      </c>
      <c r="I28" s="70">
        <v>585</v>
      </c>
      <c r="J28" s="71">
        <v>532</v>
      </c>
      <c r="K28" s="67"/>
      <c r="L28" s="68" t="s">
        <v>112</v>
      </c>
      <c r="M28" s="173">
        <v>442</v>
      </c>
      <c r="N28" s="171">
        <f t="shared" si="4"/>
        <v>1190</v>
      </c>
      <c r="O28" s="174">
        <v>616</v>
      </c>
      <c r="P28" s="175">
        <v>574</v>
      </c>
      <c r="R28" s="141"/>
      <c r="S28" s="141"/>
      <c r="T28" s="141"/>
      <c r="U28" s="204"/>
      <c r="V28" s="88"/>
    </row>
    <row r="29" spans="1:22" ht="19.5" customHeight="1" thickBot="1">
      <c r="A29" s="68" t="s">
        <v>114</v>
      </c>
      <c r="B29" s="69">
        <v>896</v>
      </c>
      <c r="C29" s="80">
        <f t="shared" si="1"/>
        <v>2264</v>
      </c>
      <c r="D29" s="70">
        <v>1137</v>
      </c>
      <c r="E29" s="71">
        <v>1127</v>
      </c>
      <c r="F29" s="68" t="s">
        <v>115</v>
      </c>
      <c r="G29" s="69">
        <v>504</v>
      </c>
      <c r="H29" s="80">
        <f t="shared" si="6"/>
        <v>1316</v>
      </c>
      <c r="I29" s="70">
        <v>643</v>
      </c>
      <c r="J29" s="71">
        <v>673</v>
      </c>
      <c r="K29" s="67"/>
      <c r="L29" s="68" t="s">
        <v>116</v>
      </c>
      <c r="M29" s="173">
        <v>822</v>
      </c>
      <c r="N29" s="171">
        <f t="shared" si="4"/>
        <v>2225</v>
      </c>
      <c r="O29" s="174">
        <v>1125</v>
      </c>
      <c r="P29" s="175">
        <v>1100</v>
      </c>
      <c r="Q29" s="57" t="s">
        <v>37</v>
      </c>
      <c r="R29" s="58" t="s">
        <v>2</v>
      </c>
      <c r="S29" s="59" t="s">
        <v>4</v>
      </c>
      <c r="T29" s="59" t="s">
        <v>13</v>
      </c>
      <c r="U29" s="60" t="s">
        <v>14</v>
      </c>
      <c r="V29" s="88"/>
    </row>
    <row r="30" spans="1:21" ht="19.5" customHeight="1">
      <c r="A30" s="68" t="s">
        <v>118</v>
      </c>
      <c r="B30" s="69">
        <v>683</v>
      </c>
      <c r="C30" s="80">
        <f t="shared" si="1"/>
        <v>1761</v>
      </c>
      <c r="D30" s="70">
        <v>869</v>
      </c>
      <c r="E30" s="71">
        <v>892</v>
      </c>
      <c r="F30" s="68" t="s">
        <v>119</v>
      </c>
      <c r="G30" s="69">
        <v>2032</v>
      </c>
      <c r="H30" s="80">
        <f t="shared" si="6"/>
        <v>5558</v>
      </c>
      <c r="I30" s="70">
        <v>2839</v>
      </c>
      <c r="J30" s="71">
        <v>2719</v>
      </c>
      <c r="K30" s="67"/>
      <c r="L30" s="68" t="s">
        <v>120</v>
      </c>
      <c r="M30" s="173">
        <v>665</v>
      </c>
      <c r="N30" s="171">
        <f t="shared" si="4"/>
        <v>1873</v>
      </c>
      <c r="O30" s="174">
        <v>952</v>
      </c>
      <c r="P30" s="175">
        <v>921</v>
      </c>
      <c r="Q30" s="63" t="s">
        <v>131</v>
      </c>
      <c r="R30" s="64">
        <v>156</v>
      </c>
      <c r="S30" s="139">
        <f>SUM(T30:U30)</f>
        <v>792</v>
      </c>
      <c r="T30" s="65">
        <v>332</v>
      </c>
      <c r="U30" s="66">
        <v>460</v>
      </c>
    </row>
    <row r="31" spans="1:22" ht="19.5" customHeight="1">
      <c r="A31" s="68" t="s">
        <v>122</v>
      </c>
      <c r="B31" s="69">
        <v>480</v>
      </c>
      <c r="C31" s="80">
        <f t="shared" si="1"/>
        <v>1277</v>
      </c>
      <c r="D31" s="70">
        <v>627</v>
      </c>
      <c r="E31" s="71">
        <v>650</v>
      </c>
      <c r="F31" s="68" t="s">
        <v>123</v>
      </c>
      <c r="G31" s="69">
        <v>1321</v>
      </c>
      <c r="H31" s="80">
        <f t="shared" si="6"/>
        <v>3807</v>
      </c>
      <c r="I31" s="70">
        <v>1899</v>
      </c>
      <c r="J31" s="71">
        <v>1908</v>
      </c>
      <c r="K31" s="67"/>
      <c r="L31" s="68" t="s">
        <v>124</v>
      </c>
      <c r="M31" s="173">
        <v>503</v>
      </c>
      <c r="N31" s="171">
        <f t="shared" si="4"/>
        <v>1448</v>
      </c>
      <c r="O31" s="174">
        <v>714</v>
      </c>
      <c r="P31" s="175">
        <v>734</v>
      </c>
      <c r="Q31" s="68" t="s">
        <v>135</v>
      </c>
      <c r="R31" s="69">
        <v>741</v>
      </c>
      <c r="S31" s="80">
        <f>SUM(T31:U31)</f>
        <v>2631</v>
      </c>
      <c r="T31" s="70">
        <v>1282</v>
      </c>
      <c r="U31" s="71">
        <v>1349</v>
      </c>
      <c r="V31" s="143"/>
    </row>
    <row r="32" spans="1:21" ht="19.5" customHeight="1">
      <c r="A32" s="68" t="s">
        <v>125</v>
      </c>
      <c r="B32" s="69">
        <v>39</v>
      </c>
      <c r="C32" s="80">
        <f t="shared" si="1"/>
        <v>209</v>
      </c>
      <c r="D32" s="70">
        <v>67</v>
      </c>
      <c r="E32" s="71">
        <v>142</v>
      </c>
      <c r="F32" s="68" t="s">
        <v>126</v>
      </c>
      <c r="G32" s="69">
        <v>422</v>
      </c>
      <c r="H32" s="80">
        <f t="shared" si="6"/>
        <v>1150</v>
      </c>
      <c r="I32" s="70">
        <v>598</v>
      </c>
      <c r="J32" s="71">
        <v>552</v>
      </c>
      <c r="K32" s="67"/>
      <c r="L32" s="68" t="s">
        <v>127</v>
      </c>
      <c r="M32" s="173">
        <v>512</v>
      </c>
      <c r="N32" s="171">
        <f t="shared" si="4"/>
        <v>1392</v>
      </c>
      <c r="O32" s="174">
        <v>661</v>
      </c>
      <c r="P32" s="175">
        <v>731</v>
      </c>
      <c r="Q32" s="68" t="s">
        <v>139</v>
      </c>
      <c r="R32" s="69">
        <v>2307</v>
      </c>
      <c r="S32" s="80">
        <f>SUM(T32:U32)</f>
        <v>6555</v>
      </c>
      <c r="T32" s="70">
        <v>3191</v>
      </c>
      <c r="U32" s="71">
        <v>3364</v>
      </c>
    </row>
    <row r="33" spans="1:21" ht="19.5" customHeight="1" thickBot="1">
      <c r="A33" s="68" t="s">
        <v>128</v>
      </c>
      <c r="B33" s="69">
        <v>459</v>
      </c>
      <c r="C33" s="80">
        <f t="shared" si="1"/>
        <v>1010</v>
      </c>
      <c r="D33" s="70">
        <v>484</v>
      </c>
      <c r="E33" s="71">
        <v>526</v>
      </c>
      <c r="F33" s="68" t="s">
        <v>129</v>
      </c>
      <c r="G33" s="69">
        <v>619</v>
      </c>
      <c r="H33" s="80">
        <f t="shared" si="6"/>
        <v>1751</v>
      </c>
      <c r="I33" s="70">
        <v>880</v>
      </c>
      <c r="J33" s="71">
        <v>871</v>
      </c>
      <c r="K33" s="67"/>
      <c r="L33" s="68" t="s">
        <v>130</v>
      </c>
      <c r="M33" s="173">
        <v>514</v>
      </c>
      <c r="N33" s="171">
        <f t="shared" si="4"/>
        <v>1393</v>
      </c>
      <c r="O33" s="174">
        <v>707</v>
      </c>
      <c r="P33" s="175">
        <v>686</v>
      </c>
      <c r="Q33" s="81" t="s">
        <v>142</v>
      </c>
      <c r="R33" s="82">
        <v>345</v>
      </c>
      <c r="S33" s="138">
        <f>SUM(T33:U33)</f>
        <v>1405</v>
      </c>
      <c r="T33" s="83">
        <v>663</v>
      </c>
      <c r="U33" s="84">
        <v>742</v>
      </c>
    </row>
    <row r="34" spans="1:21" ht="19.5" customHeight="1" thickBot="1">
      <c r="A34" s="68" t="s">
        <v>132</v>
      </c>
      <c r="B34" s="69">
        <v>521</v>
      </c>
      <c r="C34" s="80">
        <f t="shared" si="1"/>
        <v>1159</v>
      </c>
      <c r="D34" s="145">
        <v>547</v>
      </c>
      <c r="E34" s="71">
        <v>612</v>
      </c>
      <c r="F34" s="68" t="s">
        <v>133</v>
      </c>
      <c r="G34" s="69">
        <v>603</v>
      </c>
      <c r="H34" s="80">
        <f t="shared" si="6"/>
        <v>1808</v>
      </c>
      <c r="I34" s="70">
        <v>894</v>
      </c>
      <c r="J34" s="71">
        <v>914</v>
      </c>
      <c r="K34" s="67"/>
      <c r="L34" s="68" t="s">
        <v>134</v>
      </c>
      <c r="M34" s="173">
        <v>541</v>
      </c>
      <c r="N34" s="171">
        <f t="shared" si="4"/>
        <v>1529</v>
      </c>
      <c r="O34" s="174">
        <v>737</v>
      </c>
      <c r="P34" s="175">
        <v>792</v>
      </c>
      <c r="Q34" s="85" t="s">
        <v>145</v>
      </c>
      <c r="R34" s="86">
        <f>SUM(R30:R33)</f>
        <v>3549</v>
      </c>
      <c r="S34" s="86">
        <f>SUM(S30:S33)</f>
        <v>11383</v>
      </c>
      <c r="T34" s="86">
        <f>SUM(T30:T33)</f>
        <v>5468</v>
      </c>
      <c r="U34" s="144">
        <f>SUM(U30:U33)</f>
        <v>5915</v>
      </c>
    </row>
    <row r="35" spans="1:16" ht="19.5" customHeight="1">
      <c r="A35" s="68" t="s">
        <v>136</v>
      </c>
      <c r="B35" s="69">
        <v>464</v>
      </c>
      <c r="C35" s="80">
        <f t="shared" si="1"/>
        <v>1146</v>
      </c>
      <c r="D35" s="70">
        <v>567</v>
      </c>
      <c r="E35" s="71">
        <v>579</v>
      </c>
      <c r="F35" s="68" t="s">
        <v>137</v>
      </c>
      <c r="G35" s="69">
        <v>92</v>
      </c>
      <c r="H35" s="80">
        <f t="shared" si="6"/>
        <v>236</v>
      </c>
      <c r="I35" s="70">
        <v>113</v>
      </c>
      <c r="J35" s="71">
        <v>123</v>
      </c>
      <c r="K35" s="67"/>
      <c r="L35" s="68" t="s">
        <v>138</v>
      </c>
      <c r="M35" s="173">
        <v>330</v>
      </c>
      <c r="N35" s="171">
        <f t="shared" si="4"/>
        <v>986</v>
      </c>
      <c r="O35" s="174">
        <v>509</v>
      </c>
      <c r="P35" s="175">
        <v>477</v>
      </c>
    </row>
    <row r="36" spans="1:16" ht="19.5" customHeight="1">
      <c r="A36" s="68" t="s">
        <v>140</v>
      </c>
      <c r="B36" s="69">
        <v>1152</v>
      </c>
      <c r="C36" s="80">
        <f t="shared" si="1"/>
        <v>2657</v>
      </c>
      <c r="D36" s="70">
        <v>1360</v>
      </c>
      <c r="E36" s="71">
        <v>1297</v>
      </c>
      <c r="F36" s="68" t="s">
        <v>141</v>
      </c>
      <c r="G36" s="69">
        <v>708</v>
      </c>
      <c r="H36" s="80">
        <f t="shared" si="6"/>
        <v>1926</v>
      </c>
      <c r="I36" s="70">
        <v>953</v>
      </c>
      <c r="J36" s="71">
        <v>973</v>
      </c>
      <c r="K36" s="67"/>
      <c r="L36" s="68" t="s">
        <v>150</v>
      </c>
      <c r="M36" s="173">
        <v>229</v>
      </c>
      <c r="N36" s="171">
        <f t="shared" si="4"/>
        <v>618</v>
      </c>
      <c r="O36" s="174">
        <v>291</v>
      </c>
      <c r="P36" s="175">
        <v>327</v>
      </c>
    </row>
    <row r="37" spans="1:21" ht="19.5" customHeight="1" thickBot="1">
      <c r="A37" s="68" t="s">
        <v>143</v>
      </c>
      <c r="B37" s="69">
        <v>304</v>
      </c>
      <c r="C37" s="80">
        <f t="shared" si="1"/>
        <v>680</v>
      </c>
      <c r="D37" s="70">
        <v>326</v>
      </c>
      <c r="E37" s="71">
        <v>354</v>
      </c>
      <c r="F37" s="81" t="s">
        <v>144</v>
      </c>
      <c r="G37" s="82">
        <v>2914</v>
      </c>
      <c r="H37" s="138">
        <f t="shared" si="6"/>
        <v>5880</v>
      </c>
      <c r="I37" s="83">
        <v>2877</v>
      </c>
      <c r="J37" s="84">
        <v>3003</v>
      </c>
      <c r="K37" s="67"/>
      <c r="L37" s="68" t="s">
        <v>151</v>
      </c>
      <c r="M37" s="173">
        <v>426</v>
      </c>
      <c r="N37" s="171">
        <f t="shared" si="4"/>
        <v>969</v>
      </c>
      <c r="O37" s="174">
        <v>500</v>
      </c>
      <c r="P37" s="175">
        <v>469</v>
      </c>
      <c r="Q37" s="241" t="s">
        <v>199</v>
      </c>
      <c r="R37" s="242"/>
      <c r="S37" s="242"/>
      <c r="T37" s="242"/>
      <c r="U37" s="242"/>
    </row>
    <row r="38" spans="1:21" ht="19.5" customHeight="1" thickBot="1">
      <c r="A38" s="68" t="s">
        <v>146</v>
      </c>
      <c r="B38" s="69">
        <v>940</v>
      </c>
      <c r="C38" s="80">
        <f>SUM(D38:E38)</f>
        <v>2208</v>
      </c>
      <c r="D38" s="70">
        <v>1041</v>
      </c>
      <c r="E38" s="71">
        <v>1167</v>
      </c>
      <c r="F38" s="85" t="s">
        <v>147</v>
      </c>
      <c r="G38" s="86">
        <f>SUM(G18:G37)</f>
        <v>25159</v>
      </c>
      <c r="H38" s="86">
        <f>SUM(H18:H37)</f>
        <v>66300</v>
      </c>
      <c r="I38" s="86">
        <f>SUM(I18:I37)</f>
        <v>33072</v>
      </c>
      <c r="J38" s="86">
        <f>SUM(J18:J37)</f>
        <v>33228</v>
      </c>
      <c r="K38" s="67"/>
      <c r="L38" s="140" t="s">
        <v>42</v>
      </c>
      <c r="M38" s="173">
        <v>678</v>
      </c>
      <c r="N38" s="171">
        <f t="shared" si="4"/>
        <v>1566</v>
      </c>
      <c r="O38" s="174">
        <v>833</v>
      </c>
      <c r="P38" s="175">
        <v>733</v>
      </c>
      <c r="Q38" s="243"/>
      <c r="R38" s="244"/>
      <c r="S38" s="244"/>
      <c r="T38" s="244"/>
      <c r="U38" s="244"/>
    </row>
    <row r="39" spans="1:21" ht="19.5" customHeight="1">
      <c r="A39" s="68" t="s">
        <v>148</v>
      </c>
      <c r="B39" s="69">
        <v>821</v>
      </c>
      <c r="C39" s="80">
        <f t="shared" si="1"/>
        <v>1878</v>
      </c>
      <c r="D39" s="70">
        <v>880</v>
      </c>
      <c r="E39" s="71">
        <v>998</v>
      </c>
      <c r="F39" s="245"/>
      <c r="G39" s="246"/>
      <c r="H39" s="246"/>
      <c r="I39" s="246"/>
      <c r="J39" s="246"/>
      <c r="K39" s="52"/>
      <c r="L39" s="68" t="s">
        <v>45</v>
      </c>
      <c r="M39" s="173">
        <v>1490</v>
      </c>
      <c r="N39" s="171">
        <f t="shared" si="4"/>
        <v>3914</v>
      </c>
      <c r="O39" s="174">
        <v>1973</v>
      </c>
      <c r="P39" s="175">
        <v>1941</v>
      </c>
      <c r="Q39" s="243"/>
      <c r="R39" s="244"/>
      <c r="S39" s="244"/>
      <c r="T39" s="244"/>
      <c r="U39" s="244"/>
    </row>
    <row r="40" spans="1:21" ht="19.5" customHeight="1" thickBot="1">
      <c r="A40" s="81" t="s">
        <v>149</v>
      </c>
      <c r="B40" s="82">
        <v>1276</v>
      </c>
      <c r="C40" s="138">
        <f t="shared" si="1"/>
        <v>3068</v>
      </c>
      <c r="D40" s="83">
        <v>1483</v>
      </c>
      <c r="E40" s="84">
        <v>1585</v>
      </c>
      <c r="F40" s="247"/>
      <c r="G40" s="248"/>
      <c r="H40" s="248"/>
      <c r="I40" s="248"/>
      <c r="J40" s="248"/>
      <c r="K40" s="52"/>
      <c r="L40" s="81" t="s">
        <v>48</v>
      </c>
      <c r="M40" s="176">
        <v>762</v>
      </c>
      <c r="N40" s="177">
        <f t="shared" si="4"/>
        <v>1828</v>
      </c>
      <c r="O40" s="178">
        <v>907</v>
      </c>
      <c r="P40" s="179">
        <v>921</v>
      </c>
      <c r="Q40" s="242"/>
      <c r="R40" s="244"/>
      <c r="S40" s="244"/>
      <c r="T40" s="244"/>
      <c r="U40" s="244"/>
    </row>
    <row r="41" spans="1:16" ht="19.5" customHeight="1">
      <c r="A41" s="89"/>
      <c r="B41" s="90"/>
      <c r="C41" s="90"/>
      <c r="D41" s="90"/>
      <c r="E41" s="90"/>
      <c r="F41" s="46"/>
      <c r="G41" s="46"/>
      <c r="H41" s="46"/>
      <c r="I41" s="46"/>
      <c r="J41" s="46"/>
      <c r="K41" s="52"/>
      <c r="M41" s="180"/>
      <c r="N41" s="180"/>
      <c r="O41" s="180"/>
      <c r="P41" s="180"/>
    </row>
    <row r="42" spans="1:21" ht="13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Q42" s="92"/>
      <c r="R42" s="92"/>
      <c r="S42" s="92"/>
      <c r="T42" s="92"/>
      <c r="U42" s="92"/>
    </row>
    <row r="43" spans="1:20" ht="1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Q43" s="49"/>
      <c r="S43" s="91"/>
      <c r="T43" s="91"/>
    </row>
    <row r="44" spans="1:20" ht="12">
      <c r="A44" s="91"/>
      <c r="B44" s="91"/>
      <c r="C44" s="91"/>
      <c r="D44" s="91"/>
      <c r="E44" s="91"/>
      <c r="K44" s="91"/>
      <c r="Q44" s="49"/>
      <c r="S44" s="91"/>
      <c r="T44" s="91"/>
    </row>
    <row r="45" spans="5:17" ht="12">
      <c r="E45" s="49"/>
      <c r="K45" s="49"/>
      <c r="Q45" s="49"/>
    </row>
    <row r="46" spans="11:17" ht="12">
      <c r="K46" s="49"/>
      <c r="L46" s="49"/>
      <c r="P46" s="182"/>
      <c r="Q46" s="49"/>
    </row>
    <row r="47" spans="4:17" ht="12">
      <c r="D47" s="49"/>
      <c r="K47" s="49"/>
      <c r="Q47" s="49"/>
    </row>
    <row r="48" spans="4:17" ht="12">
      <c r="D48" s="49"/>
      <c r="P48" s="182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82"/>
      <c r="Q52" s="49"/>
    </row>
    <row r="53" spans="13:17" ht="12">
      <c r="M53" s="182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A1:K1"/>
    <mergeCell ref="M2:S5"/>
    <mergeCell ref="B3:C3"/>
    <mergeCell ref="D3:E3"/>
    <mergeCell ref="G3:H3"/>
    <mergeCell ref="I3:J3"/>
    <mergeCell ref="B4:C4"/>
    <mergeCell ref="D4:E4"/>
    <mergeCell ref="G4:H4"/>
    <mergeCell ref="I4:J4"/>
    <mergeCell ref="B5:C5"/>
    <mergeCell ref="Q37:U40"/>
    <mergeCell ref="F39:J40"/>
  </mergeCells>
  <printOptions/>
  <pageMargins left="0.91" right="0.34" top="0.82" bottom="0.62" header="0.37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5" customWidth="1"/>
    <col min="2" max="2" width="7.625" style="95" customWidth="1"/>
    <col min="3" max="3" width="8.50390625" style="95" customWidth="1"/>
    <col min="4" max="5" width="7.625" style="95" customWidth="1"/>
    <col min="6" max="7" width="6.875" style="95" customWidth="1"/>
    <col min="8" max="8" width="8.375" style="95" bestFit="1" customWidth="1"/>
    <col min="9" max="10" width="8.50390625" style="95" customWidth="1"/>
    <col min="11" max="16384" width="9.375" style="95" customWidth="1"/>
  </cols>
  <sheetData>
    <row r="1" spans="1:10" s="93" customFormat="1" ht="27" customHeight="1">
      <c r="A1" s="264" t="s">
        <v>152</v>
      </c>
      <c r="B1" s="264"/>
      <c r="C1" s="264"/>
      <c r="D1" s="264"/>
      <c r="E1" s="264"/>
      <c r="F1" s="264"/>
      <c r="G1" s="264"/>
      <c r="H1" s="264"/>
      <c r="I1" s="264"/>
      <c r="J1" s="264"/>
    </row>
    <row r="2" spans="1:11" ht="12.75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9.5" customHeight="1">
      <c r="A3" s="265" t="s">
        <v>153</v>
      </c>
      <c r="B3" s="267" t="s">
        <v>154</v>
      </c>
      <c r="C3" s="269" t="s">
        <v>155</v>
      </c>
      <c r="D3" s="271" t="s">
        <v>156</v>
      </c>
      <c r="E3" s="273" t="s">
        <v>157</v>
      </c>
      <c r="F3" s="275" t="s">
        <v>158</v>
      </c>
      <c r="G3" s="276"/>
      <c r="H3" s="277"/>
      <c r="I3" s="96" t="s">
        <v>159</v>
      </c>
      <c r="J3" s="97" t="s">
        <v>160</v>
      </c>
      <c r="K3" s="94"/>
    </row>
    <row r="4" spans="1:11" ht="18.75" customHeight="1" thickBot="1">
      <c r="A4" s="266"/>
      <c r="B4" s="268"/>
      <c r="C4" s="270"/>
      <c r="D4" s="272"/>
      <c r="E4" s="274"/>
      <c r="F4" s="99" t="s">
        <v>161</v>
      </c>
      <c r="G4" s="98" t="s">
        <v>32</v>
      </c>
      <c r="H4" s="100" t="s">
        <v>162</v>
      </c>
      <c r="I4" s="101" t="s">
        <v>163</v>
      </c>
      <c r="J4" s="100" t="s">
        <v>164</v>
      </c>
      <c r="K4" s="94"/>
    </row>
    <row r="5" spans="1:11" ht="21" customHeight="1">
      <c r="A5" s="102" t="s">
        <v>165</v>
      </c>
      <c r="B5" s="103">
        <v>3247</v>
      </c>
      <c r="C5" s="104">
        <v>18259</v>
      </c>
      <c r="D5" s="105">
        <v>9082</v>
      </c>
      <c r="E5" s="106">
        <v>9177</v>
      </c>
      <c r="F5" s="107" t="s">
        <v>166</v>
      </c>
      <c r="G5" s="105" t="s">
        <v>167</v>
      </c>
      <c r="H5" s="108" t="s">
        <v>168</v>
      </c>
      <c r="I5" s="109">
        <v>5.62</v>
      </c>
      <c r="J5" s="110">
        <v>645.4</v>
      </c>
      <c r="K5" s="94"/>
    </row>
    <row r="6" spans="1:11" ht="21" customHeight="1">
      <c r="A6" s="111">
        <v>9406</v>
      </c>
      <c r="B6" s="112">
        <v>3830</v>
      </c>
      <c r="C6" s="113">
        <v>20890</v>
      </c>
      <c r="D6" s="114">
        <v>10516</v>
      </c>
      <c r="E6" s="115">
        <v>10374</v>
      </c>
      <c r="F6" s="116">
        <v>583</v>
      </c>
      <c r="G6" s="114">
        <v>2631</v>
      </c>
      <c r="H6" s="117">
        <v>14.41</v>
      </c>
      <c r="I6" s="118">
        <v>5.45</v>
      </c>
      <c r="J6" s="119">
        <v>738.4</v>
      </c>
      <c r="K6" s="94"/>
    </row>
    <row r="7" spans="1:11" ht="21" customHeight="1">
      <c r="A7" s="120" t="s">
        <v>169</v>
      </c>
      <c r="B7" s="112">
        <v>4160</v>
      </c>
      <c r="C7" s="113">
        <v>22702</v>
      </c>
      <c r="D7" s="114">
        <v>11280</v>
      </c>
      <c r="E7" s="115">
        <v>11422</v>
      </c>
      <c r="F7" s="116">
        <v>330</v>
      </c>
      <c r="G7" s="114">
        <v>1812</v>
      </c>
      <c r="H7" s="117">
        <v>8.67</v>
      </c>
      <c r="I7" s="118">
        <v>5.46</v>
      </c>
      <c r="J7" s="119">
        <v>802.5</v>
      </c>
      <c r="K7" s="94"/>
    </row>
    <row r="8" spans="1:11" ht="21" customHeight="1">
      <c r="A8" s="120" t="s">
        <v>170</v>
      </c>
      <c r="B8" s="112">
        <v>4729</v>
      </c>
      <c r="C8" s="113">
        <v>25078</v>
      </c>
      <c r="D8" s="114">
        <v>12419</v>
      </c>
      <c r="E8" s="115">
        <v>12659</v>
      </c>
      <c r="F8" s="116">
        <v>569</v>
      </c>
      <c r="G8" s="114">
        <v>2376</v>
      </c>
      <c r="H8" s="117">
        <v>10.47</v>
      </c>
      <c r="I8" s="118">
        <v>5.3</v>
      </c>
      <c r="J8" s="119">
        <v>886.5</v>
      </c>
      <c r="K8" s="94"/>
    </row>
    <row r="9" spans="1:11" ht="21" customHeight="1">
      <c r="A9" s="120" t="s">
        <v>171</v>
      </c>
      <c r="B9" s="112">
        <v>5646</v>
      </c>
      <c r="C9" s="113">
        <v>29567</v>
      </c>
      <c r="D9" s="114">
        <v>14900</v>
      </c>
      <c r="E9" s="115">
        <v>14667</v>
      </c>
      <c r="F9" s="116">
        <v>917</v>
      </c>
      <c r="G9" s="114">
        <v>4489</v>
      </c>
      <c r="H9" s="117">
        <v>17.9</v>
      </c>
      <c r="I9" s="118">
        <v>5.24</v>
      </c>
      <c r="J9" s="119">
        <v>1045.1</v>
      </c>
      <c r="K9" s="94"/>
    </row>
    <row r="10" spans="1:11" ht="21" customHeight="1">
      <c r="A10" s="111" t="s">
        <v>172</v>
      </c>
      <c r="B10" s="112">
        <v>9055</v>
      </c>
      <c r="C10" s="113">
        <v>43315</v>
      </c>
      <c r="D10" s="114">
        <v>21286</v>
      </c>
      <c r="E10" s="115">
        <v>22029</v>
      </c>
      <c r="F10" s="116">
        <v>3409</v>
      </c>
      <c r="G10" s="114">
        <v>13748</v>
      </c>
      <c r="H10" s="117">
        <v>46.5</v>
      </c>
      <c r="I10" s="118">
        <v>4.78</v>
      </c>
      <c r="J10" s="119">
        <v>1408.5</v>
      </c>
      <c r="K10" s="94"/>
    </row>
    <row r="11" spans="1:11" ht="21" customHeight="1">
      <c r="A11" s="120" t="s">
        <v>173</v>
      </c>
      <c r="B11" s="112">
        <v>9717</v>
      </c>
      <c r="C11" s="113">
        <v>47013</v>
      </c>
      <c r="D11" s="114">
        <v>23142</v>
      </c>
      <c r="E11" s="115">
        <v>23871</v>
      </c>
      <c r="F11" s="116">
        <v>662</v>
      </c>
      <c r="G11" s="114">
        <v>3698</v>
      </c>
      <c r="H11" s="117">
        <v>8.54</v>
      </c>
      <c r="I11" s="118">
        <v>4.84</v>
      </c>
      <c r="J11" s="119">
        <v>1661.8</v>
      </c>
      <c r="K11" s="94"/>
    </row>
    <row r="12" spans="1:11" ht="21" customHeight="1">
      <c r="A12" s="120" t="s">
        <v>174</v>
      </c>
      <c r="B12" s="112">
        <v>11850</v>
      </c>
      <c r="C12" s="113">
        <v>56895</v>
      </c>
      <c r="D12" s="114">
        <v>28083</v>
      </c>
      <c r="E12" s="115">
        <v>28812</v>
      </c>
      <c r="F12" s="116">
        <v>2133</v>
      </c>
      <c r="G12" s="114">
        <v>9882</v>
      </c>
      <c r="H12" s="117">
        <v>21.02</v>
      </c>
      <c r="I12" s="118">
        <v>4.8</v>
      </c>
      <c r="J12" s="119">
        <v>1591</v>
      </c>
      <c r="K12" s="94"/>
    </row>
    <row r="13" spans="1:11" ht="21" customHeight="1">
      <c r="A13" s="120" t="s">
        <v>175</v>
      </c>
      <c r="B13" s="112">
        <v>15354</v>
      </c>
      <c r="C13" s="113">
        <v>68054</v>
      </c>
      <c r="D13" s="114">
        <v>33621</v>
      </c>
      <c r="E13" s="115">
        <v>34433</v>
      </c>
      <c r="F13" s="116">
        <v>3504</v>
      </c>
      <c r="G13" s="114">
        <v>11159</v>
      </c>
      <c r="H13" s="117">
        <v>19.61</v>
      </c>
      <c r="I13" s="118">
        <v>4.43</v>
      </c>
      <c r="J13" s="119">
        <v>1903.1</v>
      </c>
      <c r="K13" s="94"/>
    </row>
    <row r="14" spans="1:13" ht="21" customHeight="1">
      <c r="A14" s="120" t="s">
        <v>176</v>
      </c>
      <c r="B14" s="112">
        <v>25510</v>
      </c>
      <c r="C14" s="113">
        <v>100081</v>
      </c>
      <c r="D14" s="114">
        <v>50266</v>
      </c>
      <c r="E14" s="115">
        <v>49815</v>
      </c>
      <c r="F14" s="116">
        <v>10156</v>
      </c>
      <c r="G14" s="114">
        <v>32027</v>
      </c>
      <c r="H14" s="117">
        <v>47.06</v>
      </c>
      <c r="I14" s="118">
        <v>3.92</v>
      </c>
      <c r="J14" s="119">
        <v>2798.7</v>
      </c>
      <c r="K14" s="94"/>
      <c r="L14" s="121"/>
      <c r="M14" s="121"/>
    </row>
    <row r="15" spans="1:11" ht="21" customHeight="1">
      <c r="A15" s="120" t="s">
        <v>177</v>
      </c>
      <c r="B15" s="112">
        <v>35467</v>
      </c>
      <c r="C15" s="113">
        <v>129621</v>
      </c>
      <c r="D15" s="114">
        <v>64934</v>
      </c>
      <c r="E15" s="115">
        <v>64687</v>
      </c>
      <c r="F15" s="116">
        <v>9957</v>
      </c>
      <c r="G15" s="114">
        <v>29540</v>
      </c>
      <c r="H15" s="117">
        <v>29.52</v>
      </c>
      <c r="I15" s="118">
        <v>3.65</v>
      </c>
      <c r="J15" s="119">
        <v>3624.7</v>
      </c>
      <c r="K15" s="94"/>
    </row>
    <row r="16" spans="1:10" ht="21" customHeight="1">
      <c r="A16" s="120" t="s">
        <v>178</v>
      </c>
      <c r="B16" s="112">
        <v>43520</v>
      </c>
      <c r="C16" s="113">
        <v>152023</v>
      </c>
      <c r="D16" s="114">
        <v>75954</v>
      </c>
      <c r="E16" s="115">
        <v>76069</v>
      </c>
      <c r="F16" s="116">
        <v>8053</v>
      </c>
      <c r="G16" s="114">
        <v>22402</v>
      </c>
      <c r="H16" s="117">
        <v>17.28</v>
      </c>
      <c r="I16" s="118">
        <v>3.49</v>
      </c>
      <c r="J16" s="119">
        <v>4251.2</v>
      </c>
    </row>
    <row r="17" spans="1:10" ht="21" customHeight="1">
      <c r="A17" s="120" t="s">
        <v>179</v>
      </c>
      <c r="B17" s="112">
        <v>51715</v>
      </c>
      <c r="C17" s="113">
        <v>171016</v>
      </c>
      <c r="D17" s="114">
        <v>85621</v>
      </c>
      <c r="E17" s="115">
        <v>85395</v>
      </c>
      <c r="F17" s="116">
        <v>8195</v>
      </c>
      <c r="G17" s="114">
        <v>18993</v>
      </c>
      <c r="H17" s="117">
        <v>12.49</v>
      </c>
      <c r="I17" s="118">
        <v>3.31</v>
      </c>
      <c r="J17" s="119">
        <v>4782.3</v>
      </c>
    </row>
    <row r="18" spans="1:10" ht="21" customHeight="1">
      <c r="A18" s="120" t="s">
        <v>180</v>
      </c>
      <c r="B18" s="112">
        <v>57377</v>
      </c>
      <c r="C18" s="113">
        <v>185030</v>
      </c>
      <c r="D18" s="114">
        <v>92444</v>
      </c>
      <c r="E18" s="115">
        <v>92586</v>
      </c>
      <c r="F18" s="116">
        <v>5662</v>
      </c>
      <c r="G18" s="114">
        <v>14014</v>
      </c>
      <c r="H18" s="117">
        <v>8.19</v>
      </c>
      <c r="I18" s="118">
        <v>3.22</v>
      </c>
      <c r="J18" s="119">
        <v>5174.2</v>
      </c>
    </row>
    <row r="19" spans="1:10" ht="21" customHeight="1">
      <c r="A19" s="120" t="s">
        <v>181</v>
      </c>
      <c r="B19" s="112">
        <v>66729</v>
      </c>
      <c r="C19" s="113">
        <v>201675</v>
      </c>
      <c r="D19" s="114">
        <v>100820</v>
      </c>
      <c r="E19" s="115">
        <v>100855</v>
      </c>
      <c r="F19" s="116">
        <v>9352</v>
      </c>
      <c r="G19" s="114">
        <v>16645</v>
      </c>
      <c r="H19" s="117">
        <v>9</v>
      </c>
      <c r="I19" s="118">
        <v>3.02</v>
      </c>
      <c r="J19" s="119">
        <v>5647.6</v>
      </c>
    </row>
    <row r="20" spans="1:10" ht="21" customHeight="1">
      <c r="A20" s="122" t="s">
        <v>182</v>
      </c>
      <c r="B20" s="112">
        <v>74032</v>
      </c>
      <c r="C20" s="113">
        <v>212874</v>
      </c>
      <c r="D20" s="114">
        <v>106035</v>
      </c>
      <c r="E20" s="115">
        <v>106839</v>
      </c>
      <c r="F20" s="116">
        <v>7303</v>
      </c>
      <c r="G20" s="114">
        <v>11199</v>
      </c>
      <c r="H20" s="117">
        <v>5.55</v>
      </c>
      <c r="I20" s="118">
        <v>2.88</v>
      </c>
      <c r="J20" s="119">
        <v>5961.2</v>
      </c>
    </row>
    <row r="21" spans="1:10" ht="21" customHeight="1" thickBot="1">
      <c r="A21" s="147" t="s">
        <v>183</v>
      </c>
      <c r="B21" s="148">
        <v>80959</v>
      </c>
      <c r="C21" s="149">
        <v>220809</v>
      </c>
      <c r="D21" s="150">
        <v>109494</v>
      </c>
      <c r="E21" s="151">
        <v>111315</v>
      </c>
      <c r="F21" s="152">
        <v>6927</v>
      </c>
      <c r="G21" s="150">
        <v>7935</v>
      </c>
      <c r="H21" s="153">
        <v>3.73</v>
      </c>
      <c r="I21" s="154">
        <v>2.73</v>
      </c>
      <c r="J21" s="155">
        <v>6183.4</v>
      </c>
    </row>
    <row r="22" spans="1:11" s="188" customFormat="1" ht="21" customHeight="1" thickBot="1">
      <c r="A22" s="201">
        <v>38261</v>
      </c>
      <c r="B22" s="194">
        <v>87273</v>
      </c>
      <c r="C22" s="195">
        <v>227659</v>
      </c>
      <c r="D22" s="196">
        <v>112369</v>
      </c>
      <c r="E22" s="197">
        <v>115290</v>
      </c>
      <c r="F22" s="195">
        <v>42</v>
      </c>
      <c r="G22" s="198">
        <v>-12</v>
      </c>
      <c r="H22" s="202">
        <v>-0.01</v>
      </c>
      <c r="I22" s="199">
        <v>2.61</v>
      </c>
      <c r="J22" s="200">
        <v>6375.2</v>
      </c>
      <c r="K22" s="94"/>
    </row>
    <row r="23" spans="1:10" s="187" customFormat="1" ht="20.25" customHeight="1" thickBot="1">
      <c r="A23" s="201">
        <v>38292</v>
      </c>
      <c r="B23" s="194">
        <v>87376</v>
      </c>
      <c r="C23" s="195">
        <v>227816</v>
      </c>
      <c r="D23" s="196">
        <v>112405</v>
      </c>
      <c r="E23" s="197">
        <v>115411</v>
      </c>
      <c r="F23" s="195">
        <v>103</v>
      </c>
      <c r="G23" s="198">
        <v>157</v>
      </c>
      <c r="H23" s="202">
        <v>0.07</v>
      </c>
      <c r="I23" s="199">
        <v>2.61</v>
      </c>
      <c r="J23" s="200">
        <v>6379.6</v>
      </c>
    </row>
    <row r="24" spans="1:11" ht="21" customHeight="1" thickBot="1">
      <c r="A24" s="193" t="s">
        <v>184</v>
      </c>
      <c r="B24" s="123">
        <v>1508</v>
      </c>
      <c r="C24" s="124">
        <v>1602</v>
      </c>
      <c r="D24" s="125">
        <v>648</v>
      </c>
      <c r="E24" s="126">
        <v>954</v>
      </c>
      <c r="F24" s="183"/>
      <c r="G24" s="184"/>
      <c r="H24" s="185"/>
      <c r="I24" s="185"/>
      <c r="J24" s="186"/>
      <c r="K24" s="94"/>
    </row>
    <row r="25" spans="1:11" ht="21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1:11" ht="21" customHeight="1">
      <c r="A26" s="127"/>
      <c r="B26" s="127"/>
      <c r="C26" s="127"/>
      <c r="D26" s="127"/>
      <c r="E26" s="127"/>
      <c r="F26" s="128"/>
      <c r="G26" s="128"/>
      <c r="H26" s="129"/>
      <c r="I26" s="129"/>
      <c r="J26" s="130"/>
      <c r="K26" s="94"/>
    </row>
    <row r="27" spans="1:11" ht="24" customHeight="1">
      <c r="A27" s="94"/>
      <c r="B27" s="127"/>
      <c r="C27" s="127"/>
      <c r="D27" s="127"/>
      <c r="E27" s="127"/>
      <c r="F27" s="127"/>
      <c r="G27" s="127"/>
      <c r="H27" s="127"/>
      <c r="I27" s="127"/>
      <c r="J27" s="127"/>
      <c r="K27" s="94"/>
    </row>
    <row r="28" spans="1:10" s="134" customFormat="1" ht="24" customHeight="1">
      <c r="A28" s="131" t="s">
        <v>190</v>
      </c>
      <c r="B28" s="132"/>
      <c r="C28" s="132"/>
      <c r="D28" s="132"/>
      <c r="E28" s="132"/>
      <c r="F28" s="132"/>
      <c r="G28" s="132"/>
      <c r="H28" s="132"/>
      <c r="I28" s="132"/>
      <c r="J28" s="133"/>
    </row>
    <row r="29" spans="1:10" s="134" customFormat="1" ht="24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</row>
    <row r="30" spans="1:10" ht="41.25" customHeight="1" thickBot="1">
      <c r="A30" s="257" t="s">
        <v>191</v>
      </c>
      <c r="B30" s="257"/>
      <c r="C30" s="257"/>
      <c r="D30" s="257"/>
      <c r="E30" s="257"/>
      <c r="F30" s="257"/>
      <c r="G30" s="257"/>
      <c r="H30" s="257"/>
      <c r="I30" s="257"/>
      <c r="J30" s="257"/>
    </row>
    <row r="31" spans="1:13" ht="24" customHeight="1">
      <c r="A31" s="127"/>
      <c r="B31" s="127"/>
      <c r="C31" s="127"/>
      <c r="D31" s="127"/>
      <c r="E31" s="127"/>
      <c r="F31" s="258" t="s">
        <v>185</v>
      </c>
      <c r="G31" s="260" t="s">
        <v>186</v>
      </c>
      <c r="H31" s="260"/>
      <c r="I31" s="260"/>
      <c r="J31" s="260"/>
      <c r="K31" s="94"/>
      <c r="M31" s="94"/>
    </row>
    <row r="32" spans="1:11" ht="24" customHeight="1" thickBot="1">
      <c r="A32" s="127"/>
      <c r="B32" s="127"/>
      <c r="C32" s="127"/>
      <c r="D32" s="127"/>
      <c r="E32" s="127"/>
      <c r="F32" s="259"/>
      <c r="G32" s="261" t="s">
        <v>187</v>
      </c>
      <c r="H32" s="262"/>
      <c r="I32" s="262"/>
      <c r="J32" s="262"/>
      <c r="K32" s="94"/>
    </row>
    <row r="33" spans="1:11" ht="24" customHeight="1">
      <c r="A33" s="127"/>
      <c r="B33" s="127"/>
      <c r="C33" s="127"/>
      <c r="D33" s="127"/>
      <c r="E33" s="127"/>
      <c r="F33" s="263" t="s">
        <v>188</v>
      </c>
      <c r="G33" s="263"/>
      <c r="H33" s="263"/>
      <c r="I33" s="263"/>
      <c r="J33" s="263"/>
      <c r="K33" s="94"/>
    </row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>
      <c r="E41" s="136"/>
    </row>
    <row r="42" ht="24" customHeight="1">
      <c r="E42" s="136"/>
    </row>
    <row r="43" ht="24" customHeight="1">
      <c r="E43" s="136"/>
    </row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</sheetData>
  <sheetProtection/>
  <mergeCells count="12">
    <mergeCell ref="E3:E4"/>
    <mergeCell ref="F3:H3"/>
    <mergeCell ref="A30:J30"/>
    <mergeCell ref="F31:F32"/>
    <mergeCell ref="G31:J31"/>
    <mergeCell ref="G32:J32"/>
    <mergeCell ref="F33:J33"/>
    <mergeCell ref="A1:J1"/>
    <mergeCell ref="A3:A4"/>
    <mergeCell ref="B3:B4"/>
    <mergeCell ref="C3:C4"/>
    <mergeCell ref="D3:D4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2014-10-03T06:12:14Z</cp:lastPrinted>
  <dcterms:created xsi:type="dcterms:W3CDTF">2014-08-06T06:14:46Z</dcterms:created>
  <dcterms:modified xsi:type="dcterms:W3CDTF">2016-03-01T10:30:30Z</dcterms:modified>
  <cp:category/>
  <cp:version/>
  <cp:contentType/>
  <cp:contentStatus/>
</cp:coreProperties>
</file>