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<sst xmlns="http://schemas.openxmlformats.org/spreadsheetml/2006/main" count="237" uniqueCount="203">
  <si>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</si>
  <si>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</si>
  <si>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</si>
  <si>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</si>
  <si>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</si>
  <si>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</si>
  <si>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</si>
  <si>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</si>
  <si>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</si>
  <si>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</si>
  <si>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</si>
  <si>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</si>
  <si>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</si>
  <si>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</si>
  <si>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</si>
  <si>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</si>
  <si>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</si>
  <si>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</si>
  <si>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</si>
  <si>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</si>
  <si>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</si>
  <si>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</si>
  <si>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</si>
  <si>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</si>
  <si>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</si>
  <si>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</si>
  <si>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</si>
  <si>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</si>
  <si>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</si>
  <si>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</si>
  <si>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</si>
  <si>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</si>
  <si>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</si>
  <si>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</si>
  <si>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</si>
  <si>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</si>
  <si>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</si>
  <si>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</si>
  <si>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</si>
  <si>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</si>
  <si>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</si>
  <si>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</si>
  <si>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</si>
  <si>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</si>
  <si>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</si>
  <si>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</si>
  <si>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</si>
  <si>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</si>
  <si>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</si>
  <si>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</si>
  <si>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</si>
  <si>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</si>
  <si>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</si>
  <si>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</si>
  <si>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</si>
  <si>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</si>
  <si>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</si>
  <si>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</si>
  <si>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</si>
  <si>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</si>
  <si>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</si>
  <si>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</si>
  <si>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</si>
  <si>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</si>
  <si>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</si>
  <si>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</si>
  <si>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</si>
  <si>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</si>
  <si>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</si>
  <si>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</si>
  <si>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</si>
  <si>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</si>
  <si>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</si>
  <si>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</si>
  <si>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</si>
  <si>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</si>
  <si>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</si>
  <si>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</si>
  <si>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</si>
  <si>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</si>
  <si>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</si>
  <si>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</si>
  <si>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</si>
  <si>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</si>
  <si>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</si>
  <si>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</si>
  <si>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</si>
  <si>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</si>
  <si>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</si>
  <si>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</si>
  <si>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</si>
  <si>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</si>
  <si>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</si>
  <si>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</si>
  <si>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</si>
  <si>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</si>
  <si>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</si>
  <si>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</si>
  <si>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</si>
  <si>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</si>
  <si>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</si>
  <si>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</si>
  <si>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</si>
  <si>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</si>
  <si>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</si>
  <si>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</si>
  <si>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</si>
  <si>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</si>
  <si>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</si>
  <si>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</si>
  <si>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</si>
  <si>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</si>
  <si>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</si>
  <si>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</si>
  <si>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</si>
  <si>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</si>
  <si>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</si>
  <si>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</si>
  <si>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</si>
  <si>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</si>
  <si>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</si>
  <si>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</si>
  <si>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</si>
  <si>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</si>
  <si>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</si>
  <si>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</si>
  <si>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</si>
  <si>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</si>
  <si>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</si>
  <si>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</si>
  <si>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</si>
  <si>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</si>
  <si>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</si>
  <si>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</si>
  <si>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</si>
  <si>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</si>
  <si>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</si>
  <si>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</si>
  <si>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</si>
  <si>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</si>
  <si>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</si>
  <si>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</si>
  <si>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</si>
  <si>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</si>
  <si>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</si>
  <si>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</si>
  <si>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</si>
  <si>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</si>
  <si>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</si>
  <si>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</si>
  <si>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</si>
  <si>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</si>
  <si>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</si>
  <si>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</si>
  <si>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</si>
  <si>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</si>
  <si>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</si>
  <si>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</si>
  <si>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</si>
  <si>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</si>
  <si>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</si>
  <si>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</si>
  <si>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</si>
  <si>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</si>
  <si>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</si>
  <si>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</si>
  <si>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</si>
  <si>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</si>
  <si>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</si>
  <si>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</si>
  <si>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</si>
  <si>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</si>
  <si>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</si>
  <si>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</si>
  <si>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</si>
  <si>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</si>
  <si>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</si>
  <si>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</si>
  <si>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</si>
  <si>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</si>
  <si>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</si>
  <si>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</si>
  <si>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</si>
  <si>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</si>
  <si>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</si>
  <si>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</si>
  <si>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</si>
  <si>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</si>
  <si>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</si>
  <si>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</si>
  <si>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</si>
  <si>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</si>
  <si>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</si>
  <si>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</si>
  <si>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</si>
  <si>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</si>
  <si>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</si>
  <si>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</si>
  <si>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</si>
  <si>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</si>
  <si>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平成16年（２００4年）</t>
  </si>
  <si>
    <t>10月</t>
  </si>
  <si>
    <t>町丁・字別人口と世帯（10月１日現在）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</si>
</sst>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11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78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3" t="s">
        <v>200</v>
      </c>
      <c r="C10" s="224"/>
      <c r="D10" s="224"/>
      <c r="E10" s="224"/>
      <c r="F10" s="224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25" t="s">
        <v>201</v>
      </c>
      <c r="C12" s="226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87273</v>
      </c>
      <c r="H13" s="14" t="s">
        <v>3</v>
      </c>
    </row>
    <row r="14" spans="4:8" ht="25.5" customHeight="1">
      <c r="D14" s="12" t="s">
        <v>4</v>
      </c>
      <c r="E14" s="12"/>
      <c r="G14" s="13">
        <v>227659</v>
      </c>
      <c r="H14" s="14" t="s">
        <v>5</v>
      </c>
    </row>
    <row r="15" spans="4:8" ht="25.5" customHeight="1">
      <c r="D15" s="12" t="s">
        <v>6</v>
      </c>
      <c r="E15" s="12"/>
      <c r="G15" s="13">
        <v>112369</v>
      </c>
      <c r="H15" s="14" t="s">
        <v>5</v>
      </c>
    </row>
    <row r="16" spans="4:8" ht="25.5" customHeight="1">
      <c r="D16" s="12" t="s">
        <v>7</v>
      </c>
      <c r="E16" s="12"/>
      <c r="G16" s="13">
        <v>115290</v>
      </c>
      <c r="H16" s="14" t="s">
        <v>5</v>
      </c>
    </row>
    <row r="17" ht="12" customHeight="1"/>
    <row r="18" spans="2:8" ht="23.25" customHeight="1" thickBot="1">
      <c r="B18" s="227" t="s">
        <v>8</v>
      </c>
      <c r="C18" s="227"/>
      <c r="D18" s="227"/>
      <c r="E18" s="227"/>
      <c r="F18" s="227"/>
      <c r="G18" s="227"/>
      <c r="H18" s="227"/>
    </row>
    <row r="19" spans="2:8" ht="24" customHeight="1">
      <c r="B19" s="228" t="s">
        <v>9</v>
      </c>
      <c r="C19" s="229"/>
      <c r="D19" s="230"/>
      <c r="E19" s="234" t="s">
        <v>10</v>
      </c>
      <c r="F19" s="236" t="s">
        <v>11</v>
      </c>
      <c r="G19" s="236"/>
      <c r="H19" s="237"/>
    </row>
    <row r="20" spans="2:11" ht="24" customHeight="1" thickBot="1">
      <c r="B20" s="231"/>
      <c r="C20" s="232"/>
      <c r="D20" s="233"/>
      <c r="E20" s="235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12" t="s">
        <v>15</v>
      </c>
      <c r="C21" s="215" t="s">
        <v>16</v>
      </c>
      <c r="D21" s="216"/>
      <c r="E21" s="18"/>
      <c r="F21" s="19">
        <f>SUM(G21:H21)</f>
        <v>175</v>
      </c>
      <c r="G21" s="19">
        <v>98</v>
      </c>
      <c r="H21" s="20">
        <v>77</v>
      </c>
      <c r="I21" s="10"/>
      <c r="J21" s="10"/>
      <c r="K21" s="10"/>
    </row>
    <row r="22" spans="2:8" ht="23.25" customHeight="1" thickBot="1">
      <c r="B22" s="213"/>
      <c r="C22" s="217" t="s">
        <v>17</v>
      </c>
      <c r="D22" s="218"/>
      <c r="E22" s="21"/>
      <c r="F22" s="28">
        <f>SUM(G22:H22)</f>
        <v>110</v>
      </c>
      <c r="G22" s="22">
        <v>69</v>
      </c>
      <c r="H22" s="23">
        <v>41</v>
      </c>
    </row>
    <row r="23" spans="2:8" ht="29.25" customHeight="1" thickBot="1">
      <c r="B23" s="214"/>
      <c r="C23" s="206" t="s">
        <v>18</v>
      </c>
      <c r="D23" s="219"/>
      <c r="E23" s="24"/>
      <c r="F23" s="25">
        <f>F21-F22</f>
        <v>65</v>
      </c>
      <c r="G23" s="25">
        <f>G21-G22</f>
        <v>29</v>
      </c>
      <c r="H23" s="156">
        <f>H21-H22</f>
        <v>36</v>
      </c>
    </row>
    <row r="24" spans="2:8" ht="24" customHeight="1">
      <c r="B24" s="212" t="s">
        <v>19</v>
      </c>
      <c r="C24" s="220" t="s">
        <v>20</v>
      </c>
      <c r="D24" s="26" t="s">
        <v>21</v>
      </c>
      <c r="E24" s="27">
        <v>150</v>
      </c>
      <c r="F24" s="19">
        <f>SUM(G24:H24)</f>
        <v>287</v>
      </c>
      <c r="G24" s="28">
        <v>160</v>
      </c>
      <c r="H24" s="29">
        <v>127</v>
      </c>
    </row>
    <row r="25" spans="2:8" ht="24" customHeight="1">
      <c r="B25" s="213"/>
      <c r="C25" s="220"/>
      <c r="D25" s="30" t="s">
        <v>22</v>
      </c>
      <c r="E25" s="31">
        <v>200</v>
      </c>
      <c r="F25" s="32">
        <f>SUM(G25:H25)</f>
        <v>377</v>
      </c>
      <c r="G25" s="32">
        <v>198</v>
      </c>
      <c r="H25" s="33">
        <v>179</v>
      </c>
    </row>
    <row r="26" spans="2:8" ht="24" customHeight="1">
      <c r="B26" s="213"/>
      <c r="C26" s="220"/>
      <c r="D26" s="34" t="s">
        <v>23</v>
      </c>
      <c r="E26" s="35">
        <v>2</v>
      </c>
      <c r="F26" s="28">
        <f>SUM(G26:H26)</f>
        <v>5</v>
      </c>
      <c r="G26" s="22">
        <v>3</v>
      </c>
      <c r="H26" s="23">
        <v>2</v>
      </c>
    </row>
    <row r="27" spans="2:8" ht="24" customHeight="1" thickBot="1">
      <c r="B27" s="213"/>
      <c r="C27" s="221"/>
      <c r="D27" s="36" t="s">
        <v>24</v>
      </c>
      <c r="E27" s="37">
        <f>SUM(E24:E26)</f>
        <v>352</v>
      </c>
      <c r="F27" s="37">
        <f>SUM(F24:F26)</f>
        <v>669</v>
      </c>
      <c r="G27" s="37">
        <f>SUM(G24:G26)</f>
        <v>361</v>
      </c>
      <c r="H27" s="38">
        <f>SUM(H24:H26)</f>
        <v>308</v>
      </c>
    </row>
    <row r="28" spans="2:8" ht="24" customHeight="1">
      <c r="B28" s="213"/>
      <c r="C28" s="222" t="s">
        <v>25</v>
      </c>
      <c r="D28" s="26" t="s">
        <v>26</v>
      </c>
      <c r="E28" s="27">
        <v>193</v>
      </c>
      <c r="F28" s="28">
        <f>SUM(G28:H28)</f>
        <v>389</v>
      </c>
      <c r="G28" s="28">
        <v>210</v>
      </c>
      <c r="H28" s="29">
        <v>179</v>
      </c>
    </row>
    <row r="29" spans="2:8" ht="24" customHeight="1">
      <c r="B29" s="213"/>
      <c r="C29" s="220"/>
      <c r="D29" s="30" t="s">
        <v>27</v>
      </c>
      <c r="E29" s="31">
        <v>152</v>
      </c>
      <c r="F29" s="28">
        <f>SUM(G29:H29)</f>
        <v>356</v>
      </c>
      <c r="G29" s="32">
        <v>182</v>
      </c>
      <c r="H29" s="33">
        <v>174</v>
      </c>
    </row>
    <row r="30" spans="2:8" ht="24" customHeight="1">
      <c r="B30" s="213"/>
      <c r="C30" s="220"/>
      <c r="D30" s="34" t="s">
        <v>23</v>
      </c>
      <c r="E30" s="35">
        <v>1</v>
      </c>
      <c r="F30" s="28">
        <f>SUM(G30:H30)</f>
        <v>1</v>
      </c>
      <c r="G30" s="22">
        <v>1</v>
      </c>
      <c r="H30" s="23">
        <v>0</v>
      </c>
    </row>
    <row r="31" spans="2:8" ht="24" customHeight="1" thickBot="1">
      <c r="B31" s="213"/>
      <c r="C31" s="221"/>
      <c r="D31" s="36" t="s">
        <v>24</v>
      </c>
      <c r="E31" s="37">
        <f>SUM(E28:E30)</f>
        <v>346</v>
      </c>
      <c r="F31" s="37">
        <f>SUM(F28:F30)</f>
        <v>746</v>
      </c>
      <c r="G31" s="37">
        <f>SUM(G28:G30)</f>
        <v>393</v>
      </c>
      <c r="H31" s="38">
        <f>SUM(H28:H30)</f>
        <v>353</v>
      </c>
    </row>
    <row r="32" spans="2:8" ht="29.25" customHeight="1" thickBot="1">
      <c r="B32" s="214"/>
      <c r="C32" s="206" t="s">
        <v>28</v>
      </c>
      <c r="D32" s="208"/>
      <c r="E32" s="39">
        <f>E27-E31</f>
        <v>6</v>
      </c>
      <c r="F32" s="39">
        <f>F27-F31</f>
        <v>-77</v>
      </c>
      <c r="G32" s="39">
        <f>G27-G31</f>
        <v>-32</v>
      </c>
      <c r="H32" s="157">
        <f>H27-H31</f>
        <v>-45</v>
      </c>
    </row>
    <row r="33" spans="2:8" ht="24" customHeight="1" thickBot="1">
      <c r="B33" s="206" t="s">
        <v>29</v>
      </c>
      <c r="C33" s="207"/>
      <c r="D33" s="208"/>
      <c r="E33" s="40">
        <v>36</v>
      </c>
      <c r="F33" s="41"/>
      <c r="G33" s="41"/>
      <c r="H33" s="42"/>
    </row>
    <row r="34" spans="2:8" ht="24" customHeight="1" thickBot="1">
      <c r="B34" s="209" t="s">
        <v>30</v>
      </c>
      <c r="C34" s="210"/>
      <c r="D34" s="211"/>
      <c r="E34" s="43">
        <f>E23+E32+E33</f>
        <v>42</v>
      </c>
      <c r="F34" s="43">
        <f>F23+F32+F33</f>
        <v>-12</v>
      </c>
      <c r="G34" s="43">
        <f>G23+G32+G33</f>
        <v>-3</v>
      </c>
      <c r="H34" s="158">
        <f>H23+H32+H33</f>
        <v>-9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B5" sqref="B5:J5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0" t="s">
        <v>202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1"/>
      <c r="N2" s="251"/>
      <c r="O2" s="251"/>
      <c r="P2" s="251"/>
      <c r="Q2" s="251"/>
      <c r="R2" s="251"/>
      <c r="S2" s="251"/>
      <c r="T2" s="53"/>
      <c r="U2" s="53"/>
    </row>
    <row r="3" spans="1:21" ht="18.75" customHeight="1" thickBot="1">
      <c r="A3" s="47"/>
      <c r="B3" s="252"/>
      <c r="C3" s="253"/>
      <c r="D3" s="254" t="s">
        <v>31</v>
      </c>
      <c r="E3" s="254"/>
      <c r="F3" s="54" t="s">
        <v>32</v>
      </c>
      <c r="G3" s="254" t="s">
        <v>33</v>
      </c>
      <c r="H3" s="254"/>
      <c r="I3" s="254" t="s">
        <v>34</v>
      </c>
      <c r="J3" s="255"/>
      <c r="K3" s="46"/>
      <c r="L3" s="46"/>
      <c r="M3" s="251"/>
      <c r="N3" s="251"/>
      <c r="O3" s="251"/>
      <c r="P3" s="251"/>
      <c r="Q3" s="251"/>
      <c r="R3" s="251"/>
      <c r="S3" s="251"/>
      <c r="T3" s="53"/>
      <c r="U3" s="53"/>
    </row>
    <row r="4" spans="1:21" ht="18.75" customHeight="1">
      <c r="A4" s="47"/>
      <c r="B4" s="256" t="s">
        <v>35</v>
      </c>
      <c r="C4" s="257"/>
      <c r="D4" s="238">
        <v>87273</v>
      </c>
      <c r="E4" s="239"/>
      <c r="F4" s="137">
        <f>SUM(G4:J4)</f>
        <v>227659</v>
      </c>
      <c r="G4" s="240">
        <v>112369</v>
      </c>
      <c r="H4" s="240"/>
      <c r="I4" s="240">
        <v>115290</v>
      </c>
      <c r="J4" s="241"/>
      <c r="K4" s="46"/>
      <c r="L4" s="46"/>
      <c r="M4" s="251"/>
      <c r="N4" s="251"/>
      <c r="O4" s="251"/>
      <c r="P4" s="251"/>
      <c r="Q4" s="251"/>
      <c r="R4" s="251"/>
      <c r="S4" s="251"/>
      <c r="T4" s="53"/>
      <c r="U4" s="53"/>
    </row>
    <row r="5" spans="1:21" ht="18.75" customHeight="1" thickBot="1">
      <c r="A5" s="47"/>
      <c r="B5" s="279" t="s">
        <v>36</v>
      </c>
      <c r="C5" s="280"/>
      <c r="D5" s="281"/>
      <c r="E5" s="282">
        <v>42</v>
      </c>
      <c r="F5" s="283">
        <f>SUM(H5:J5)</f>
        <v>-12</v>
      </c>
      <c r="G5" s="281"/>
      <c r="H5" s="282">
        <v>-3</v>
      </c>
      <c r="I5" s="281"/>
      <c r="J5" s="284">
        <v>-9</v>
      </c>
      <c r="K5" s="46"/>
      <c r="L5" s="46"/>
      <c r="M5" s="251"/>
      <c r="N5" s="251"/>
      <c r="O5" s="251"/>
      <c r="P5" s="251"/>
      <c r="Q5" s="251"/>
      <c r="R5" s="251"/>
      <c r="S5" s="251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399</v>
      </c>
      <c r="C8" s="139">
        <f>SUM(D8:E8)</f>
        <v>1005</v>
      </c>
      <c r="D8" s="65">
        <v>492</v>
      </c>
      <c r="E8" s="66">
        <v>513</v>
      </c>
      <c r="F8" s="63" t="s">
        <v>40</v>
      </c>
      <c r="G8" s="64">
        <v>1069</v>
      </c>
      <c r="H8" s="139">
        <f>SUM(I8:J8)</f>
        <v>2718</v>
      </c>
      <c r="I8" s="65">
        <v>1338</v>
      </c>
      <c r="J8" s="66">
        <v>1380</v>
      </c>
      <c r="K8" s="67"/>
      <c r="L8" s="63" t="s">
        <v>41</v>
      </c>
      <c r="M8" s="167">
        <v>60</v>
      </c>
      <c r="N8" s="168">
        <f>SUM(O8:P8)</f>
        <v>150</v>
      </c>
      <c r="O8" s="169">
        <v>75</v>
      </c>
      <c r="P8" s="170">
        <v>75</v>
      </c>
      <c r="Q8" s="75" t="s">
        <v>51</v>
      </c>
      <c r="R8" s="69">
        <v>557</v>
      </c>
      <c r="S8" s="80">
        <f aca="true" t="shared" si="0" ref="S8:S15">SUM(T8:U8)</f>
        <v>1343</v>
      </c>
      <c r="T8" s="70">
        <v>669</v>
      </c>
      <c r="U8" s="71">
        <v>674</v>
      </c>
      <c r="V8" s="62"/>
    </row>
    <row r="9" spans="1:22" ht="19.5" customHeight="1">
      <c r="A9" s="68" t="s">
        <v>43</v>
      </c>
      <c r="B9" s="69">
        <v>305</v>
      </c>
      <c r="C9" s="80">
        <f aca="true" t="shared" si="1" ref="C9:C40">SUM(D9:E9)</f>
        <v>802</v>
      </c>
      <c r="D9" s="70">
        <v>403</v>
      </c>
      <c r="E9" s="71">
        <v>399</v>
      </c>
      <c r="F9" s="68" t="s">
        <v>44</v>
      </c>
      <c r="G9" s="69">
        <v>685</v>
      </c>
      <c r="H9" s="80">
        <f aca="true" t="shared" si="2" ref="H9:H14">SUM(I9:J9)</f>
        <v>1625</v>
      </c>
      <c r="I9" s="70">
        <v>804</v>
      </c>
      <c r="J9" s="71">
        <v>821</v>
      </c>
      <c r="K9" s="67"/>
      <c r="L9" s="68" t="s">
        <v>192</v>
      </c>
      <c r="M9" s="190">
        <v>1051</v>
      </c>
      <c r="N9" s="171">
        <f aca="true" t="shared" si="3" ref="N9:N15">SUM(O9:P9)</f>
        <v>2937</v>
      </c>
      <c r="O9" s="191">
        <v>1441</v>
      </c>
      <c r="P9" s="192">
        <v>1496</v>
      </c>
      <c r="Q9" s="68" t="s">
        <v>54</v>
      </c>
      <c r="R9" s="69">
        <v>687</v>
      </c>
      <c r="S9" s="80">
        <f t="shared" si="0"/>
        <v>1527</v>
      </c>
      <c r="T9" s="70">
        <v>728</v>
      </c>
      <c r="U9" s="71">
        <v>799</v>
      </c>
      <c r="V9" s="62"/>
    </row>
    <row r="10" spans="1:23" ht="19.5" customHeight="1">
      <c r="A10" s="68" t="s">
        <v>46</v>
      </c>
      <c r="B10" s="69">
        <v>399</v>
      </c>
      <c r="C10" s="80">
        <f t="shared" si="1"/>
        <v>1039</v>
      </c>
      <c r="D10" s="70">
        <v>484</v>
      </c>
      <c r="E10" s="71">
        <v>555</v>
      </c>
      <c r="F10" s="68" t="s">
        <v>47</v>
      </c>
      <c r="G10" s="69">
        <v>890</v>
      </c>
      <c r="H10" s="80">
        <f t="shared" si="2"/>
        <v>2193</v>
      </c>
      <c r="I10" s="70">
        <v>1109</v>
      </c>
      <c r="J10" s="71">
        <v>1084</v>
      </c>
      <c r="K10" s="67"/>
      <c r="L10" s="68" t="s">
        <v>193</v>
      </c>
      <c r="M10" s="190">
        <v>615</v>
      </c>
      <c r="N10" s="171">
        <f t="shared" si="3"/>
        <v>1758</v>
      </c>
      <c r="O10" s="191">
        <v>901</v>
      </c>
      <c r="P10" s="192">
        <v>857</v>
      </c>
      <c r="Q10" s="68" t="s">
        <v>57</v>
      </c>
      <c r="R10" s="69">
        <v>1105</v>
      </c>
      <c r="S10" s="80">
        <f t="shared" si="0"/>
        <v>2583</v>
      </c>
      <c r="T10" s="70">
        <v>1295</v>
      </c>
      <c r="U10" s="71">
        <v>1288</v>
      </c>
      <c r="V10" s="62"/>
      <c r="W10" s="142"/>
    </row>
    <row r="11" spans="1:23" ht="19.5" customHeight="1">
      <c r="A11" s="68" t="s">
        <v>49</v>
      </c>
      <c r="B11" s="72">
        <v>9</v>
      </c>
      <c r="C11" s="80">
        <f t="shared" si="1"/>
        <v>11</v>
      </c>
      <c r="D11" s="73">
        <v>9</v>
      </c>
      <c r="E11" s="74">
        <v>2</v>
      </c>
      <c r="F11" s="68" t="s">
        <v>50</v>
      </c>
      <c r="G11" s="69">
        <v>406</v>
      </c>
      <c r="H11" s="80">
        <f t="shared" si="2"/>
        <v>1024</v>
      </c>
      <c r="I11" s="70">
        <v>511</v>
      </c>
      <c r="J11" s="71">
        <v>513</v>
      </c>
      <c r="K11" s="67"/>
      <c r="L11" s="68" t="s">
        <v>194</v>
      </c>
      <c r="M11" s="190">
        <v>462</v>
      </c>
      <c r="N11" s="171">
        <f t="shared" si="3"/>
        <v>1339</v>
      </c>
      <c r="O11" s="191">
        <v>668</v>
      </c>
      <c r="P11" s="192">
        <v>671</v>
      </c>
      <c r="Q11" s="68" t="s">
        <v>60</v>
      </c>
      <c r="R11" s="69">
        <v>708</v>
      </c>
      <c r="S11" s="80">
        <f t="shared" si="0"/>
        <v>1811</v>
      </c>
      <c r="T11" s="70">
        <v>879</v>
      </c>
      <c r="U11" s="71">
        <v>932</v>
      </c>
      <c r="V11" s="62"/>
      <c r="W11" s="142"/>
    </row>
    <row r="12" spans="1:23" ht="19.5" customHeight="1">
      <c r="A12" s="68" t="s">
        <v>52</v>
      </c>
      <c r="B12" s="69">
        <v>461</v>
      </c>
      <c r="C12" s="80">
        <f t="shared" si="1"/>
        <v>1210</v>
      </c>
      <c r="D12" s="70">
        <v>591</v>
      </c>
      <c r="E12" s="71">
        <v>619</v>
      </c>
      <c r="F12" s="68" t="s">
        <v>53</v>
      </c>
      <c r="G12" s="69">
        <v>452</v>
      </c>
      <c r="H12" s="80">
        <f t="shared" si="2"/>
        <v>1253</v>
      </c>
      <c r="I12" s="70">
        <v>602</v>
      </c>
      <c r="J12" s="71">
        <v>651</v>
      </c>
      <c r="K12" s="67"/>
      <c r="L12" s="68" t="s">
        <v>195</v>
      </c>
      <c r="M12" s="190">
        <v>938</v>
      </c>
      <c r="N12" s="171">
        <f t="shared" si="3"/>
        <v>2584</v>
      </c>
      <c r="O12" s="191">
        <v>1289</v>
      </c>
      <c r="P12" s="192">
        <v>1295</v>
      </c>
      <c r="Q12" s="68" t="s">
        <v>63</v>
      </c>
      <c r="R12" s="69">
        <v>713</v>
      </c>
      <c r="S12" s="80">
        <f t="shared" si="0"/>
        <v>1875</v>
      </c>
      <c r="T12" s="70">
        <v>931</v>
      </c>
      <c r="U12" s="71">
        <v>944</v>
      </c>
      <c r="V12" s="62"/>
      <c r="W12" s="142"/>
    </row>
    <row r="13" spans="1:23" ht="19.5" customHeight="1">
      <c r="A13" s="68" t="s">
        <v>55</v>
      </c>
      <c r="B13" s="69">
        <v>422</v>
      </c>
      <c r="C13" s="80">
        <f t="shared" si="1"/>
        <v>1090</v>
      </c>
      <c r="D13" s="70">
        <v>540</v>
      </c>
      <c r="E13" s="71">
        <v>550</v>
      </c>
      <c r="F13" s="68" t="s">
        <v>56</v>
      </c>
      <c r="G13" s="69">
        <v>442</v>
      </c>
      <c r="H13" s="146">
        <f t="shared" si="2"/>
        <v>1115</v>
      </c>
      <c r="I13" s="70">
        <v>542</v>
      </c>
      <c r="J13" s="71">
        <v>573</v>
      </c>
      <c r="K13" s="67"/>
      <c r="L13" s="68" t="s">
        <v>196</v>
      </c>
      <c r="M13" s="190">
        <v>301</v>
      </c>
      <c r="N13" s="171">
        <f t="shared" si="3"/>
        <v>851</v>
      </c>
      <c r="O13" s="191">
        <v>438</v>
      </c>
      <c r="P13" s="192">
        <v>413</v>
      </c>
      <c r="Q13" s="68" t="s">
        <v>66</v>
      </c>
      <c r="R13" s="69">
        <v>747</v>
      </c>
      <c r="S13" s="80">
        <f t="shared" si="0"/>
        <v>1890</v>
      </c>
      <c r="T13" s="70">
        <v>938</v>
      </c>
      <c r="U13" s="71">
        <v>952</v>
      </c>
      <c r="V13" s="62"/>
      <c r="W13" s="142"/>
    </row>
    <row r="14" spans="1:23" ht="19.5" customHeight="1" thickBot="1">
      <c r="A14" s="68" t="s">
        <v>58</v>
      </c>
      <c r="B14" s="69">
        <v>458</v>
      </c>
      <c r="C14" s="80">
        <f t="shared" si="1"/>
        <v>1278</v>
      </c>
      <c r="D14" s="70">
        <v>633</v>
      </c>
      <c r="E14" s="71">
        <v>645</v>
      </c>
      <c r="F14" s="81" t="s">
        <v>59</v>
      </c>
      <c r="G14" s="82">
        <v>755</v>
      </c>
      <c r="H14" s="138">
        <f t="shared" si="2"/>
        <v>1847</v>
      </c>
      <c r="I14" s="83">
        <v>928</v>
      </c>
      <c r="J14" s="84">
        <v>919</v>
      </c>
      <c r="K14" s="67"/>
      <c r="L14" s="68" t="s">
        <v>197</v>
      </c>
      <c r="M14" s="190">
        <v>630</v>
      </c>
      <c r="N14" s="171">
        <f t="shared" si="3"/>
        <v>1616</v>
      </c>
      <c r="O14" s="191">
        <v>775</v>
      </c>
      <c r="P14" s="192">
        <v>841</v>
      </c>
      <c r="Q14" s="68" t="s">
        <v>69</v>
      </c>
      <c r="R14" s="69">
        <v>1118</v>
      </c>
      <c r="S14" s="80">
        <f t="shared" si="0"/>
        <v>2928</v>
      </c>
      <c r="T14" s="70">
        <v>1416</v>
      </c>
      <c r="U14" s="71">
        <v>1512</v>
      </c>
      <c r="V14" s="62"/>
      <c r="W14" s="142"/>
    </row>
    <row r="15" spans="1:23" ht="19.5" customHeight="1" thickBot="1">
      <c r="A15" s="68" t="s">
        <v>61</v>
      </c>
      <c r="B15" s="69">
        <v>481</v>
      </c>
      <c r="C15" s="80">
        <f t="shared" si="1"/>
        <v>1102</v>
      </c>
      <c r="D15" s="70">
        <v>559</v>
      </c>
      <c r="E15" s="71">
        <v>543</v>
      </c>
      <c r="F15" s="85" t="s">
        <v>62</v>
      </c>
      <c r="G15" s="86">
        <f>SUM(B8:B40)+SUM(G8:G14)</f>
        <v>23992</v>
      </c>
      <c r="H15" s="86">
        <f>SUM(C8:C40)+SUM(H8:H14)</f>
        <v>58337</v>
      </c>
      <c r="I15" s="86">
        <f>SUM(D8:D40)+SUM(I8:I14)</f>
        <v>28522</v>
      </c>
      <c r="J15" s="86">
        <f>SUM(E8:E40)+SUM(J8:J14)</f>
        <v>29815</v>
      </c>
      <c r="K15" s="67"/>
      <c r="L15" s="68" t="s">
        <v>198</v>
      </c>
      <c r="M15" s="190">
        <v>182</v>
      </c>
      <c r="N15" s="172">
        <f t="shared" si="3"/>
        <v>496</v>
      </c>
      <c r="O15" s="191">
        <v>258</v>
      </c>
      <c r="P15" s="192">
        <v>238</v>
      </c>
      <c r="Q15" s="140" t="s">
        <v>73</v>
      </c>
      <c r="R15" s="159">
        <v>558</v>
      </c>
      <c r="S15" s="138">
        <f t="shared" si="0"/>
        <v>1517</v>
      </c>
      <c r="T15" s="138">
        <v>743</v>
      </c>
      <c r="U15" s="160">
        <v>774</v>
      </c>
      <c r="V15" s="62"/>
      <c r="W15" s="142"/>
    </row>
    <row r="16" spans="1:23" ht="19.5" customHeight="1" thickBot="1">
      <c r="A16" s="68" t="s">
        <v>64</v>
      </c>
      <c r="B16" s="69">
        <v>907</v>
      </c>
      <c r="C16" s="80">
        <f t="shared" si="1"/>
        <v>2216</v>
      </c>
      <c r="D16" s="70">
        <v>1080</v>
      </c>
      <c r="E16" s="71">
        <v>1136</v>
      </c>
      <c r="F16" s="67"/>
      <c r="G16" s="52"/>
      <c r="H16" s="52"/>
      <c r="I16" s="52"/>
      <c r="J16" s="204"/>
      <c r="K16" s="52"/>
      <c r="L16" s="68" t="s">
        <v>65</v>
      </c>
      <c r="M16" s="173">
        <v>586</v>
      </c>
      <c r="N16" s="171">
        <f aca="true" t="shared" si="4" ref="N16:N40">SUM(O16:P16)</f>
        <v>1595</v>
      </c>
      <c r="O16" s="174">
        <v>766</v>
      </c>
      <c r="P16" s="175">
        <v>829</v>
      </c>
      <c r="Q16" s="68" t="s">
        <v>77</v>
      </c>
      <c r="R16" s="69">
        <v>822</v>
      </c>
      <c r="S16" s="70">
        <f aca="true" t="shared" si="5" ref="S16:S26">SUM(T16:U16)</f>
        <v>2138</v>
      </c>
      <c r="T16" s="70">
        <v>1060</v>
      </c>
      <c r="U16" s="71">
        <v>1078</v>
      </c>
      <c r="V16" s="62"/>
      <c r="W16" s="142"/>
    </row>
    <row r="17" spans="1:23" ht="19.5" customHeight="1" thickBot="1">
      <c r="A17" s="68" t="s">
        <v>67</v>
      </c>
      <c r="B17" s="69">
        <v>629</v>
      </c>
      <c r="C17" s="80">
        <f t="shared" si="1"/>
        <v>1387</v>
      </c>
      <c r="D17" s="70">
        <v>645</v>
      </c>
      <c r="E17" s="71">
        <v>742</v>
      </c>
      <c r="F17" s="57" t="s">
        <v>37</v>
      </c>
      <c r="G17" s="58" t="s">
        <v>2</v>
      </c>
      <c r="H17" s="59" t="s">
        <v>4</v>
      </c>
      <c r="I17" s="59" t="s">
        <v>13</v>
      </c>
      <c r="J17" s="189" t="s">
        <v>14</v>
      </c>
      <c r="K17" s="67"/>
      <c r="L17" s="68" t="s">
        <v>68</v>
      </c>
      <c r="M17" s="173">
        <v>1885</v>
      </c>
      <c r="N17" s="171">
        <f t="shared" si="4"/>
        <v>5049</v>
      </c>
      <c r="O17" s="174">
        <v>2532</v>
      </c>
      <c r="P17" s="175">
        <v>2517</v>
      </c>
      <c r="Q17" s="68" t="s">
        <v>81</v>
      </c>
      <c r="R17" s="69">
        <v>516</v>
      </c>
      <c r="S17" s="70">
        <f t="shared" si="5"/>
        <v>1345</v>
      </c>
      <c r="T17" s="70">
        <v>636</v>
      </c>
      <c r="U17" s="71">
        <v>709</v>
      </c>
      <c r="V17" s="62"/>
      <c r="W17" s="143"/>
    </row>
    <row r="18" spans="1:22" ht="19.5" customHeight="1">
      <c r="A18" s="68" t="s">
        <v>70</v>
      </c>
      <c r="B18" s="69">
        <v>1028</v>
      </c>
      <c r="C18" s="80">
        <f>SUM(D18:E18)</f>
        <v>2517</v>
      </c>
      <c r="D18" s="70">
        <v>1208</v>
      </c>
      <c r="E18" s="71">
        <v>1309</v>
      </c>
      <c r="F18" s="63" t="s">
        <v>71</v>
      </c>
      <c r="G18" s="64">
        <v>3395</v>
      </c>
      <c r="H18" s="139">
        <f>SUM(I18:J18)</f>
        <v>9641</v>
      </c>
      <c r="I18" s="65">
        <v>4877</v>
      </c>
      <c r="J18" s="66">
        <v>4764</v>
      </c>
      <c r="K18" s="67"/>
      <c r="L18" s="68" t="s">
        <v>72</v>
      </c>
      <c r="M18" s="173">
        <v>2213</v>
      </c>
      <c r="N18" s="171">
        <f t="shared" si="4"/>
        <v>6228</v>
      </c>
      <c r="O18" s="174">
        <v>3087</v>
      </c>
      <c r="P18" s="175">
        <v>3141</v>
      </c>
      <c r="Q18" s="68" t="s">
        <v>85</v>
      </c>
      <c r="R18" s="76">
        <v>749</v>
      </c>
      <c r="S18" s="70">
        <f t="shared" si="5"/>
        <v>2025</v>
      </c>
      <c r="T18" s="77">
        <v>996</v>
      </c>
      <c r="U18" s="78">
        <v>1029</v>
      </c>
      <c r="V18" s="62"/>
    </row>
    <row r="19" spans="1:22" ht="19.5" customHeight="1">
      <c r="A19" s="68" t="s">
        <v>74</v>
      </c>
      <c r="B19" s="69">
        <v>814</v>
      </c>
      <c r="C19" s="80">
        <f t="shared" si="1"/>
        <v>1811</v>
      </c>
      <c r="D19" s="70">
        <v>858</v>
      </c>
      <c r="E19" s="71">
        <v>953</v>
      </c>
      <c r="F19" s="68" t="s">
        <v>75</v>
      </c>
      <c r="G19" s="69">
        <v>146</v>
      </c>
      <c r="H19" s="80">
        <f aca="true" t="shared" si="6" ref="H19:H37">SUM(I19:J19)</f>
        <v>431</v>
      </c>
      <c r="I19" s="70">
        <v>215</v>
      </c>
      <c r="J19" s="71">
        <v>216</v>
      </c>
      <c r="K19" s="67"/>
      <c r="L19" s="68" t="s">
        <v>76</v>
      </c>
      <c r="M19" s="173">
        <v>452</v>
      </c>
      <c r="N19" s="171">
        <f t="shared" si="4"/>
        <v>1172</v>
      </c>
      <c r="O19" s="174">
        <v>588</v>
      </c>
      <c r="P19" s="175">
        <v>584</v>
      </c>
      <c r="Q19" s="68" t="s">
        <v>89</v>
      </c>
      <c r="R19" s="79">
        <v>654</v>
      </c>
      <c r="S19" s="70">
        <f t="shared" si="5"/>
        <v>1780</v>
      </c>
      <c r="T19" s="80">
        <v>871</v>
      </c>
      <c r="U19" s="71">
        <v>909</v>
      </c>
      <c r="V19" s="62"/>
    </row>
    <row r="20" spans="1:22" ht="19.5" customHeight="1">
      <c r="A20" s="68" t="s">
        <v>78</v>
      </c>
      <c r="B20" s="69">
        <v>239</v>
      </c>
      <c r="C20" s="80">
        <f t="shared" si="1"/>
        <v>564</v>
      </c>
      <c r="D20" s="70">
        <v>272</v>
      </c>
      <c r="E20" s="71">
        <v>292</v>
      </c>
      <c r="F20" s="68" t="s">
        <v>79</v>
      </c>
      <c r="G20" s="69">
        <v>1224</v>
      </c>
      <c r="H20" s="80">
        <f t="shared" si="6"/>
        <v>3372</v>
      </c>
      <c r="I20" s="70">
        <v>1661</v>
      </c>
      <c r="J20" s="71">
        <v>1711</v>
      </c>
      <c r="K20" s="67"/>
      <c r="L20" s="68" t="s">
        <v>80</v>
      </c>
      <c r="M20" s="173">
        <v>587</v>
      </c>
      <c r="N20" s="171">
        <f t="shared" si="4"/>
        <v>1456</v>
      </c>
      <c r="O20" s="174">
        <v>673</v>
      </c>
      <c r="P20" s="175">
        <v>783</v>
      </c>
      <c r="Q20" s="68" t="s">
        <v>93</v>
      </c>
      <c r="R20" s="79">
        <v>720</v>
      </c>
      <c r="S20" s="70">
        <f t="shared" si="5"/>
        <v>1821</v>
      </c>
      <c r="T20" s="80">
        <v>869</v>
      </c>
      <c r="U20" s="71">
        <v>952</v>
      </c>
      <c r="V20" s="62"/>
    </row>
    <row r="21" spans="1:22" ht="19.5" customHeight="1">
      <c r="A21" s="68" t="s">
        <v>82</v>
      </c>
      <c r="B21" s="69">
        <v>800</v>
      </c>
      <c r="C21" s="80">
        <f t="shared" si="1"/>
        <v>1771</v>
      </c>
      <c r="D21" s="70">
        <v>871</v>
      </c>
      <c r="E21" s="71">
        <v>900</v>
      </c>
      <c r="F21" s="68" t="s">
        <v>83</v>
      </c>
      <c r="G21" s="69">
        <v>1371</v>
      </c>
      <c r="H21" s="80">
        <f t="shared" si="6"/>
        <v>3944</v>
      </c>
      <c r="I21" s="70">
        <v>1962</v>
      </c>
      <c r="J21" s="71">
        <v>1982</v>
      </c>
      <c r="K21" s="67"/>
      <c r="L21" s="68" t="s">
        <v>84</v>
      </c>
      <c r="M21" s="173">
        <v>476</v>
      </c>
      <c r="N21" s="171">
        <f t="shared" si="4"/>
        <v>1240</v>
      </c>
      <c r="O21" s="174">
        <v>573</v>
      </c>
      <c r="P21" s="175">
        <v>667</v>
      </c>
      <c r="Q21" s="68" t="s">
        <v>97</v>
      </c>
      <c r="R21" s="79">
        <v>1114</v>
      </c>
      <c r="S21" s="70">
        <f t="shared" si="5"/>
        <v>3200</v>
      </c>
      <c r="T21" s="80">
        <v>1532</v>
      </c>
      <c r="U21" s="71">
        <v>1668</v>
      </c>
      <c r="V21" s="88"/>
    </row>
    <row r="22" spans="1:22" ht="19.5" customHeight="1">
      <c r="A22" s="68" t="s">
        <v>86</v>
      </c>
      <c r="B22" s="69">
        <v>412</v>
      </c>
      <c r="C22" s="80">
        <f t="shared" si="1"/>
        <v>950</v>
      </c>
      <c r="D22" s="70">
        <v>480</v>
      </c>
      <c r="E22" s="71">
        <v>470</v>
      </c>
      <c r="F22" s="68" t="s">
        <v>87</v>
      </c>
      <c r="G22" s="69">
        <v>706</v>
      </c>
      <c r="H22" s="80">
        <f t="shared" si="6"/>
        <v>2150</v>
      </c>
      <c r="I22" s="70">
        <v>1046</v>
      </c>
      <c r="J22" s="71">
        <v>1104</v>
      </c>
      <c r="K22" s="67"/>
      <c r="L22" s="68" t="s">
        <v>88</v>
      </c>
      <c r="M22" s="173">
        <v>582</v>
      </c>
      <c r="N22" s="171">
        <f t="shared" si="4"/>
        <v>1472</v>
      </c>
      <c r="O22" s="174">
        <v>705</v>
      </c>
      <c r="P22" s="175">
        <v>767</v>
      </c>
      <c r="Q22" s="68" t="s">
        <v>101</v>
      </c>
      <c r="R22" s="79">
        <v>475</v>
      </c>
      <c r="S22" s="70">
        <f t="shared" si="5"/>
        <v>1293</v>
      </c>
      <c r="T22" s="80">
        <v>622</v>
      </c>
      <c r="U22" s="71">
        <v>671</v>
      </c>
      <c r="V22" s="88"/>
    </row>
    <row r="23" spans="1:22" ht="19.5" customHeight="1">
      <c r="A23" s="68" t="s">
        <v>90</v>
      </c>
      <c r="B23" s="69">
        <v>636</v>
      </c>
      <c r="C23" s="80">
        <f t="shared" si="1"/>
        <v>1447</v>
      </c>
      <c r="D23" s="145">
        <v>713</v>
      </c>
      <c r="E23" s="71">
        <v>734</v>
      </c>
      <c r="F23" s="68" t="s">
        <v>91</v>
      </c>
      <c r="G23" s="69">
        <v>713</v>
      </c>
      <c r="H23" s="80">
        <f t="shared" si="6"/>
        <v>1906</v>
      </c>
      <c r="I23" s="70">
        <v>963</v>
      </c>
      <c r="J23" s="71">
        <v>943</v>
      </c>
      <c r="K23" s="67"/>
      <c r="L23" s="68" t="s">
        <v>92</v>
      </c>
      <c r="M23" s="173">
        <v>169</v>
      </c>
      <c r="N23" s="171">
        <f t="shared" si="4"/>
        <v>370</v>
      </c>
      <c r="O23" s="174">
        <v>205</v>
      </c>
      <c r="P23" s="175">
        <v>165</v>
      </c>
      <c r="Q23" s="68" t="s">
        <v>105</v>
      </c>
      <c r="R23" s="79">
        <v>356</v>
      </c>
      <c r="S23" s="70">
        <f t="shared" si="5"/>
        <v>895</v>
      </c>
      <c r="T23" s="80">
        <v>433</v>
      </c>
      <c r="U23" s="71">
        <v>462</v>
      </c>
      <c r="V23" s="88"/>
    </row>
    <row r="24" spans="1:22" ht="19.5" customHeight="1">
      <c r="A24" s="68" t="s">
        <v>94</v>
      </c>
      <c r="B24" s="69">
        <v>823</v>
      </c>
      <c r="C24" s="80">
        <f t="shared" si="1"/>
        <v>1885</v>
      </c>
      <c r="D24" s="70">
        <v>916</v>
      </c>
      <c r="E24" s="71">
        <v>969</v>
      </c>
      <c r="F24" s="68" t="s">
        <v>95</v>
      </c>
      <c r="G24" s="69">
        <v>2598</v>
      </c>
      <c r="H24" s="80">
        <f t="shared" si="6"/>
        <v>5812</v>
      </c>
      <c r="I24" s="70">
        <v>2830</v>
      </c>
      <c r="J24" s="71">
        <v>2982</v>
      </c>
      <c r="K24" s="67"/>
      <c r="L24" s="68" t="s">
        <v>96</v>
      </c>
      <c r="M24" s="173">
        <v>248</v>
      </c>
      <c r="N24" s="171">
        <f t="shared" si="4"/>
        <v>698</v>
      </c>
      <c r="O24" s="174">
        <v>337</v>
      </c>
      <c r="P24" s="175">
        <v>361</v>
      </c>
      <c r="Q24" s="68" t="s">
        <v>109</v>
      </c>
      <c r="R24" s="79">
        <v>1024</v>
      </c>
      <c r="S24" s="70">
        <f t="shared" si="5"/>
        <v>2810</v>
      </c>
      <c r="T24" s="80">
        <v>1367</v>
      </c>
      <c r="U24" s="71">
        <v>1443</v>
      </c>
      <c r="V24" s="88"/>
    </row>
    <row r="25" spans="1:22" ht="19.5" customHeight="1">
      <c r="A25" s="68" t="s">
        <v>98</v>
      </c>
      <c r="B25" s="69">
        <v>478</v>
      </c>
      <c r="C25" s="80">
        <f t="shared" si="1"/>
        <v>1159</v>
      </c>
      <c r="D25" s="70">
        <v>553</v>
      </c>
      <c r="E25" s="71">
        <v>606</v>
      </c>
      <c r="F25" s="68" t="s">
        <v>99</v>
      </c>
      <c r="G25" s="69">
        <v>2757</v>
      </c>
      <c r="H25" s="80">
        <f t="shared" si="6"/>
        <v>7354</v>
      </c>
      <c r="I25" s="70">
        <v>3648</v>
      </c>
      <c r="J25" s="71">
        <v>3706</v>
      </c>
      <c r="K25" s="67"/>
      <c r="L25" s="68" t="s">
        <v>100</v>
      </c>
      <c r="M25" s="173">
        <v>553</v>
      </c>
      <c r="N25" s="171">
        <f t="shared" si="4"/>
        <v>1570</v>
      </c>
      <c r="O25" s="174">
        <v>770</v>
      </c>
      <c r="P25" s="175">
        <v>800</v>
      </c>
      <c r="Q25" s="87" t="s">
        <v>113</v>
      </c>
      <c r="R25" s="79">
        <v>752</v>
      </c>
      <c r="S25" s="70">
        <f t="shared" si="5"/>
        <v>2053</v>
      </c>
      <c r="T25" s="80">
        <v>1029</v>
      </c>
      <c r="U25" s="71">
        <v>1024</v>
      </c>
      <c r="V25" s="88"/>
    </row>
    <row r="26" spans="1:22" ht="19.5" customHeight="1" thickBot="1">
      <c r="A26" s="68" t="s">
        <v>102</v>
      </c>
      <c r="B26" s="69">
        <v>301</v>
      </c>
      <c r="C26" s="80">
        <f t="shared" si="1"/>
        <v>866</v>
      </c>
      <c r="D26" s="70">
        <v>426</v>
      </c>
      <c r="E26" s="71">
        <v>440</v>
      </c>
      <c r="F26" s="68" t="s">
        <v>103</v>
      </c>
      <c r="G26" s="69">
        <v>2501</v>
      </c>
      <c r="H26" s="80">
        <f t="shared" si="6"/>
        <v>6976</v>
      </c>
      <c r="I26" s="70">
        <v>3508</v>
      </c>
      <c r="J26" s="71">
        <v>3468</v>
      </c>
      <c r="K26" s="67"/>
      <c r="L26" s="68" t="s">
        <v>104</v>
      </c>
      <c r="M26" s="173">
        <v>294</v>
      </c>
      <c r="N26" s="171">
        <f t="shared" si="4"/>
        <v>728</v>
      </c>
      <c r="O26" s="174">
        <v>374</v>
      </c>
      <c r="P26" s="175">
        <v>354</v>
      </c>
      <c r="Q26" s="81" t="s">
        <v>117</v>
      </c>
      <c r="R26" s="79">
        <v>247</v>
      </c>
      <c r="S26" s="70">
        <f t="shared" si="5"/>
        <v>521</v>
      </c>
      <c r="T26" s="80">
        <v>241</v>
      </c>
      <c r="U26" s="71">
        <v>280</v>
      </c>
      <c r="V26" s="88"/>
    </row>
    <row r="27" spans="1:22" ht="19.5" customHeight="1" thickBot="1">
      <c r="A27" s="68" t="s">
        <v>106</v>
      </c>
      <c r="B27" s="69">
        <v>612</v>
      </c>
      <c r="C27" s="80">
        <f t="shared" si="1"/>
        <v>1530</v>
      </c>
      <c r="D27" s="70">
        <v>781</v>
      </c>
      <c r="E27" s="71">
        <v>749</v>
      </c>
      <c r="F27" s="68" t="s">
        <v>107</v>
      </c>
      <c r="G27" s="69">
        <v>51</v>
      </c>
      <c r="H27" s="80">
        <f t="shared" si="6"/>
        <v>127</v>
      </c>
      <c r="I27" s="70">
        <v>70</v>
      </c>
      <c r="J27" s="71">
        <v>57</v>
      </c>
      <c r="K27" s="67"/>
      <c r="L27" s="68" t="s">
        <v>108</v>
      </c>
      <c r="M27" s="173">
        <v>802</v>
      </c>
      <c r="N27" s="171">
        <f t="shared" si="4"/>
        <v>2114</v>
      </c>
      <c r="O27" s="174">
        <v>1088</v>
      </c>
      <c r="P27" s="175">
        <v>1026</v>
      </c>
      <c r="Q27" s="85" t="s">
        <v>121</v>
      </c>
      <c r="R27" s="86">
        <f>SUM(M8:M40)+SUM(R8:R26)</f>
        <v>34611</v>
      </c>
      <c r="S27" s="86">
        <f>SUM(N8:N40)+SUM(S8:S26)</f>
        <v>91696</v>
      </c>
      <c r="T27" s="86">
        <f>SUM(O8:O40)+SUM(T8:T26)</f>
        <v>45325</v>
      </c>
      <c r="U27" s="161">
        <f>SUM(P8:P40)+SUM(U8:U26)</f>
        <v>46371</v>
      </c>
      <c r="V27" s="88"/>
    </row>
    <row r="28" spans="1:22" ht="19.5" customHeight="1" thickBot="1">
      <c r="A28" s="68" t="s">
        <v>110</v>
      </c>
      <c r="B28" s="69">
        <v>655</v>
      </c>
      <c r="C28" s="80">
        <f t="shared" si="1"/>
        <v>1609</v>
      </c>
      <c r="D28" s="70">
        <v>791</v>
      </c>
      <c r="E28" s="71">
        <v>818</v>
      </c>
      <c r="F28" s="68" t="s">
        <v>111</v>
      </c>
      <c r="G28" s="69">
        <v>457</v>
      </c>
      <c r="H28" s="80">
        <f t="shared" si="6"/>
        <v>1110</v>
      </c>
      <c r="I28" s="70">
        <v>583</v>
      </c>
      <c r="J28" s="71">
        <v>527</v>
      </c>
      <c r="K28" s="67"/>
      <c r="L28" s="68" t="s">
        <v>112</v>
      </c>
      <c r="M28" s="173">
        <v>444</v>
      </c>
      <c r="N28" s="171">
        <f t="shared" si="4"/>
        <v>1197</v>
      </c>
      <c r="O28" s="174">
        <v>622</v>
      </c>
      <c r="P28" s="175">
        <v>575</v>
      </c>
      <c r="R28" s="141"/>
      <c r="S28" s="141"/>
      <c r="T28" s="141"/>
      <c r="U28" s="205"/>
      <c r="V28" s="88"/>
    </row>
    <row r="29" spans="1:22" ht="19.5" customHeight="1" thickBot="1">
      <c r="A29" s="68" t="s">
        <v>114</v>
      </c>
      <c r="B29" s="69">
        <v>896</v>
      </c>
      <c r="C29" s="80">
        <f t="shared" si="1"/>
        <v>2269</v>
      </c>
      <c r="D29" s="70">
        <v>1143</v>
      </c>
      <c r="E29" s="71">
        <v>1126</v>
      </c>
      <c r="F29" s="68" t="s">
        <v>115</v>
      </c>
      <c r="G29" s="69">
        <v>503</v>
      </c>
      <c r="H29" s="80">
        <f t="shared" si="6"/>
        <v>1318</v>
      </c>
      <c r="I29" s="70">
        <v>643</v>
      </c>
      <c r="J29" s="71">
        <v>675</v>
      </c>
      <c r="K29" s="67"/>
      <c r="L29" s="68" t="s">
        <v>116</v>
      </c>
      <c r="M29" s="173">
        <v>818</v>
      </c>
      <c r="N29" s="171">
        <f t="shared" si="4"/>
        <v>2210</v>
      </c>
      <c r="O29" s="174">
        <v>1119</v>
      </c>
      <c r="P29" s="175">
        <v>1091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686</v>
      </c>
      <c r="C30" s="80">
        <f t="shared" si="1"/>
        <v>1770</v>
      </c>
      <c r="D30" s="70">
        <v>874</v>
      </c>
      <c r="E30" s="71">
        <v>896</v>
      </c>
      <c r="F30" s="68" t="s">
        <v>119</v>
      </c>
      <c r="G30" s="69">
        <v>2035</v>
      </c>
      <c r="H30" s="80">
        <f t="shared" si="6"/>
        <v>5563</v>
      </c>
      <c r="I30" s="70">
        <v>2846</v>
      </c>
      <c r="J30" s="71">
        <v>2717</v>
      </c>
      <c r="K30" s="67"/>
      <c r="L30" s="68" t="s">
        <v>120</v>
      </c>
      <c r="M30" s="173">
        <v>671</v>
      </c>
      <c r="N30" s="171">
        <f t="shared" si="4"/>
        <v>1889</v>
      </c>
      <c r="O30" s="174">
        <v>960</v>
      </c>
      <c r="P30" s="175">
        <v>929</v>
      </c>
      <c r="Q30" s="63" t="s">
        <v>131</v>
      </c>
      <c r="R30" s="64">
        <v>155</v>
      </c>
      <c r="S30" s="139">
        <f>SUM(T30:U30)</f>
        <v>790</v>
      </c>
      <c r="T30" s="65">
        <v>331</v>
      </c>
      <c r="U30" s="66">
        <v>459</v>
      </c>
    </row>
    <row r="31" spans="1:22" ht="19.5" customHeight="1">
      <c r="A31" s="68" t="s">
        <v>122</v>
      </c>
      <c r="B31" s="69">
        <v>477</v>
      </c>
      <c r="C31" s="80">
        <f t="shared" si="1"/>
        <v>1267</v>
      </c>
      <c r="D31" s="70">
        <v>621</v>
      </c>
      <c r="E31" s="71">
        <v>646</v>
      </c>
      <c r="F31" s="68" t="s">
        <v>123</v>
      </c>
      <c r="G31" s="69">
        <v>1319</v>
      </c>
      <c r="H31" s="80">
        <f t="shared" si="6"/>
        <v>3804</v>
      </c>
      <c r="I31" s="70">
        <v>1891</v>
      </c>
      <c r="J31" s="71">
        <v>1913</v>
      </c>
      <c r="K31" s="67"/>
      <c r="L31" s="68" t="s">
        <v>124</v>
      </c>
      <c r="M31" s="173">
        <v>503</v>
      </c>
      <c r="N31" s="171">
        <f t="shared" si="4"/>
        <v>1442</v>
      </c>
      <c r="O31" s="174">
        <v>716</v>
      </c>
      <c r="P31" s="175">
        <v>726</v>
      </c>
      <c r="Q31" s="68" t="s">
        <v>135</v>
      </c>
      <c r="R31" s="69">
        <v>741</v>
      </c>
      <c r="S31" s="80">
        <f>SUM(T31:U31)</f>
        <v>2632</v>
      </c>
      <c r="T31" s="70">
        <v>1281</v>
      </c>
      <c r="U31" s="71">
        <v>1351</v>
      </c>
      <c r="V31" s="143"/>
    </row>
    <row r="32" spans="1:21" ht="19.5" customHeight="1">
      <c r="A32" s="68" t="s">
        <v>125</v>
      </c>
      <c r="B32" s="69">
        <v>38</v>
      </c>
      <c r="C32" s="80">
        <f t="shared" si="1"/>
        <v>208</v>
      </c>
      <c r="D32" s="70">
        <v>67</v>
      </c>
      <c r="E32" s="71">
        <v>141</v>
      </c>
      <c r="F32" s="68" t="s">
        <v>126</v>
      </c>
      <c r="G32" s="69">
        <v>421</v>
      </c>
      <c r="H32" s="80">
        <f t="shared" si="6"/>
        <v>1141</v>
      </c>
      <c r="I32" s="70">
        <v>593</v>
      </c>
      <c r="J32" s="71">
        <v>548</v>
      </c>
      <c r="K32" s="67"/>
      <c r="L32" s="68" t="s">
        <v>127</v>
      </c>
      <c r="M32" s="173">
        <v>513</v>
      </c>
      <c r="N32" s="171">
        <f t="shared" si="4"/>
        <v>1403</v>
      </c>
      <c r="O32" s="174">
        <v>665</v>
      </c>
      <c r="P32" s="175">
        <v>738</v>
      </c>
      <c r="Q32" s="68" t="s">
        <v>139</v>
      </c>
      <c r="R32" s="69">
        <v>2292</v>
      </c>
      <c r="S32" s="80">
        <f>SUM(T32:U32)</f>
        <v>6539</v>
      </c>
      <c r="T32" s="70">
        <v>3185</v>
      </c>
      <c r="U32" s="71">
        <v>3354</v>
      </c>
    </row>
    <row r="33" spans="1:21" ht="19.5" customHeight="1" thickBot="1">
      <c r="A33" s="68" t="s">
        <v>128</v>
      </c>
      <c r="B33" s="69">
        <v>462</v>
      </c>
      <c r="C33" s="80">
        <f t="shared" si="1"/>
        <v>1019</v>
      </c>
      <c r="D33" s="70">
        <v>487</v>
      </c>
      <c r="E33" s="71">
        <v>532</v>
      </c>
      <c r="F33" s="68" t="s">
        <v>129</v>
      </c>
      <c r="G33" s="69">
        <v>622</v>
      </c>
      <c r="H33" s="80">
        <f t="shared" si="6"/>
        <v>1760</v>
      </c>
      <c r="I33" s="70">
        <v>886</v>
      </c>
      <c r="J33" s="71">
        <v>874</v>
      </c>
      <c r="K33" s="67"/>
      <c r="L33" s="68" t="s">
        <v>130</v>
      </c>
      <c r="M33" s="173">
        <v>515</v>
      </c>
      <c r="N33" s="171">
        <f t="shared" si="4"/>
        <v>1398</v>
      </c>
      <c r="O33" s="174">
        <v>710</v>
      </c>
      <c r="P33" s="175">
        <v>688</v>
      </c>
      <c r="Q33" s="81" t="s">
        <v>142</v>
      </c>
      <c r="R33" s="82">
        <v>345</v>
      </c>
      <c r="S33" s="138">
        <f>SUM(T33:U33)</f>
        <v>1405</v>
      </c>
      <c r="T33" s="83">
        <v>661</v>
      </c>
      <c r="U33" s="84">
        <v>744</v>
      </c>
    </row>
    <row r="34" spans="1:21" ht="19.5" customHeight="1" thickBot="1">
      <c r="A34" s="68" t="s">
        <v>132</v>
      </c>
      <c r="B34" s="69">
        <v>523</v>
      </c>
      <c r="C34" s="80">
        <f t="shared" si="1"/>
        <v>1163</v>
      </c>
      <c r="D34" s="145">
        <v>549</v>
      </c>
      <c r="E34" s="71">
        <v>614</v>
      </c>
      <c r="F34" s="68" t="s">
        <v>133</v>
      </c>
      <c r="G34" s="69">
        <v>601</v>
      </c>
      <c r="H34" s="80">
        <f t="shared" si="6"/>
        <v>1801</v>
      </c>
      <c r="I34" s="70">
        <v>891</v>
      </c>
      <c r="J34" s="71">
        <v>910</v>
      </c>
      <c r="K34" s="67"/>
      <c r="L34" s="68" t="s">
        <v>134</v>
      </c>
      <c r="M34" s="173">
        <v>539</v>
      </c>
      <c r="N34" s="171">
        <f t="shared" si="4"/>
        <v>1517</v>
      </c>
      <c r="O34" s="174">
        <v>730</v>
      </c>
      <c r="P34" s="175">
        <v>787</v>
      </c>
      <c r="Q34" s="85" t="s">
        <v>145</v>
      </c>
      <c r="R34" s="86">
        <f>SUM(R30:R33)</f>
        <v>3533</v>
      </c>
      <c r="S34" s="86">
        <f>SUM(S30:S33)</f>
        <v>11366</v>
      </c>
      <c r="T34" s="86">
        <f>SUM(T30:T33)</f>
        <v>5458</v>
      </c>
      <c r="U34" s="144">
        <f>SUM(U30:U33)</f>
        <v>5908</v>
      </c>
    </row>
    <row r="35" spans="1:16" ht="19.5" customHeight="1">
      <c r="A35" s="68" t="s">
        <v>136</v>
      </c>
      <c r="B35" s="69">
        <v>457</v>
      </c>
      <c r="C35" s="80">
        <f t="shared" si="1"/>
        <v>1125</v>
      </c>
      <c r="D35" s="70">
        <v>554</v>
      </c>
      <c r="E35" s="71">
        <v>571</v>
      </c>
      <c r="F35" s="68" t="s">
        <v>137</v>
      </c>
      <c r="G35" s="69">
        <v>92</v>
      </c>
      <c r="H35" s="80">
        <f t="shared" si="6"/>
        <v>234</v>
      </c>
      <c r="I35" s="70">
        <v>113</v>
      </c>
      <c r="J35" s="71">
        <v>121</v>
      </c>
      <c r="K35" s="67"/>
      <c r="L35" s="68" t="s">
        <v>138</v>
      </c>
      <c r="M35" s="173">
        <v>329</v>
      </c>
      <c r="N35" s="171">
        <f t="shared" si="4"/>
        <v>982</v>
      </c>
      <c r="O35" s="174">
        <v>507</v>
      </c>
      <c r="P35" s="175">
        <v>475</v>
      </c>
    </row>
    <row r="36" spans="1:16" ht="19.5" customHeight="1">
      <c r="A36" s="68" t="s">
        <v>140</v>
      </c>
      <c r="B36" s="69">
        <v>1153</v>
      </c>
      <c r="C36" s="80">
        <f t="shared" si="1"/>
        <v>2659</v>
      </c>
      <c r="D36" s="70">
        <v>1361</v>
      </c>
      <c r="E36" s="71">
        <v>1298</v>
      </c>
      <c r="F36" s="68" t="s">
        <v>141</v>
      </c>
      <c r="G36" s="69">
        <v>705</v>
      </c>
      <c r="H36" s="80">
        <f t="shared" si="6"/>
        <v>1919</v>
      </c>
      <c r="I36" s="70">
        <v>951</v>
      </c>
      <c r="J36" s="71">
        <v>968</v>
      </c>
      <c r="K36" s="67"/>
      <c r="L36" s="68" t="s">
        <v>150</v>
      </c>
      <c r="M36" s="173">
        <v>228</v>
      </c>
      <c r="N36" s="171">
        <f t="shared" si="4"/>
        <v>619</v>
      </c>
      <c r="O36" s="174">
        <v>291</v>
      </c>
      <c r="P36" s="175">
        <v>328</v>
      </c>
    </row>
    <row r="37" spans="1:21" ht="19.5" customHeight="1" thickBot="1">
      <c r="A37" s="68" t="s">
        <v>143</v>
      </c>
      <c r="B37" s="69">
        <v>302</v>
      </c>
      <c r="C37" s="80">
        <f t="shared" si="1"/>
        <v>682</v>
      </c>
      <c r="D37" s="70">
        <v>326</v>
      </c>
      <c r="E37" s="71">
        <v>356</v>
      </c>
      <c r="F37" s="81" t="s">
        <v>144</v>
      </c>
      <c r="G37" s="82">
        <v>2920</v>
      </c>
      <c r="H37" s="138">
        <f t="shared" si="6"/>
        <v>5897</v>
      </c>
      <c r="I37" s="83">
        <v>2887</v>
      </c>
      <c r="J37" s="84">
        <v>3010</v>
      </c>
      <c r="K37" s="67"/>
      <c r="L37" s="68" t="s">
        <v>151</v>
      </c>
      <c r="M37" s="173">
        <v>418</v>
      </c>
      <c r="N37" s="171">
        <f t="shared" si="4"/>
        <v>960</v>
      </c>
      <c r="O37" s="174">
        <v>495</v>
      </c>
      <c r="P37" s="175">
        <v>465</v>
      </c>
      <c r="Q37" s="242" t="s">
        <v>199</v>
      </c>
      <c r="R37" s="243"/>
      <c r="S37" s="243"/>
      <c r="T37" s="243"/>
      <c r="U37" s="243"/>
    </row>
    <row r="38" spans="1:21" ht="19.5" customHeight="1" thickBot="1">
      <c r="A38" s="68" t="s">
        <v>146</v>
      </c>
      <c r="B38" s="69">
        <v>942</v>
      </c>
      <c r="C38" s="80">
        <f>SUM(D38:E38)</f>
        <v>2210</v>
      </c>
      <c r="D38" s="70">
        <v>1042</v>
      </c>
      <c r="E38" s="71">
        <v>1168</v>
      </c>
      <c r="F38" s="85" t="s">
        <v>147</v>
      </c>
      <c r="G38" s="86">
        <f>SUM(G18:G37)</f>
        <v>25137</v>
      </c>
      <c r="H38" s="86">
        <f>SUM(H18:H37)</f>
        <v>66260</v>
      </c>
      <c r="I38" s="86">
        <f>SUM(I18:I37)</f>
        <v>33064</v>
      </c>
      <c r="J38" s="86">
        <f>SUM(J18:J37)</f>
        <v>33196</v>
      </c>
      <c r="K38" s="67"/>
      <c r="L38" s="140" t="s">
        <v>42</v>
      </c>
      <c r="M38" s="173">
        <v>674</v>
      </c>
      <c r="N38" s="171">
        <f t="shared" si="4"/>
        <v>1558</v>
      </c>
      <c r="O38" s="174">
        <v>829</v>
      </c>
      <c r="P38" s="175">
        <v>729</v>
      </c>
      <c r="Q38" s="244"/>
      <c r="R38" s="245"/>
      <c r="S38" s="245"/>
      <c r="T38" s="245"/>
      <c r="U38" s="245"/>
    </row>
    <row r="39" spans="1:21" ht="19.5" customHeight="1">
      <c r="A39" s="68" t="s">
        <v>148</v>
      </c>
      <c r="B39" s="69">
        <v>817</v>
      </c>
      <c r="C39" s="80">
        <f t="shared" si="1"/>
        <v>1875</v>
      </c>
      <c r="D39" s="70">
        <v>877</v>
      </c>
      <c r="E39" s="71">
        <v>998</v>
      </c>
      <c r="F39" s="246"/>
      <c r="G39" s="247"/>
      <c r="H39" s="247"/>
      <c r="I39" s="247"/>
      <c r="J39" s="247"/>
      <c r="K39" s="52"/>
      <c r="L39" s="68" t="s">
        <v>45</v>
      </c>
      <c r="M39" s="173">
        <v>1492</v>
      </c>
      <c r="N39" s="171">
        <f t="shared" si="4"/>
        <v>3917</v>
      </c>
      <c r="O39" s="174">
        <v>1976</v>
      </c>
      <c r="P39" s="175">
        <v>1941</v>
      </c>
      <c r="Q39" s="244"/>
      <c r="R39" s="245"/>
      <c r="S39" s="245"/>
      <c r="T39" s="245"/>
      <c r="U39" s="245"/>
    </row>
    <row r="40" spans="1:21" ht="19.5" customHeight="1" thickBot="1">
      <c r="A40" s="81" t="s">
        <v>149</v>
      </c>
      <c r="B40" s="82">
        <v>1272</v>
      </c>
      <c r="C40" s="138">
        <f t="shared" si="1"/>
        <v>3066</v>
      </c>
      <c r="D40" s="83">
        <v>1482</v>
      </c>
      <c r="E40" s="84">
        <v>1584</v>
      </c>
      <c r="F40" s="248"/>
      <c r="G40" s="249"/>
      <c r="H40" s="249"/>
      <c r="I40" s="249"/>
      <c r="J40" s="249"/>
      <c r="K40" s="52"/>
      <c r="L40" s="81" t="s">
        <v>48</v>
      </c>
      <c r="M40" s="176">
        <v>759</v>
      </c>
      <c r="N40" s="177">
        <f t="shared" si="4"/>
        <v>1826</v>
      </c>
      <c r="O40" s="178">
        <v>907</v>
      </c>
      <c r="P40" s="179">
        <v>919</v>
      </c>
      <c r="Q40" s="243"/>
      <c r="R40" s="245"/>
      <c r="S40" s="245"/>
      <c r="T40" s="245"/>
      <c r="U40" s="245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5" t="s">
        <v>152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6" t="s">
        <v>153</v>
      </c>
      <c r="B3" s="268" t="s">
        <v>154</v>
      </c>
      <c r="C3" s="270" t="s">
        <v>155</v>
      </c>
      <c r="D3" s="272" t="s">
        <v>156</v>
      </c>
      <c r="E3" s="274" t="s">
        <v>157</v>
      </c>
      <c r="F3" s="276" t="s">
        <v>158</v>
      </c>
      <c r="G3" s="277"/>
      <c r="H3" s="278"/>
      <c r="I3" s="96" t="s">
        <v>159</v>
      </c>
      <c r="J3" s="97" t="s">
        <v>160</v>
      </c>
      <c r="K3" s="94"/>
    </row>
    <row r="4" spans="1:11" ht="18.75" customHeight="1" thickBot="1">
      <c r="A4" s="267"/>
      <c r="B4" s="269"/>
      <c r="C4" s="271"/>
      <c r="D4" s="273"/>
      <c r="E4" s="275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2">
        <v>38231</v>
      </c>
      <c r="B22" s="194">
        <v>87231</v>
      </c>
      <c r="C22" s="195">
        <v>227671</v>
      </c>
      <c r="D22" s="196">
        <v>112372</v>
      </c>
      <c r="E22" s="197">
        <v>115299</v>
      </c>
      <c r="F22" s="195">
        <v>106</v>
      </c>
      <c r="G22" s="198">
        <v>156</v>
      </c>
      <c r="H22" s="199">
        <v>0.07</v>
      </c>
      <c r="I22" s="200">
        <v>2.61</v>
      </c>
      <c r="J22" s="201">
        <v>6375.6</v>
      </c>
      <c r="K22" s="94"/>
    </row>
    <row r="23" spans="1:10" s="187" customFormat="1" ht="20.25" customHeight="1" thickBot="1">
      <c r="A23" s="202">
        <v>38261</v>
      </c>
      <c r="B23" s="194">
        <v>87273</v>
      </c>
      <c r="C23" s="195">
        <v>227659</v>
      </c>
      <c r="D23" s="196">
        <v>112369</v>
      </c>
      <c r="E23" s="197">
        <v>115290</v>
      </c>
      <c r="F23" s="195">
        <v>42</v>
      </c>
      <c r="G23" s="198">
        <v>-12</v>
      </c>
      <c r="H23" s="203">
        <v>-0.01</v>
      </c>
      <c r="I23" s="200">
        <v>2.61</v>
      </c>
      <c r="J23" s="201">
        <v>6375.2</v>
      </c>
    </row>
    <row r="24" spans="1:11" ht="21" customHeight="1" thickBot="1">
      <c r="A24" s="193" t="s">
        <v>184</v>
      </c>
      <c r="B24" s="123">
        <v>1536</v>
      </c>
      <c r="C24" s="124">
        <v>1553</v>
      </c>
      <c r="D24" s="125">
        <v>678</v>
      </c>
      <c r="E24" s="126">
        <v>875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58" t="s">
        <v>191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spans="1:13" ht="24" customHeight="1">
      <c r="A31" s="127"/>
      <c r="B31" s="127"/>
      <c r="C31" s="127"/>
      <c r="D31" s="127"/>
      <c r="E31" s="127"/>
      <c r="F31" s="259" t="s">
        <v>185</v>
      </c>
      <c r="G31" s="261" t="s">
        <v>186</v>
      </c>
      <c r="H31" s="261"/>
      <c r="I31" s="261"/>
      <c r="J31" s="261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60"/>
      <c r="G32" s="262" t="s">
        <v>187</v>
      </c>
      <c r="H32" s="263"/>
      <c r="I32" s="263"/>
      <c r="J32" s="263"/>
      <c r="K32" s="94"/>
    </row>
    <row r="33" spans="1:11" ht="24" customHeight="1">
      <c r="A33" s="127"/>
      <c r="B33" s="127"/>
      <c r="C33" s="127"/>
      <c r="D33" s="127"/>
      <c r="E33" s="127"/>
      <c r="F33" s="264" t="s">
        <v>188</v>
      </c>
      <c r="G33" s="264"/>
      <c r="H33" s="264"/>
      <c r="I33" s="264"/>
      <c r="J33" s="264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E3:E4"/>
    <mergeCell ref="F3:H3"/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2014-10-02T05:23:35Z</cp:lastPrinted>
  <dcterms:created xsi:type="dcterms:W3CDTF">2014-08-06T06:14:46Z</dcterms:created>
  <dcterms:modified xsi:type="dcterms:W3CDTF">2016-03-01T10:30:13Z</dcterms:modified>
  <cp:category/>
  <cp:version/>
  <cp:contentType/>
  <cp:contentStatus/>
</cp:coreProperties>
</file>