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'シート'!$A$1:$AM$41</definedName>
    <definedName name="_xlnm.Print_Titles" localSheetId="0">'シート'!$A:$F,'シート'!$1:$9</definedName>
  </definedNames>
  <calcPr fullCalcOnLoad="1"/>
</workbook>
</file>

<file path=xl/sharedStrings.xml><?xml version="1.0" encoding="utf-8"?>
<sst xmlns="http://schemas.openxmlformats.org/spreadsheetml/2006/main" count="519" uniqueCount="209">
  <si>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</si>
  <si>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</si>
  <si>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</si>
  <si>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</si>
  <si>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</si>
  <si>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</si>
  <si>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</si>
  <si>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</si>
  <si>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</si>
  <si>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</si>
  <si>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</si>
  <si>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</si>
  <si>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</si>
  <si>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</si>
  <si>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</si>
  <si>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</si>
  <si>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</si>
  <si>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</si>
  <si>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</si>
  <si>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</si>
  <si>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</si>
  <si>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</si>
  <si>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</si>
  <si>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</si>
  <si>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</si>
  <si>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</si>
  <si>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</si>
  <si>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</si>
  <si>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</si>
  <si>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</si>
  <si>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</si>
  <si>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</si>
  <si>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</si>
  <si>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</si>
  <si>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</si>
  <si>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</si>
  <si>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</si>
  <si>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</si>
  <si>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</si>
  <si>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</si>
  <si>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</si>
  <si>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</si>
  <si>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</si>
  <si>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</si>
  <si>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</si>
  <si>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</si>
  <si>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</si>
  <si>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</si>
  <si>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</si>
  <si>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公共施設の再編整備と適切な維持管理を進める</t>
  </si>
  <si>
    <t>施設再編整備課</t>
  </si>
  <si>
    <t>総</t>
  </si>
  <si>
    <t>市役所本庁舎再整備事業</t>
  </si>
  <si>
    <t>市役所利用者が安全で安心して施設利用ができるように、市役所本庁舎の再整備を実施する。</t>
  </si>
  <si>
    <t>関係各課</t>
  </si>
  <si>
    <t>政策</t>
  </si>
  <si>
    <t>市役所本庁舎再整備事業</t>
  </si>
  <si>
    <t>公共施設整備・再編計画推進事業</t>
  </si>
  <si>
    <t>公共施設整備・再編計画に基づき、適切な進行管理を推進する。</t>
  </si>
  <si>
    <t>関係各課</t>
  </si>
  <si>
    <t>公共施設等再編整備基金事業</t>
  </si>
  <si>
    <t>「公共施設整備・再編計画」を整備プラグラムに基づき計画的に推進するための財源の確保を図るため、設置した特定目的基金に毎年度積立を行う。</t>
  </si>
  <si>
    <t>関係各課</t>
  </si>
  <si>
    <t>公共施設等再編整備基金事業</t>
  </si>
  <si>
    <t>管理支援システムの運用</t>
  </si>
  <si>
    <t>施設の台帳管理を中心に図面（ＣＡＤ）、書類等を統合的に管理し、公共建築物の適切な維持管理を推進する。</t>
  </si>
  <si>
    <t>施設利用者</t>
  </si>
  <si>
    <t>定例定型</t>
  </si>
  <si>
    <t>管理支援システムの運用</t>
  </si>
  <si>
    <t>「建物維持管理の手引き」に基づく管理及び指導</t>
  </si>
  <si>
    <t>統一基準により施設の長寿命化を推進する。</t>
  </si>
  <si>
    <t>公共建築物中長期保全計画推進事業</t>
  </si>
  <si>
    <t>中長期保全計画に基づき、建物の効果的・効率的な維持管理を推進する。</t>
  </si>
  <si>
    <t>建築基準法第１２条に基づく法定定期点検の実施</t>
  </si>
  <si>
    <t>公共建築物の安全性及び防災機能確保を図るために法に義務づけられた定期点検を実施する。</t>
  </si>
  <si>
    <t>建築基準法第１２条に基づく法定定期点検の実施</t>
  </si>
  <si>
    <t>建築基準法第１２条に基づく定期点検の実施</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</si>
  <si>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</si>
  <si>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</si>
  <si>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</si>
  <si>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</si>
  <si>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庁内共通事務のとりまとめや庁内外の照会回答を行う。</t>
  </si>
  <si>
    <t>職員</t>
  </si>
  <si>
    <t>市役所新庁舎基本計画の策定</t>
  </si>
  <si>
    <t>市役所新庁舎基本計画の策定時期</t>
  </si>
  <si>
    <t>23年10月</t>
  </si>
  <si>
    <t>茅ヶ崎市行政拠点地区周辺の地区計画策定</t>
  </si>
  <si>
    <t>茅ヶ崎市行政拠点地区周辺地区計画策定時期</t>
  </si>
  <si>
    <t>24年3月</t>
  </si>
  <si>
    <t>新庁舎建設基本設計・実施設計の着手</t>
  </si>
  <si>
    <t>新庁舎建設基本設計・実施設計の着手時期</t>
  </si>
  <si>
    <t>23年12月</t>
  </si>
  <si>
    <t>新庁舎建設基本設計・実施設計に関する庁内検討会議</t>
  </si>
  <si>
    <t>新庁舎建設検討会議の開催</t>
  </si>
  <si>
    <t>年3回</t>
  </si>
  <si>
    <t>新庁舎建設検討会議幹事会の開催</t>
  </si>
  <si>
    <t>年6回</t>
  </si>
  <si>
    <t>新庁舎建設基本設計・実施設計に関する調査研究</t>
  </si>
  <si>
    <t>有識者等による助言・調査</t>
  </si>
  <si>
    <t>年2回</t>
  </si>
  <si>
    <t>本庁舎３階以上の荷重低減対策</t>
  </si>
  <si>
    <t>庁内検討会議の開催回数</t>
  </si>
  <si>
    <t>海岸青少年会館・福祉会館複合施設の管理運営体制等についての庁内検討</t>
  </si>
  <si>
    <t>関係各課協議の回数</t>
  </si>
  <si>
    <t>旧さつきホーム跡地の売却に向けての準備</t>
  </si>
  <si>
    <t>関係各課協議の回数
（用地管財課と共管）</t>
  </si>
  <si>
    <t>未利用公有地の利活用</t>
  </si>
  <si>
    <t>関係各課協議の回数
（用地管財課と共管）</t>
  </si>
  <si>
    <t>土地及び施設管理主管課との会議</t>
  </si>
  <si>
    <t>会議の開催回数</t>
  </si>
  <si>
    <t>公共施設整備・再編計画の進捗確認・照会</t>
  </si>
  <si>
    <t>各課への照会等回数</t>
  </si>
  <si>
    <t>公共施設等再編整備基金の充実</t>
  </si>
  <si>
    <t>公共施設等再編整備基金への積立</t>
  </si>
  <si>
    <t>24年3月</t>
  </si>
  <si>
    <t>12回</t>
  </si>
  <si>
    <t>営繕工事における管理支援システムの運用</t>
  </si>
  <si>
    <t>台帳・営繕・保全業務等システムの活用</t>
  </si>
  <si>
    <t>173施設</t>
  </si>
  <si>
    <t>点検施設数</t>
  </si>
  <si>
    <t>平成24年度に向けた各課の予防保全予算の調整</t>
  </si>
  <si>
    <t>予防保全対象施設の予算調整</t>
  </si>
  <si>
    <t>23年10月</t>
  </si>
  <si>
    <t>特定建築物の法定定期点検の実施(学校を除く）</t>
  </si>
  <si>
    <t>法定定期点検の業務委託の実施</t>
  </si>
  <si>
    <t>14施設</t>
  </si>
  <si>
    <t>建築物の定期点検の実施(学校を除く）</t>
  </si>
  <si>
    <t>定期点検業務の実施</t>
  </si>
  <si>
    <t>7施設</t>
  </si>
  <si>
    <t>部の災害応急対策活動マニュアルにおける課(班)の活動内容の検証及び見直し</t>
  </si>
  <si>
    <t>マニュアルの検証及び見直し</t>
  </si>
  <si>
    <t>4月</t>
  </si>
  <si>
    <t>災害等の行政施策の総合調整（災害等発生時）</t>
  </si>
  <si>
    <t>行政施策調整会議の開催</t>
  </si>
  <si>
    <t>随時</t>
  </si>
  <si>
    <t>※市役所新庁舎基本計画を策定したため（平成23年12月）</t>
  </si>
  <si>
    <t>24年9月</t>
  </si>
  <si>
    <t>新庁舎建設基本設計の完了及び実施設計の着手</t>
  </si>
  <si>
    <t>新庁舎建設基本設計の完了時期</t>
  </si>
  <si>
    <t>新庁舎建設検討会議作業部会等の開催</t>
  </si>
  <si>
    <t>年1回</t>
  </si>
  <si>
    <t>常盤町地区県営住宅茅ヶ崎テラス跡地取得</t>
  </si>
  <si>
    <t>県有地取得に係る不動産鑑定</t>
  </si>
  <si>
    <t>24年12月</t>
  </si>
  <si>
    <t>25年3月</t>
  </si>
  <si>
    <t>175施設</t>
  </si>
  <si>
    <t>平成25年度に向けた各課の予防保全予算の調整</t>
  </si>
  <si>
    <t>24年10月</t>
  </si>
  <si>
    <t>18施設</t>
  </si>
  <si>
    <t>※部の災害応急対策活動マニュアルにおける課(班)の活動内容の見直しにともない、行政施策調整会議を廃止するため。</t>
  </si>
  <si>
    <t>事業の進捗状況</t>
  </si>
  <si>
    <t>基本設計・実施設計</t>
  </si>
  <si>
    <t>関係機関との調整</t>
  </si>
  <si>
    <t>浜須賀プールの調査・設計</t>
  </si>
  <si>
    <t>基金の積み立て累計額</t>
  </si>
  <si>
    <t>支援システムの保守管理</t>
  </si>
  <si>
    <t>12回</t>
  </si>
  <si>
    <t>維持管理点検の実施</t>
  </si>
  <si>
    <t>173施設</t>
  </si>
  <si>
    <t>175施設</t>
  </si>
  <si>
    <t>法定定期点検等の実施</t>
  </si>
  <si>
    <t>21施設</t>
  </si>
  <si>
    <t>18施設</t>
  </si>
  <si>
    <t>浜須賀プールなどの改修工事</t>
  </si>
  <si>
    <t>23年12月</t>
  </si>
  <si>
    <t>基本設計・実施設計</t>
  </si>
  <si>
    <t>基本設計・実施設計の着手</t>
  </si>
  <si>
    <t>業務計画</t>
  </si>
  <si>
    <t>未</t>
  </si>
  <si>
    <t>中</t>
  </si>
  <si>
    <t>高</t>
  </si>
  <si>
    <t>現状維持</t>
  </si>
  <si>
    <t>なし</t>
  </si>
  <si>
    <t>維持</t>
  </si>
  <si>
    <t>不可</t>
  </si>
  <si>
    <t>必要</t>
  </si>
  <si>
    <t>済</t>
  </si>
  <si>
    <t>無</t>
  </si>
  <si>
    <t>予算なし</t>
  </si>
  <si>
    <t>その他不可</t>
  </si>
  <si>
    <t>可</t>
  </si>
  <si>
    <t>Ａ</t>
  </si>
  <si>
    <t>未策定</t>
  </si>
  <si>
    <t>監理委託建設工事</t>
  </si>
  <si>
    <t>Ｂ</t>
  </si>
  <si>
    <t>年22回</t>
  </si>
  <si>
    <t>青少年課及び保健福祉課で所管</t>
  </si>
  <si>
    <t>企画経営課で所管</t>
  </si>
  <si>
    <t>0億円</t>
  </si>
  <si>
    <t>震災の影響を受け、設計の基となる基本計画策定に時間を要したため</t>
  </si>
  <si>
    <t>営繕管理システムへの各発注工事情報の活用</t>
  </si>
  <si>
    <t>後期整備プログラム検討に向けて対象施設主管課と会議</t>
  </si>
  <si>
    <t>営繕管理システムへの各発注工事情報の入力</t>
  </si>
  <si>
    <t>なし</t>
  </si>
  <si>
    <t>適切に事務を行っており、成果が出ている。</t>
  </si>
  <si>
    <t>9億円</t>
  </si>
  <si>
    <t>15億円</t>
  </si>
  <si>
    <t>9.5億円</t>
  </si>
  <si>
    <t>,</t>
  </si>
  <si>
    <t>適切に事務を行っており、成果が出ている。</t>
  </si>
  <si>
    <t>176施設</t>
  </si>
  <si>
    <t>実施事業数
6施設</t>
  </si>
  <si>
    <t>19施設</t>
  </si>
  <si>
    <t>実施事業数
10施設</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</si>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</sst>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1"/>
      <name val="HG丸ｺﾞｼｯｸM-PRO"/>
      <family val="3"/>
    </font>
    <font>
      <sz val="12"/>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pplyNumberFormat="0" applyFill="0" applyBorder="0" applyAlignment="0" applyProtection="0"/>
    <xf numFmtId="0" fontId="40" fillId="32" borderId="0" applyNumberFormat="0" applyBorder="0" applyAlignment="0" applyProtection="0"/>
  </cellStyleXfs>
  <cellXfs count="72">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Alignment="1" applyProtection="1">
      <alignment wrapText="1"/>
      <protection locked="0"/>
    </xf>
    <xf numFmtId="0" fontId="6" fillId="0" borderId="0" xfId="0" applyFont="1" applyFill="1" applyAlignment="1" applyProtection="1">
      <alignment horizontal="center" wrapText="1"/>
      <protection locked="0"/>
    </xf>
    <xf numFmtId="0" fontId="6" fillId="33" borderId="10" xfId="0" applyFont="1" applyFill="1" applyBorder="1" applyAlignment="1" applyProtection="1">
      <alignment horizontal="center" vertical="center" wrapText="1"/>
      <protection/>
    </xf>
    <xf numFmtId="38" fontId="6" fillId="34" borderId="10" xfId="49" applyFont="1" applyFill="1" applyBorder="1" applyAlignment="1" applyProtection="1">
      <alignment vertical="center" wrapText="1"/>
      <protection/>
    </xf>
    <xf numFmtId="38" fontId="6" fillId="35" borderId="10" xfId="49" applyFont="1" applyFill="1" applyBorder="1" applyAlignment="1" applyProtection="1">
      <alignment vertical="center" wrapText="1"/>
      <protection/>
    </xf>
    <xf numFmtId="0" fontId="6" fillId="0" borderId="10"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textRotation="255" wrapText="1"/>
      <protection locked="0"/>
    </xf>
    <xf numFmtId="49" fontId="6" fillId="0" borderId="10" xfId="0" applyNumberFormat="1"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38" fontId="6" fillId="0" borderId="11" xfId="49" applyFont="1" applyFill="1" applyBorder="1" applyAlignment="1" applyProtection="1">
      <alignment vertical="center" wrapText="1"/>
      <protection locked="0"/>
    </xf>
    <xf numFmtId="38" fontId="6" fillId="0" borderId="10" xfId="49" applyFont="1" applyFill="1" applyBorder="1" applyAlignment="1" applyProtection="1">
      <alignment vertical="center" wrapText="1"/>
      <protection locked="0"/>
    </xf>
    <xf numFmtId="0" fontId="6" fillId="0" borderId="10" xfId="0" applyFont="1" applyFill="1" applyBorder="1" applyAlignment="1" applyProtection="1">
      <alignment vertical="center" textRotation="255" wrapText="1"/>
      <protection locked="0"/>
    </xf>
    <xf numFmtId="0" fontId="6"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vertical="center" wrapText="1" shrinkToFit="1"/>
      <protection locked="0"/>
    </xf>
    <xf numFmtId="0" fontId="6" fillId="0" borderId="0" xfId="0" applyFont="1" applyFill="1" applyBorder="1" applyAlignment="1" applyProtection="1">
      <alignment horizontal="right" vertical="center" wrapText="1" shrinkToFit="1"/>
      <protection locked="0"/>
    </xf>
    <xf numFmtId="0" fontId="6" fillId="0" borderId="0" xfId="0" applyFont="1" applyFill="1" applyAlignment="1" applyProtection="1">
      <alignment horizontal="right" vertical="distributed" wrapText="1"/>
      <protection locked="0"/>
    </xf>
    <xf numFmtId="0" fontId="6" fillId="0" borderId="0" xfId="0" applyFont="1" applyFill="1" applyAlignment="1" applyProtection="1">
      <alignment horizontal="right" wrapText="1"/>
      <protection locked="0"/>
    </xf>
    <xf numFmtId="0" fontId="6" fillId="0" borderId="0" xfId="0" applyFont="1" applyFill="1" applyAlignment="1" applyProtection="1">
      <alignment wrapText="1"/>
      <protection/>
    </xf>
    <xf numFmtId="0" fontId="4"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vertical="center" wrapText="1"/>
      <protection locked="0"/>
    </xf>
    <xf numFmtId="49" fontId="6" fillId="0" borderId="0" xfId="0" applyNumberFormat="1" applyFont="1" applyFill="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6" fillId="34" borderId="1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6" borderId="13" xfId="0" applyFont="1" applyFill="1" applyBorder="1" applyAlignment="1" applyProtection="1">
      <alignment horizontal="center" vertical="center" wrapText="1"/>
      <protection/>
    </xf>
    <xf numFmtId="0" fontId="6" fillId="36" borderId="11"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center" wrapText="1"/>
      <protection/>
    </xf>
    <xf numFmtId="0" fontId="6" fillId="34" borderId="14" xfId="0" applyFont="1" applyFill="1" applyBorder="1" applyAlignment="1" applyProtection="1">
      <alignment horizontal="center" vertical="center" wrapText="1"/>
      <protection/>
    </xf>
    <xf numFmtId="0" fontId="6" fillId="37" borderId="10" xfId="0" applyFont="1" applyFill="1" applyBorder="1" applyAlignment="1" applyProtection="1">
      <alignment horizontal="center" vertical="center" wrapText="1"/>
      <protection/>
    </xf>
    <xf numFmtId="0" fontId="6" fillId="37" borderId="10" xfId="0" applyFont="1" applyFill="1" applyBorder="1" applyAlignment="1" applyProtection="1">
      <alignment horizontal="center" vertical="center" textRotation="255" wrapText="1"/>
      <protection/>
    </xf>
    <xf numFmtId="0" fontId="6" fillId="37" borderId="11" xfId="0" applyFont="1" applyFill="1" applyBorder="1" applyAlignment="1" applyProtection="1">
      <alignment horizontal="center" vertical="center" wrapText="1"/>
      <protection/>
    </xf>
    <xf numFmtId="0" fontId="6" fillId="37" borderId="10" xfId="0" applyFont="1" applyFill="1" applyBorder="1" applyAlignment="1">
      <alignment/>
    </xf>
    <xf numFmtId="0" fontId="6" fillId="33" borderId="15" xfId="0" applyFont="1" applyFill="1" applyBorder="1" applyAlignment="1" applyProtection="1">
      <alignment horizontal="center" vertical="center" readingOrder="2"/>
      <protection/>
    </xf>
    <xf numFmtId="0" fontId="6" fillId="33" borderId="12" xfId="0" applyFont="1" applyFill="1" applyBorder="1" applyAlignment="1" applyProtection="1">
      <alignment horizontal="center" vertical="center" readingOrder="2"/>
      <protection/>
    </xf>
    <xf numFmtId="0" fontId="6" fillId="33" borderId="14" xfId="0" applyFont="1" applyFill="1" applyBorder="1" applyAlignment="1" applyProtection="1">
      <alignment horizontal="center" vertical="center" readingOrder="2"/>
      <protection/>
    </xf>
    <xf numFmtId="0" fontId="6" fillId="33" borderId="13"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textRotation="255" wrapText="1"/>
      <protection/>
    </xf>
    <xf numFmtId="0" fontId="6" fillId="33" borderId="17"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1" xfId="0" applyFont="1" applyFill="1" applyBorder="1" applyAlignment="1" applyProtection="1">
      <alignment horizontal="center" vertical="center" wrapText="1"/>
      <protection/>
    </xf>
    <xf numFmtId="0" fontId="6" fillId="33" borderId="22" xfId="0" applyFont="1" applyFill="1" applyBorder="1" applyAlignment="1" applyProtection="1">
      <alignment horizontal="center" vertical="center" wrapText="1"/>
      <protection/>
    </xf>
    <xf numFmtId="0" fontId="6" fillId="33" borderId="23"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8" borderId="25" xfId="0"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textRotation="255" wrapText="1"/>
      <protection/>
    </xf>
    <xf numFmtId="0" fontId="6" fillId="33" borderId="15"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shrinkToFit="1"/>
      <protection locked="0"/>
    </xf>
    <xf numFmtId="0" fontId="4" fillId="34" borderId="26" xfId="0" applyFont="1" applyFill="1" applyBorder="1" applyAlignment="1" applyProtection="1">
      <alignment horizontal="center" vertical="center" wrapText="1" shrinkToFit="1"/>
      <protection locked="0"/>
    </xf>
    <xf numFmtId="0" fontId="4" fillId="34" borderId="27" xfId="0" applyFont="1" applyFill="1" applyBorder="1" applyAlignment="1" applyProtection="1">
      <alignment horizontal="center" vertical="center" wrapText="1" shrinkToFit="1"/>
      <protection locked="0"/>
    </xf>
    <xf numFmtId="0" fontId="6" fillId="19" borderId="26" xfId="0" applyFont="1" applyFill="1" applyBorder="1" applyAlignment="1" applyProtection="1">
      <alignment horizontal="center" vertical="center" wrapText="1" shrinkToFit="1"/>
      <protection locked="0"/>
    </xf>
    <xf numFmtId="0" fontId="6" fillId="19" borderId="28" xfId="0" applyFont="1" applyFill="1" applyBorder="1" applyAlignment="1" applyProtection="1">
      <alignment horizontal="center" vertical="center" wrapText="1" shrinkToFit="1"/>
      <protection locked="0"/>
    </xf>
    <xf numFmtId="0" fontId="6" fillId="19" borderId="27" xfId="0" applyFont="1" applyFill="1" applyBorder="1" applyAlignment="1" applyProtection="1">
      <alignment horizontal="center" vertical="center" wrapText="1" shrinkToFit="1"/>
      <protection locked="0"/>
    </xf>
    <xf numFmtId="0" fontId="6" fillId="36" borderId="15" xfId="0" applyFont="1" applyFill="1" applyBorder="1" applyAlignment="1" applyProtection="1">
      <alignment horizontal="center" vertical="center" wrapText="1"/>
      <protection/>
    </xf>
    <xf numFmtId="0" fontId="6" fillId="36" borderId="14" xfId="0"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6" fillId="0" borderId="0" xfId="0" applyFont="1" applyFill="1" applyAlignment="1" applyProtection="1">
      <alignment horizontal="right" wrapText="1"/>
      <protection locked="0"/>
    </xf>
    <xf numFmtId="0" fontId="6" fillId="37"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1">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
  <sheetViews>
    <sheetView tabSelected="1" view="pageBreakPreview" zoomScale="40" zoomScaleNormal="55" zoomScaleSheetLayoutView="40" zoomScalePageLayoutView="0" workbookViewId="0" topLeftCell="A1">
      <selection activeCell="L12" sqref="L12"/>
    </sheetView>
  </sheetViews>
  <sheetFormatPr defaultColWidth="9.00390625" defaultRowHeight="13.5"/>
  <cols>
    <col min="1" max="1" width="5.375" style="1" customWidth="1"/>
    <col min="2" max="2" width="5.25390625" style="3" customWidth="1"/>
    <col min="3" max="3" width="20.625" style="2" customWidth="1"/>
    <col min="4" max="4" width="25.625" style="2" customWidth="1"/>
    <col min="5" max="5" width="7.875" style="3" customWidth="1"/>
    <col min="6" max="6" width="5.125" style="2" customWidth="1"/>
    <col min="7" max="10" width="12.625" style="2" customWidth="1"/>
    <col min="11" max="11" width="18.125" style="2" customWidth="1"/>
    <col min="12" max="12" width="17.00390625" style="2" customWidth="1"/>
    <col min="13" max="14" width="12.00390625" style="2" customWidth="1"/>
    <col min="15" max="16" width="13.25390625" style="2" customWidth="1"/>
    <col min="17" max="17" width="10.125" style="2" customWidth="1"/>
    <col min="18" max="18" width="20.75390625" style="2" customWidth="1"/>
    <col min="19" max="19" width="8.875" style="2" customWidth="1"/>
    <col min="20" max="20" width="18.125" style="2" customWidth="1"/>
    <col min="21" max="21" width="17.00390625" style="2" customWidth="1"/>
    <col min="22" max="22" width="12.00390625" style="2" customWidth="1"/>
    <col min="23" max="24" width="13.25390625" style="2" customWidth="1"/>
    <col min="25" max="25" width="6.875" style="2" customWidth="1"/>
    <col min="26" max="29" width="4.25390625" style="2" customWidth="1"/>
    <col min="30" max="30" width="9.25390625" style="2" customWidth="1"/>
    <col min="31" max="35" width="4.25390625" style="2" customWidth="1"/>
    <col min="36" max="36" width="8.25390625" style="2" customWidth="1"/>
    <col min="37" max="37" width="6.25390625" style="2" customWidth="1"/>
    <col min="38" max="38" width="20.625" style="2" customWidth="1"/>
    <col min="39" max="39" width="5.25390625" style="2" customWidth="1"/>
    <col min="40" max="16384" width="9.00390625" style="2" customWidth="1"/>
  </cols>
  <sheetData>
    <row r="1" spans="1:39" ht="30" customHeight="1" thickBot="1">
      <c r="A1" s="57" t="s">
        <v>27</v>
      </c>
      <c r="B1" s="57"/>
      <c r="C1" s="57"/>
      <c r="D1" s="52" t="s">
        <v>50</v>
      </c>
      <c r="E1" s="52"/>
      <c r="F1" s="52"/>
      <c r="G1" s="15"/>
      <c r="H1" s="15"/>
      <c r="I1" s="15"/>
      <c r="J1" s="15"/>
      <c r="K1" s="16"/>
      <c r="L1" s="16"/>
      <c r="M1" s="16"/>
      <c r="N1" s="16"/>
      <c r="O1" s="16"/>
      <c r="T1" s="16"/>
      <c r="U1" s="16"/>
      <c r="V1" s="17"/>
      <c r="W1" s="16"/>
      <c r="Y1" s="18"/>
      <c r="AL1" s="70" t="str">
        <f>D1</f>
        <v>施設再編整備課</v>
      </c>
      <c r="AM1" s="70"/>
    </row>
    <row r="2" spans="1:39" ht="30" customHeight="1" thickBot="1">
      <c r="A2" s="58" t="s">
        <v>37</v>
      </c>
      <c r="B2" s="59"/>
      <c r="C2" s="60" t="s">
        <v>49</v>
      </c>
      <c r="D2" s="61"/>
      <c r="E2" s="61"/>
      <c r="F2" s="62"/>
      <c r="G2" s="15"/>
      <c r="H2" s="15"/>
      <c r="I2" s="15"/>
      <c r="J2" s="15"/>
      <c r="K2" s="16"/>
      <c r="L2" s="16"/>
      <c r="M2" s="16"/>
      <c r="N2" s="16"/>
      <c r="O2" s="16"/>
      <c r="T2" s="16"/>
      <c r="U2" s="16"/>
      <c r="V2" s="17"/>
      <c r="W2" s="16"/>
      <c r="Y2" s="18"/>
      <c r="AL2" s="19"/>
      <c r="AM2" s="19"/>
    </row>
    <row r="3" ht="9.75" customHeight="1"/>
    <row r="4" spans="1:39" s="20" customFormat="1" ht="29.25" customHeight="1">
      <c r="A4" s="54" t="s">
        <v>36</v>
      </c>
      <c r="B4" s="55"/>
      <c r="C4" s="55"/>
      <c r="D4" s="55"/>
      <c r="E4" s="55"/>
      <c r="F4" s="55"/>
      <c r="G4" s="55"/>
      <c r="H4" s="55"/>
      <c r="I4" s="55"/>
      <c r="J4" s="56"/>
      <c r="K4" s="25" t="s">
        <v>204</v>
      </c>
      <c r="L4" s="25"/>
      <c r="M4" s="25"/>
      <c r="N4" s="25"/>
      <c r="O4" s="25"/>
      <c r="P4" s="25"/>
      <c r="Q4" s="25"/>
      <c r="R4" s="25"/>
      <c r="S4" s="30"/>
      <c r="T4" s="29" t="s">
        <v>207</v>
      </c>
      <c r="U4" s="29"/>
      <c r="V4" s="29"/>
      <c r="W4" s="29"/>
      <c r="X4" s="29"/>
      <c r="Y4" s="29"/>
      <c r="Z4" s="31" t="s">
        <v>1</v>
      </c>
      <c r="AA4" s="31"/>
      <c r="AB4" s="31"/>
      <c r="AC4" s="31"/>
      <c r="AD4" s="31"/>
      <c r="AE4" s="31"/>
      <c r="AF4" s="31"/>
      <c r="AG4" s="31"/>
      <c r="AH4" s="31"/>
      <c r="AI4" s="31"/>
      <c r="AJ4" s="31"/>
      <c r="AK4" s="31"/>
      <c r="AL4" s="31"/>
      <c r="AM4" s="31"/>
    </row>
    <row r="5" spans="1:39" s="20" customFormat="1" ht="26.25" customHeight="1">
      <c r="A5" s="54" t="s">
        <v>0</v>
      </c>
      <c r="B5" s="55"/>
      <c r="C5" s="55"/>
      <c r="D5" s="56"/>
      <c r="E5" s="42" t="s">
        <v>31</v>
      </c>
      <c r="F5" s="42" t="s">
        <v>39</v>
      </c>
      <c r="G5" s="35" t="s">
        <v>41</v>
      </c>
      <c r="H5" s="36"/>
      <c r="I5" s="36"/>
      <c r="J5" s="37"/>
      <c r="K5" s="25" t="s">
        <v>205</v>
      </c>
      <c r="L5" s="25"/>
      <c r="M5" s="25"/>
      <c r="N5" s="25"/>
      <c r="O5" s="25"/>
      <c r="P5" s="25"/>
      <c r="Q5" s="65" t="s">
        <v>30</v>
      </c>
      <c r="R5" s="25"/>
      <c r="S5" s="30"/>
      <c r="T5" s="29"/>
      <c r="U5" s="29"/>
      <c r="V5" s="29"/>
      <c r="W5" s="29"/>
      <c r="X5" s="29"/>
      <c r="Y5" s="29"/>
      <c r="Z5" s="31"/>
      <c r="AA5" s="31"/>
      <c r="AB5" s="31"/>
      <c r="AC5" s="31"/>
      <c r="AD5" s="31"/>
      <c r="AE5" s="31"/>
      <c r="AF5" s="31"/>
      <c r="AG5" s="31"/>
      <c r="AH5" s="31"/>
      <c r="AI5" s="31"/>
      <c r="AJ5" s="31"/>
      <c r="AK5" s="31"/>
      <c r="AL5" s="31"/>
      <c r="AM5" s="31"/>
    </row>
    <row r="6" spans="1:39" s="20" customFormat="1" ht="27.75" customHeight="1">
      <c r="A6" s="53" t="s">
        <v>32</v>
      </c>
      <c r="B6" s="42" t="s">
        <v>2</v>
      </c>
      <c r="C6" s="41" t="s">
        <v>3</v>
      </c>
      <c r="D6" s="41" t="s">
        <v>4</v>
      </c>
      <c r="E6" s="42"/>
      <c r="F6" s="42"/>
      <c r="G6" s="38" t="s">
        <v>42</v>
      </c>
      <c r="H6" s="43" t="s">
        <v>43</v>
      </c>
      <c r="I6" s="44"/>
      <c r="J6" s="45"/>
      <c r="K6" s="26" t="s">
        <v>9</v>
      </c>
      <c r="L6" s="26"/>
      <c r="M6" s="26"/>
      <c r="N6" s="26"/>
      <c r="O6" s="26" t="s">
        <v>206</v>
      </c>
      <c r="P6" s="26"/>
      <c r="Q6" s="66" t="s">
        <v>47</v>
      </c>
      <c r="R6" s="26" t="s">
        <v>33</v>
      </c>
      <c r="S6" s="26" t="s">
        <v>48</v>
      </c>
      <c r="T6" s="29" t="s">
        <v>9</v>
      </c>
      <c r="U6" s="29"/>
      <c r="V6" s="29"/>
      <c r="W6" s="29" t="s">
        <v>208</v>
      </c>
      <c r="X6" s="29"/>
      <c r="Y6" s="27" t="s">
        <v>38</v>
      </c>
      <c r="Z6" s="33" t="s">
        <v>5</v>
      </c>
      <c r="AA6" s="33"/>
      <c r="AB6" s="33"/>
      <c r="AC6" s="33"/>
      <c r="AD6" s="33" t="s">
        <v>6</v>
      </c>
      <c r="AE6" s="33" t="s">
        <v>7</v>
      </c>
      <c r="AF6" s="33"/>
      <c r="AG6" s="33"/>
      <c r="AH6" s="33"/>
      <c r="AI6" s="33"/>
      <c r="AJ6" s="33"/>
      <c r="AK6" s="33" t="s">
        <v>8</v>
      </c>
      <c r="AL6" s="33"/>
      <c r="AM6" s="71" t="s">
        <v>34</v>
      </c>
    </row>
    <row r="7" spans="1:39" s="20" customFormat="1" ht="40.5" customHeight="1">
      <c r="A7" s="53"/>
      <c r="B7" s="42"/>
      <c r="C7" s="41"/>
      <c r="D7" s="41"/>
      <c r="E7" s="42"/>
      <c r="F7" s="42"/>
      <c r="G7" s="39"/>
      <c r="H7" s="46"/>
      <c r="I7" s="47"/>
      <c r="J7" s="48"/>
      <c r="K7" s="26" t="s">
        <v>9</v>
      </c>
      <c r="L7" s="26" t="s">
        <v>29</v>
      </c>
      <c r="M7" s="26"/>
      <c r="N7" s="26"/>
      <c r="O7" s="26" t="s">
        <v>35</v>
      </c>
      <c r="P7" s="26" t="s">
        <v>10</v>
      </c>
      <c r="Q7" s="67"/>
      <c r="R7" s="26"/>
      <c r="S7" s="26"/>
      <c r="T7" s="29" t="s">
        <v>9</v>
      </c>
      <c r="U7" s="63" t="s">
        <v>40</v>
      </c>
      <c r="V7" s="64"/>
      <c r="W7" s="29" t="s">
        <v>11</v>
      </c>
      <c r="X7" s="29" t="s">
        <v>12</v>
      </c>
      <c r="Y7" s="69"/>
      <c r="Z7" s="32" t="s">
        <v>13</v>
      </c>
      <c r="AA7" s="32" t="s">
        <v>14</v>
      </c>
      <c r="AB7" s="32" t="s">
        <v>15</v>
      </c>
      <c r="AC7" s="32" t="s">
        <v>16</v>
      </c>
      <c r="AD7" s="34"/>
      <c r="AE7" s="32" t="s">
        <v>17</v>
      </c>
      <c r="AF7" s="32" t="s">
        <v>18</v>
      </c>
      <c r="AG7" s="32" t="s">
        <v>19</v>
      </c>
      <c r="AH7" s="32" t="s">
        <v>20</v>
      </c>
      <c r="AI7" s="32" t="s">
        <v>21</v>
      </c>
      <c r="AJ7" s="31" t="s">
        <v>22</v>
      </c>
      <c r="AK7" s="31" t="s">
        <v>23</v>
      </c>
      <c r="AL7" s="31" t="s">
        <v>24</v>
      </c>
      <c r="AM7" s="32"/>
    </row>
    <row r="8" spans="1:39" s="20" customFormat="1" ht="24.75" customHeight="1">
      <c r="A8" s="53"/>
      <c r="B8" s="42"/>
      <c r="C8" s="41"/>
      <c r="D8" s="41"/>
      <c r="E8" s="42"/>
      <c r="F8" s="42"/>
      <c r="G8" s="39"/>
      <c r="H8" s="49"/>
      <c r="I8" s="50"/>
      <c r="J8" s="51"/>
      <c r="K8" s="26"/>
      <c r="L8" s="26" t="s">
        <v>28</v>
      </c>
      <c r="M8" s="26" t="s">
        <v>25</v>
      </c>
      <c r="N8" s="26" t="s">
        <v>26</v>
      </c>
      <c r="O8" s="26"/>
      <c r="P8" s="26"/>
      <c r="Q8" s="67"/>
      <c r="R8" s="26"/>
      <c r="S8" s="26"/>
      <c r="T8" s="29"/>
      <c r="U8" s="27" t="s">
        <v>28</v>
      </c>
      <c r="V8" s="27" t="s">
        <v>25</v>
      </c>
      <c r="W8" s="29"/>
      <c r="X8" s="29"/>
      <c r="Y8" s="69"/>
      <c r="Z8" s="32"/>
      <c r="AA8" s="32"/>
      <c r="AB8" s="32"/>
      <c r="AC8" s="32"/>
      <c r="AD8" s="34"/>
      <c r="AE8" s="32"/>
      <c r="AF8" s="32"/>
      <c r="AG8" s="32"/>
      <c r="AH8" s="32"/>
      <c r="AI8" s="32"/>
      <c r="AJ8" s="31"/>
      <c r="AK8" s="31"/>
      <c r="AL8" s="31"/>
      <c r="AM8" s="32"/>
    </row>
    <row r="9" spans="1:39" s="20" customFormat="1" ht="27" customHeight="1">
      <c r="A9" s="53"/>
      <c r="B9" s="42"/>
      <c r="C9" s="41"/>
      <c r="D9" s="41"/>
      <c r="E9" s="42"/>
      <c r="F9" s="42"/>
      <c r="G9" s="40"/>
      <c r="H9" s="4" t="s">
        <v>44</v>
      </c>
      <c r="I9" s="4" t="s">
        <v>45</v>
      </c>
      <c r="J9" s="4" t="s">
        <v>46</v>
      </c>
      <c r="K9" s="26"/>
      <c r="L9" s="26"/>
      <c r="M9" s="26"/>
      <c r="N9" s="26"/>
      <c r="O9" s="5">
        <f>SUM(O10:O41)</f>
        <v>630186</v>
      </c>
      <c r="P9" s="5">
        <f>SUM(P10:P41)</f>
        <v>630186</v>
      </c>
      <c r="Q9" s="68"/>
      <c r="R9" s="26"/>
      <c r="S9" s="26"/>
      <c r="T9" s="29"/>
      <c r="U9" s="28"/>
      <c r="V9" s="28"/>
      <c r="W9" s="6">
        <f>SUM(W10:W41)</f>
        <v>480908</v>
      </c>
      <c r="X9" s="6">
        <f>SUM(X10:X41)</f>
        <v>480908</v>
      </c>
      <c r="Y9" s="28"/>
      <c r="Z9" s="32"/>
      <c r="AA9" s="32"/>
      <c r="AB9" s="32"/>
      <c r="AC9" s="32"/>
      <c r="AD9" s="34"/>
      <c r="AE9" s="32"/>
      <c r="AF9" s="32"/>
      <c r="AG9" s="32"/>
      <c r="AH9" s="32"/>
      <c r="AI9" s="32"/>
      <c r="AJ9" s="31"/>
      <c r="AK9" s="31"/>
      <c r="AL9" s="31"/>
      <c r="AM9" s="32"/>
    </row>
    <row r="10" spans="1:39" ht="88.5" customHeight="1">
      <c r="A10" s="24">
        <v>1</v>
      </c>
      <c r="B10" s="21" t="s">
        <v>51</v>
      </c>
      <c r="C10" s="7" t="s">
        <v>52</v>
      </c>
      <c r="D10" s="7" t="s">
        <v>53</v>
      </c>
      <c r="E10" s="8" t="s">
        <v>54</v>
      </c>
      <c r="F10" s="9" t="s">
        <v>55</v>
      </c>
      <c r="G10" s="10" t="s">
        <v>150</v>
      </c>
      <c r="H10" s="10" t="s">
        <v>165</v>
      </c>
      <c r="I10" s="10" t="s">
        <v>151</v>
      </c>
      <c r="J10" s="11" t="s">
        <v>183</v>
      </c>
      <c r="K10" s="7"/>
      <c r="L10" s="22"/>
      <c r="M10" s="22"/>
      <c r="N10" s="22"/>
      <c r="O10" s="12">
        <f>SUM(P11:P18)</f>
        <v>18012</v>
      </c>
      <c r="P10" s="12"/>
      <c r="Q10" s="8" t="s">
        <v>166</v>
      </c>
      <c r="R10" s="7" t="s">
        <v>189</v>
      </c>
      <c r="S10" s="8" t="s">
        <v>184</v>
      </c>
      <c r="T10" s="7"/>
      <c r="U10" s="7"/>
      <c r="V10" s="23"/>
      <c r="W10" s="12">
        <f>SUM(X11:X18)</f>
        <v>71914</v>
      </c>
      <c r="X10" s="12"/>
      <c r="Y10" s="9" t="s">
        <v>167</v>
      </c>
      <c r="Z10" s="8" t="s">
        <v>168</v>
      </c>
      <c r="AA10" s="8" t="s">
        <v>169</v>
      </c>
      <c r="AB10" s="8" t="s">
        <v>169</v>
      </c>
      <c r="AC10" s="8" t="s">
        <v>170</v>
      </c>
      <c r="AD10" s="8" t="s">
        <v>171</v>
      </c>
      <c r="AE10" s="9"/>
      <c r="AF10" s="9"/>
      <c r="AG10" s="9"/>
      <c r="AH10" s="9"/>
      <c r="AI10" s="9"/>
      <c r="AJ10" s="8" t="s">
        <v>172</v>
      </c>
      <c r="AK10" s="8"/>
      <c r="AL10" s="7"/>
      <c r="AM10" s="8" t="s">
        <v>173</v>
      </c>
    </row>
    <row r="11" spans="1:39" ht="88.5" customHeight="1">
      <c r="A11" s="24">
        <v>1</v>
      </c>
      <c r="B11" s="21"/>
      <c r="C11" s="7" t="s">
        <v>56</v>
      </c>
      <c r="D11" s="7"/>
      <c r="E11" s="8"/>
      <c r="F11" s="9"/>
      <c r="G11" s="11"/>
      <c r="H11" s="11"/>
      <c r="I11" s="11"/>
      <c r="J11" s="11"/>
      <c r="K11" s="7" t="s">
        <v>83</v>
      </c>
      <c r="L11" s="22" t="s">
        <v>84</v>
      </c>
      <c r="M11" s="22" t="s">
        <v>85</v>
      </c>
      <c r="N11" s="22" t="s">
        <v>164</v>
      </c>
      <c r="O11" s="13"/>
      <c r="P11" s="13">
        <f>13810+408+93</f>
        <v>14311</v>
      </c>
      <c r="Q11" s="8"/>
      <c r="R11" s="7"/>
      <c r="S11" s="8"/>
      <c r="T11" s="7" t="s">
        <v>135</v>
      </c>
      <c r="V11" s="22"/>
      <c r="W11" s="12"/>
      <c r="X11" s="12"/>
      <c r="Y11" s="14" t="s">
        <v>167</v>
      </c>
      <c r="Z11" s="8"/>
      <c r="AA11" s="8"/>
      <c r="AB11" s="8"/>
      <c r="AC11" s="8"/>
      <c r="AD11" s="8"/>
      <c r="AE11" s="9"/>
      <c r="AF11" s="9"/>
      <c r="AG11" s="9"/>
      <c r="AH11" s="9"/>
      <c r="AI11" s="9"/>
      <c r="AJ11" s="8"/>
      <c r="AK11" s="8"/>
      <c r="AL11" s="7"/>
      <c r="AM11" s="8"/>
    </row>
    <row r="12" spans="1:39" ht="88.5" customHeight="1">
      <c r="A12" s="24">
        <v>1</v>
      </c>
      <c r="B12" s="21"/>
      <c r="C12" s="7" t="s">
        <v>56</v>
      </c>
      <c r="D12" s="7"/>
      <c r="E12" s="8"/>
      <c r="F12" s="9"/>
      <c r="G12" s="11"/>
      <c r="H12" s="11"/>
      <c r="I12" s="11"/>
      <c r="J12" s="11"/>
      <c r="K12" s="7" t="s">
        <v>86</v>
      </c>
      <c r="L12" s="22" t="s">
        <v>87</v>
      </c>
      <c r="M12" s="22" t="s">
        <v>88</v>
      </c>
      <c r="N12" s="22" t="s">
        <v>182</v>
      </c>
      <c r="O12" s="13"/>
      <c r="P12" s="13">
        <v>0</v>
      </c>
      <c r="Q12" s="8"/>
      <c r="R12" s="7"/>
      <c r="S12" s="8"/>
      <c r="T12" s="7" t="s">
        <v>86</v>
      </c>
      <c r="U12" s="7" t="s">
        <v>87</v>
      </c>
      <c r="V12" s="22" t="s">
        <v>136</v>
      </c>
      <c r="W12" s="12"/>
      <c r="X12" s="12">
        <v>3620</v>
      </c>
      <c r="Y12" s="9" t="s">
        <v>167</v>
      </c>
      <c r="Z12" s="8"/>
      <c r="AA12" s="8"/>
      <c r="AB12" s="8"/>
      <c r="AC12" s="8"/>
      <c r="AD12" s="8"/>
      <c r="AE12" s="9" t="s">
        <v>174</v>
      </c>
      <c r="AF12" s="9" t="s">
        <v>175</v>
      </c>
      <c r="AG12" s="9" t="s">
        <v>176</v>
      </c>
      <c r="AH12" s="9" t="s">
        <v>174</v>
      </c>
      <c r="AI12" s="9" t="s">
        <v>177</v>
      </c>
      <c r="AJ12" s="8" t="s">
        <v>172</v>
      </c>
      <c r="AK12" s="8"/>
      <c r="AL12" s="7"/>
      <c r="AM12" s="8" t="s">
        <v>178</v>
      </c>
    </row>
    <row r="13" spans="1:39" ht="88.5" customHeight="1">
      <c r="A13" s="24">
        <v>1</v>
      </c>
      <c r="B13" s="21"/>
      <c r="C13" s="7" t="s">
        <v>56</v>
      </c>
      <c r="D13" s="7"/>
      <c r="E13" s="8"/>
      <c r="F13" s="9"/>
      <c r="G13" s="11"/>
      <c r="H13" s="11"/>
      <c r="I13" s="11"/>
      <c r="J13" s="11"/>
      <c r="K13" s="7" t="s">
        <v>89</v>
      </c>
      <c r="L13" s="22" t="s">
        <v>90</v>
      </c>
      <c r="M13" s="22" t="s">
        <v>91</v>
      </c>
      <c r="N13" s="22" t="s">
        <v>88</v>
      </c>
      <c r="O13" s="13"/>
      <c r="P13" s="13">
        <f>3591</f>
        <v>3591</v>
      </c>
      <c r="Q13" s="8"/>
      <c r="R13" s="7"/>
      <c r="S13" s="8"/>
      <c r="T13" s="7" t="s">
        <v>137</v>
      </c>
      <c r="U13" s="7" t="s">
        <v>138</v>
      </c>
      <c r="V13" s="22" t="s">
        <v>147</v>
      </c>
      <c r="W13" s="12"/>
      <c r="X13" s="12">
        <f>15320+52854</f>
        <v>68174</v>
      </c>
      <c r="Y13" s="14" t="s">
        <v>167</v>
      </c>
      <c r="Z13" s="8"/>
      <c r="AA13" s="8"/>
      <c r="AB13" s="8"/>
      <c r="AC13" s="8"/>
      <c r="AD13" s="8"/>
      <c r="AE13" s="9" t="s">
        <v>174</v>
      </c>
      <c r="AF13" s="9" t="s">
        <v>175</v>
      </c>
      <c r="AG13" s="9" t="s">
        <v>176</v>
      </c>
      <c r="AH13" s="9" t="s">
        <v>180</v>
      </c>
      <c r="AI13" s="9" t="s">
        <v>177</v>
      </c>
      <c r="AJ13" s="8" t="s">
        <v>172</v>
      </c>
      <c r="AK13" s="8"/>
      <c r="AL13" s="7"/>
      <c r="AM13" s="8" t="s">
        <v>173</v>
      </c>
    </row>
    <row r="14" spans="1:39" ht="88.5" customHeight="1">
      <c r="A14" s="24">
        <v>1</v>
      </c>
      <c r="B14" s="21"/>
      <c r="C14" s="7" t="s">
        <v>56</v>
      </c>
      <c r="D14" s="7"/>
      <c r="E14" s="8"/>
      <c r="F14" s="9"/>
      <c r="G14" s="11"/>
      <c r="H14" s="11"/>
      <c r="I14" s="11"/>
      <c r="J14" s="11"/>
      <c r="K14" s="7" t="s">
        <v>92</v>
      </c>
      <c r="L14" s="22" t="s">
        <v>93</v>
      </c>
      <c r="M14" s="22" t="s">
        <v>94</v>
      </c>
      <c r="N14" s="22" t="s">
        <v>94</v>
      </c>
      <c r="O14" s="13"/>
      <c r="P14" s="13"/>
      <c r="Q14" s="8"/>
      <c r="R14" s="7"/>
      <c r="S14" s="8"/>
      <c r="T14" s="7" t="s">
        <v>92</v>
      </c>
      <c r="U14" s="7" t="s">
        <v>93</v>
      </c>
      <c r="V14" s="22" t="s">
        <v>99</v>
      </c>
      <c r="W14" s="12"/>
      <c r="X14" s="12"/>
      <c r="Y14" s="9" t="s">
        <v>167</v>
      </c>
      <c r="Z14" s="8"/>
      <c r="AA14" s="8"/>
      <c r="AB14" s="8"/>
      <c r="AC14" s="8"/>
      <c r="AD14" s="8"/>
      <c r="AE14" s="9" t="s">
        <v>174</v>
      </c>
      <c r="AF14" s="9" t="s">
        <v>175</v>
      </c>
      <c r="AG14" s="9" t="s">
        <v>179</v>
      </c>
      <c r="AH14" s="9" t="s">
        <v>174</v>
      </c>
      <c r="AI14" s="9" t="s">
        <v>177</v>
      </c>
      <c r="AJ14" s="8" t="s">
        <v>172</v>
      </c>
      <c r="AK14" s="8"/>
      <c r="AL14" s="7"/>
      <c r="AM14" s="8" t="s">
        <v>178</v>
      </c>
    </row>
    <row r="15" spans="1:39" ht="88.5" customHeight="1">
      <c r="A15" s="24">
        <v>1</v>
      </c>
      <c r="B15" s="21"/>
      <c r="C15" s="7" t="s">
        <v>56</v>
      </c>
      <c r="D15" s="7"/>
      <c r="E15" s="8"/>
      <c r="F15" s="9"/>
      <c r="G15" s="11"/>
      <c r="H15" s="11"/>
      <c r="I15" s="11"/>
      <c r="J15" s="11"/>
      <c r="K15" s="7" t="s">
        <v>92</v>
      </c>
      <c r="L15" s="22" t="s">
        <v>95</v>
      </c>
      <c r="M15" s="22" t="s">
        <v>94</v>
      </c>
      <c r="N15" s="22" t="s">
        <v>94</v>
      </c>
      <c r="O15" s="13"/>
      <c r="P15" s="13"/>
      <c r="Q15" s="8"/>
      <c r="R15" s="7"/>
      <c r="S15" s="8"/>
      <c r="T15" s="7" t="s">
        <v>92</v>
      </c>
      <c r="U15" s="7" t="s">
        <v>95</v>
      </c>
      <c r="V15" s="22" t="s">
        <v>99</v>
      </c>
      <c r="W15" s="12"/>
      <c r="X15" s="12"/>
      <c r="Y15" s="9" t="s">
        <v>167</v>
      </c>
      <c r="Z15" s="8"/>
      <c r="AA15" s="8"/>
      <c r="AB15" s="8"/>
      <c r="AC15" s="8"/>
      <c r="AD15" s="8"/>
      <c r="AE15" s="9" t="s">
        <v>174</v>
      </c>
      <c r="AF15" s="9" t="s">
        <v>175</v>
      </c>
      <c r="AG15" s="9" t="s">
        <v>179</v>
      </c>
      <c r="AH15" s="9" t="s">
        <v>174</v>
      </c>
      <c r="AI15" s="9" t="s">
        <v>177</v>
      </c>
      <c r="AJ15" s="8" t="s">
        <v>172</v>
      </c>
      <c r="AK15" s="8"/>
      <c r="AL15" s="7"/>
      <c r="AM15" s="8" t="s">
        <v>178</v>
      </c>
    </row>
    <row r="16" spans="1:39" ht="88.5" customHeight="1">
      <c r="A16" s="24">
        <v>1</v>
      </c>
      <c r="B16" s="21"/>
      <c r="C16" s="7" t="s">
        <v>56</v>
      </c>
      <c r="D16" s="7"/>
      <c r="E16" s="8"/>
      <c r="F16" s="9"/>
      <c r="G16" s="11"/>
      <c r="H16" s="11"/>
      <c r="I16" s="11"/>
      <c r="J16" s="11"/>
      <c r="K16" s="7" t="s">
        <v>92</v>
      </c>
      <c r="L16" s="22" t="s">
        <v>139</v>
      </c>
      <c r="M16" s="22" t="s">
        <v>96</v>
      </c>
      <c r="N16" s="22" t="s">
        <v>185</v>
      </c>
      <c r="O16" s="13"/>
      <c r="P16" s="13"/>
      <c r="Q16" s="8"/>
      <c r="R16" s="7"/>
      <c r="S16" s="8"/>
      <c r="T16" s="7" t="s">
        <v>92</v>
      </c>
      <c r="U16" s="22" t="s">
        <v>139</v>
      </c>
      <c r="V16" s="22" t="s">
        <v>96</v>
      </c>
      <c r="W16" s="12"/>
      <c r="X16" s="12"/>
      <c r="Y16" s="14" t="s">
        <v>167</v>
      </c>
      <c r="Z16" s="8"/>
      <c r="AA16" s="8"/>
      <c r="AB16" s="8"/>
      <c r="AC16" s="8"/>
      <c r="AD16" s="8"/>
      <c r="AE16" s="9" t="s">
        <v>174</v>
      </c>
      <c r="AF16" s="9" t="s">
        <v>175</v>
      </c>
      <c r="AG16" s="9" t="s">
        <v>179</v>
      </c>
      <c r="AH16" s="9" t="s">
        <v>174</v>
      </c>
      <c r="AI16" s="9" t="s">
        <v>177</v>
      </c>
      <c r="AJ16" s="8" t="s">
        <v>172</v>
      </c>
      <c r="AK16" s="8"/>
      <c r="AL16" s="7"/>
      <c r="AM16" s="8" t="s">
        <v>178</v>
      </c>
    </row>
    <row r="17" spans="1:39" ht="88.5" customHeight="1">
      <c r="A17" s="24">
        <v>1</v>
      </c>
      <c r="B17" s="21"/>
      <c r="C17" s="7" t="s">
        <v>56</v>
      </c>
      <c r="D17" s="7"/>
      <c r="E17" s="8"/>
      <c r="F17" s="9"/>
      <c r="G17" s="11"/>
      <c r="H17" s="11"/>
      <c r="I17" s="11"/>
      <c r="J17" s="11"/>
      <c r="K17" s="7" t="s">
        <v>97</v>
      </c>
      <c r="L17" s="22" t="s">
        <v>98</v>
      </c>
      <c r="M17" s="22" t="s">
        <v>99</v>
      </c>
      <c r="N17" s="22" t="s">
        <v>94</v>
      </c>
      <c r="O17" s="13"/>
      <c r="P17" s="13">
        <v>110</v>
      </c>
      <c r="Q17" s="8"/>
      <c r="R17" s="7"/>
      <c r="S17" s="8"/>
      <c r="T17" s="7" t="s">
        <v>97</v>
      </c>
      <c r="U17" s="7" t="s">
        <v>98</v>
      </c>
      <c r="V17" s="22" t="s">
        <v>94</v>
      </c>
      <c r="W17" s="12"/>
      <c r="X17" s="12">
        <v>120</v>
      </c>
      <c r="Y17" s="9" t="s">
        <v>167</v>
      </c>
      <c r="Z17" s="8"/>
      <c r="AA17" s="8"/>
      <c r="AB17" s="8"/>
      <c r="AC17" s="8"/>
      <c r="AD17" s="8"/>
      <c r="AE17" s="9" t="s">
        <v>174</v>
      </c>
      <c r="AF17" s="9" t="s">
        <v>175</v>
      </c>
      <c r="AG17" s="9" t="s">
        <v>176</v>
      </c>
      <c r="AH17" s="9" t="s">
        <v>174</v>
      </c>
      <c r="AI17" s="9" t="s">
        <v>177</v>
      </c>
      <c r="AJ17" s="8" t="s">
        <v>193</v>
      </c>
      <c r="AK17" s="8"/>
      <c r="AL17" s="7"/>
      <c r="AM17" s="8" t="s">
        <v>173</v>
      </c>
    </row>
    <row r="18" spans="1:39" ht="88.5" customHeight="1">
      <c r="A18" s="24">
        <v>1</v>
      </c>
      <c r="B18" s="21"/>
      <c r="C18" s="7" t="s">
        <v>56</v>
      </c>
      <c r="D18" s="7"/>
      <c r="E18" s="8"/>
      <c r="F18" s="9"/>
      <c r="G18" s="11"/>
      <c r="H18" s="11"/>
      <c r="I18" s="11"/>
      <c r="J18" s="11"/>
      <c r="K18" s="7" t="s">
        <v>100</v>
      </c>
      <c r="L18" s="22" t="s">
        <v>101</v>
      </c>
      <c r="M18" s="22" t="s">
        <v>99</v>
      </c>
      <c r="N18" s="22" t="s">
        <v>99</v>
      </c>
      <c r="O18" s="13"/>
      <c r="P18" s="13"/>
      <c r="Q18" s="8"/>
      <c r="R18" s="7"/>
      <c r="S18" s="8"/>
      <c r="T18" s="7" t="s">
        <v>187</v>
      </c>
      <c r="V18" s="22"/>
      <c r="W18" s="12"/>
      <c r="X18" s="12"/>
      <c r="Y18" s="14" t="s">
        <v>167</v>
      </c>
      <c r="Z18" s="8"/>
      <c r="AA18" s="8"/>
      <c r="AB18" s="8"/>
      <c r="AC18" s="8"/>
      <c r="AD18" s="8"/>
      <c r="AE18" s="9"/>
      <c r="AF18" s="9"/>
      <c r="AG18" s="9"/>
      <c r="AH18" s="9"/>
      <c r="AI18" s="9"/>
      <c r="AJ18" s="8"/>
      <c r="AK18" s="8"/>
      <c r="AL18" s="7"/>
      <c r="AM18" s="8"/>
    </row>
    <row r="19" spans="1:39" ht="88.5" customHeight="1">
      <c r="A19" s="24">
        <v>2</v>
      </c>
      <c r="B19" s="21" t="s">
        <v>51</v>
      </c>
      <c r="C19" s="7" t="s">
        <v>57</v>
      </c>
      <c r="D19" s="7" t="s">
        <v>58</v>
      </c>
      <c r="E19" s="8" t="s">
        <v>59</v>
      </c>
      <c r="F19" s="9" t="s">
        <v>55</v>
      </c>
      <c r="G19" s="10" t="s">
        <v>150</v>
      </c>
      <c r="H19" s="10" t="s">
        <v>152</v>
      </c>
      <c r="I19" s="10" t="s">
        <v>153</v>
      </c>
      <c r="J19" s="11" t="s">
        <v>163</v>
      </c>
      <c r="K19" s="7"/>
      <c r="L19" s="22"/>
      <c r="M19" s="22"/>
      <c r="N19" s="22"/>
      <c r="O19" s="13"/>
      <c r="P19" s="13"/>
      <c r="Q19" s="10" t="s">
        <v>152</v>
      </c>
      <c r="R19" s="7" t="s">
        <v>194</v>
      </c>
      <c r="S19" s="8" t="s">
        <v>181</v>
      </c>
      <c r="T19" s="7"/>
      <c r="U19" s="7"/>
      <c r="V19" s="22"/>
      <c r="W19" s="12">
        <f>SUM(X20:X25)</f>
        <v>305</v>
      </c>
      <c r="X19" s="12"/>
      <c r="Y19" s="14" t="s">
        <v>167</v>
      </c>
      <c r="Z19" s="8" t="s">
        <v>168</v>
      </c>
      <c r="AA19" s="8" t="s">
        <v>169</v>
      </c>
      <c r="AB19" s="8" t="s">
        <v>170</v>
      </c>
      <c r="AC19" s="8" t="s">
        <v>170</v>
      </c>
      <c r="AD19" s="8" t="s">
        <v>171</v>
      </c>
      <c r="AE19" s="9"/>
      <c r="AF19" s="9"/>
      <c r="AG19" s="9"/>
      <c r="AH19" s="9"/>
      <c r="AI19" s="9"/>
      <c r="AJ19" s="8" t="s">
        <v>172</v>
      </c>
      <c r="AK19" s="8"/>
      <c r="AL19" s="7"/>
      <c r="AM19" s="8" t="s">
        <v>173</v>
      </c>
    </row>
    <row r="20" spans="1:39" ht="88.5" customHeight="1">
      <c r="A20" s="24">
        <v>2</v>
      </c>
      <c r="B20" s="21"/>
      <c r="C20" s="7" t="s">
        <v>57</v>
      </c>
      <c r="D20" s="7"/>
      <c r="E20" s="8"/>
      <c r="F20" s="9"/>
      <c r="G20" s="11"/>
      <c r="H20" s="11"/>
      <c r="I20" s="11"/>
      <c r="J20" s="11"/>
      <c r="K20" s="7" t="s">
        <v>102</v>
      </c>
      <c r="L20" s="22" t="s">
        <v>103</v>
      </c>
      <c r="M20" s="22" t="s">
        <v>99</v>
      </c>
      <c r="N20" s="22" t="s">
        <v>99</v>
      </c>
      <c r="O20" s="13"/>
      <c r="P20" s="13"/>
      <c r="Q20" s="8"/>
      <c r="R20" s="7"/>
      <c r="S20" s="8"/>
      <c r="T20" s="7" t="s">
        <v>186</v>
      </c>
      <c r="U20" s="7"/>
      <c r="V20" s="22"/>
      <c r="W20" s="12"/>
      <c r="X20" s="12"/>
      <c r="Y20" s="14"/>
      <c r="Z20" s="8"/>
      <c r="AA20" s="8"/>
      <c r="AB20" s="8"/>
      <c r="AC20" s="8"/>
      <c r="AD20" s="8"/>
      <c r="AE20" s="9"/>
      <c r="AF20" s="9"/>
      <c r="AG20" s="9"/>
      <c r="AH20" s="9"/>
      <c r="AI20" s="9"/>
      <c r="AJ20" s="8"/>
      <c r="AK20" s="8"/>
      <c r="AL20" s="7"/>
      <c r="AM20" s="8"/>
    </row>
    <row r="21" spans="1:39" ht="88.5" customHeight="1">
      <c r="A21" s="24">
        <v>2</v>
      </c>
      <c r="B21" s="21"/>
      <c r="C21" s="7" t="s">
        <v>57</v>
      </c>
      <c r="D21" s="7"/>
      <c r="E21" s="8"/>
      <c r="F21" s="9"/>
      <c r="G21" s="11"/>
      <c r="H21" s="11"/>
      <c r="I21" s="11"/>
      <c r="J21" s="11"/>
      <c r="K21" s="7" t="s">
        <v>104</v>
      </c>
      <c r="L21" s="22" t="s">
        <v>105</v>
      </c>
      <c r="M21" s="22" t="s">
        <v>94</v>
      </c>
      <c r="N21" s="22" t="s">
        <v>94</v>
      </c>
      <c r="O21" s="13"/>
      <c r="P21" s="13"/>
      <c r="Q21" s="8"/>
      <c r="R21" s="7"/>
      <c r="S21" s="8"/>
      <c r="T21" s="7" t="s">
        <v>104</v>
      </c>
      <c r="U21" s="7" t="s">
        <v>105</v>
      </c>
      <c r="V21" s="22" t="s">
        <v>94</v>
      </c>
      <c r="W21" s="12"/>
      <c r="X21" s="12"/>
      <c r="Y21" s="14" t="s">
        <v>167</v>
      </c>
      <c r="Z21" s="8"/>
      <c r="AA21" s="8"/>
      <c r="AB21" s="8"/>
      <c r="AC21" s="8"/>
      <c r="AD21" s="8"/>
      <c r="AE21" s="9" t="s">
        <v>174</v>
      </c>
      <c r="AF21" s="9" t="s">
        <v>175</v>
      </c>
      <c r="AG21" s="9" t="s">
        <v>179</v>
      </c>
      <c r="AH21" s="9" t="s">
        <v>174</v>
      </c>
      <c r="AI21" s="9" t="s">
        <v>177</v>
      </c>
      <c r="AJ21" s="8" t="s">
        <v>172</v>
      </c>
      <c r="AK21" s="8"/>
      <c r="AL21" s="7"/>
      <c r="AM21" s="8" t="s">
        <v>178</v>
      </c>
    </row>
    <row r="22" spans="1:39" ht="88.5" customHeight="1">
      <c r="A22" s="24">
        <v>2</v>
      </c>
      <c r="B22" s="21"/>
      <c r="C22" s="7" t="s">
        <v>57</v>
      </c>
      <c r="D22" s="7"/>
      <c r="E22" s="8"/>
      <c r="F22" s="9"/>
      <c r="G22" s="11"/>
      <c r="H22" s="11"/>
      <c r="I22" s="11"/>
      <c r="J22" s="11"/>
      <c r="K22" s="7" t="s">
        <v>106</v>
      </c>
      <c r="L22" s="22" t="s">
        <v>107</v>
      </c>
      <c r="M22" s="22" t="s">
        <v>94</v>
      </c>
      <c r="N22" s="22" t="s">
        <v>94</v>
      </c>
      <c r="O22" s="13"/>
      <c r="P22" s="13"/>
      <c r="Q22" s="8"/>
      <c r="R22" s="7"/>
      <c r="S22" s="8"/>
      <c r="T22" s="7" t="s">
        <v>106</v>
      </c>
      <c r="U22" s="7" t="s">
        <v>107</v>
      </c>
      <c r="V22" s="22" t="s">
        <v>94</v>
      </c>
      <c r="W22" s="12"/>
      <c r="X22" s="12"/>
      <c r="Y22" s="14" t="s">
        <v>167</v>
      </c>
      <c r="Z22" s="8"/>
      <c r="AA22" s="8"/>
      <c r="AB22" s="8"/>
      <c r="AC22" s="8"/>
      <c r="AD22" s="8"/>
      <c r="AE22" s="9" t="s">
        <v>174</v>
      </c>
      <c r="AF22" s="9" t="s">
        <v>175</v>
      </c>
      <c r="AG22" s="9" t="s">
        <v>179</v>
      </c>
      <c r="AH22" s="9" t="s">
        <v>174</v>
      </c>
      <c r="AI22" s="9" t="s">
        <v>177</v>
      </c>
      <c r="AJ22" s="8" t="s">
        <v>172</v>
      </c>
      <c r="AK22" s="8"/>
      <c r="AL22" s="7"/>
      <c r="AM22" s="8" t="s">
        <v>178</v>
      </c>
    </row>
    <row r="23" spans="1:39" ht="88.5" customHeight="1">
      <c r="A23" s="24">
        <v>2</v>
      </c>
      <c r="B23" s="21"/>
      <c r="C23" s="7" t="s">
        <v>57</v>
      </c>
      <c r="D23" s="7"/>
      <c r="E23" s="8"/>
      <c r="F23" s="9"/>
      <c r="G23" s="11"/>
      <c r="H23" s="11"/>
      <c r="I23" s="11"/>
      <c r="J23" s="11"/>
      <c r="K23" s="7" t="s">
        <v>108</v>
      </c>
      <c r="L23" s="22" t="s">
        <v>109</v>
      </c>
      <c r="M23" s="22" t="s">
        <v>94</v>
      </c>
      <c r="N23" s="22" t="s">
        <v>94</v>
      </c>
      <c r="O23" s="13"/>
      <c r="P23" s="13"/>
      <c r="Q23" s="8"/>
      <c r="R23" s="7"/>
      <c r="S23" s="8"/>
      <c r="T23" s="7" t="s">
        <v>191</v>
      </c>
      <c r="U23" s="7" t="s">
        <v>109</v>
      </c>
      <c r="V23" s="22" t="s">
        <v>94</v>
      </c>
      <c r="W23" s="12"/>
      <c r="X23" s="12"/>
      <c r="Y23" s="14" t="s">
        <v>167</v>
      </c>
      <c r="Z23" s="8"/>
      <c r="AA23" s="8"/>
      <c r="AB23" s="8"/>
      <c r="AC23" s="8"/>
      <c r="AD23" s="8"/>
      <c r="AE23" s="9" t="s">
        <v>174</v>
      </c>
      <c r="AF23" s="9" t="s">
        <v>175</v>
      </c>
      <c r="AG23" s="9" t="s">
        <v>179</v>
      </c>
      <c r="AH23" s="9" t="s">
        <v>174</v>
      </c>
      <c r="AI23" s="9" t="s">
        <v>177</v>
      </c>
      <c r="AJ23" s="8" t="s">
        <v>172</v>
      </c>
      <c r="AK23" s="8"/>
      <c r="AL23" s="7"/>
      <c r="AM23" s="8" t="s">
        <v>178</v>
      </c>
    </row>
    <row r="24" spans="1:39" ht="88.5" customHeight="1">
      <c r="A24" s="24">
        <v>2</v>
      </c>
      <c r="B24" s="21"/>
      <c r="C24" s="7" t="s">
        <v>57</v>
      </c>
      <c r="D24" s="7"/>
      <c r="E24" s="8"/>
      <c r="F24" s="9"/>
      <c r="G24" s="11"/>
      <c r="H24" s="11"/>
      <c r="I24" s="11"/>
      <c r="J24" s="11"/>
      <c r="K24" s="7" t="s">
        <v>110</v>
      </c>
      <c r="L24" s="22" t="s">
        <v>111</v>
      </c>
      <c r="M24" s="22" t="s">
        <v>99</v>
      </c>
      <c r="N24" s="22" t="s">
        <v>99</v>
      </c>
      <c r="O24" s="13"/>
      <c r="P24" s="13"/>
      <c r="Q24" s="8"/>
      <c r="R24" s="7"/>
      <c r="S24" s="8"/>
      <c r="T24" s="7" t="s">
        <v>110</v>
      </c>
      <c r="U24" s="7" t="s">
        <v>111</v>
      </c>
      <c r="V24" s="22" t="s">
        <v>140</v>
      </c>
      <c r="W24" s="12"/>
      <c r="X24" s="12"/>
      <c r="Y24" s="14" t="s">
        <v>167</v>
      </c>
      <c r="Z24" s="8"/>
      <c r="AA24" s="8"/>
      <c r="AB24" s="8"/>
      <c r="AC24" s="8"/>
      <c r="AD24" s="8"/>
      <c r="AE24" s="9" t="s">
        <v>174</v>
      </c>
      <c r="AF24" s="9" t="s">
        <v>175</v>
      </c>
      <c r="AG24" s="9" t="s">
        <v>179</v>
      </c>
      <c r="AH24" s="9" t="s">
        <v>174</v>
      </c>
      <c r="AI24" s="9" t="s">
        <v>177</v>
      </c>
      <c r="AJ24" s="8" t="s">
        <v>172</v>
      </c>
      <c r="AK24" s="8"/>
      <c r="AL24" s="7"/>
      <c r="AM24" s="8" t="s">
        <v>178</v>
      </c>
    </row>
    <row r="25" spans="1:39" ht="88.5" customHeight="1">
      <c r="A25" s="24">
        <v>2</v>
      </c>
      <c r="B25" s="21"/>
      <c r="C25" s="7" t="s">
        <v>57</v>
      </c>
      <c r="D25" s="7"/>
      <c r="E25" s="8"/>
      <c r="F25" s="9"/>
      <c r="G25" s="11"/>
      <c r="H25" s="11"/>
      <c r="I25" s="11"/>
      <c r="J25" s="11"/>
      <c r="K25" s="7"/>
      <c r="L25" s="22"/>
      <c r="M25" s="22"/>
      <c r="N25" s="22"/>
      <c r="O25" s="13"/>
      <c r="P25" s="13"/>
      <c r="Q25" s="8"/>
      <c r="R25" s="7"/>
      <c r="S25" s="8"/>
      <c r="T25" s="7" t="s">
        <v>141</v>
      </c>
      <c r="U25" s="7" t="s">
        <v>142</v>
      </c>
      <c r="V25" s="22" t="s">
        <v>143</v>
      </c>
      <c r="W25" s="12"/>
      <c r="X25" s="12">
        <v>305</v>
      </c>
      <c r="Y25" s="14" t="s">
        <v>167</v>
      </c>
      <c r="Z25" s="8"/>
      <c r="AA25" s="8"/>
      <c r="AB25" s="8"/>
      <c r="AC25" s="8"/>
      <c r="AD25" s="8"/>
      <c r="AE25" s="9" t="s">
        <v>174</v>
      </c>
      <c r="AF25" s="9" t="s">
        <v>175</v>
      </c>
      <c r="AG25" s="9" t="s">
        <v>180</v>
      </c>
      <c r="AH25" s="9" t="s">
        <v>174</v>
      </c>
      <c r="AI25" s="9" t="s">
        <v>177</v>
      </c>
      <c r="AJ25" s="8" t="s">
        <v>172</v>
      </c>
      <c r="AK25" s="8"/>
      <c r="AL25" s="7"/>
      <c r="AM25" s="8" t="s">
        <v>178</v>
      </c>
    </row>
    <row r="26" spans="1:39" ht="100.5" customHeight="1">
      <c r="A26" s="24">
        <v>3</v>
      </c>
      <c r="B26" s="21" t="s">
        <v>51</v>
      </c>
      <c r="C26" s="7" t="s">
        <v>60</v>
      </c>
      <c r="D26" s="7" t="s">
        <v>61</v>
      </c>
      <c r="E26" s="8" t="s">
        <v>62</v>
      </c>
      <c r="F26" s="9" t="s">
        <v>55</v>
      </c>
      <c r="G26" s="10" t="s">
        <v>154</v>
      </c>
      <c r="H26" s="10" t="s">
        <v>195</v>
      </c>
      <c r="I26" s="10" t="s">
        <v>196</v>
      </c>
      <c r="J26" s="11" t="s">
        <v>188</v>
      </c>
      <c r="K26" s="7"/>
      <c r="L26" s="22"/>
      <c r="M26" s="22"/>
      <c r="N26" s="22"/>
      <c r="O26" s="13">
        <f>P27</f>
        <v>603701</v>
      </c>
      <c r="P26" s="13"/>
      <c r="Q26" s="10" t="s">
        <v>197</v>
      </c>
      <c r="R26" s="7" t="s">
        <v>194</v>
      </c>
      <c r="S26" s="8" t="s">
        <v>181</v>
      </c>
      <c r="T26" s="7"/>
      <c r="U26" s="22"/>
      <c r="V26" s="22"/>
      <c r="W26" s="12">
        <f>SUM(X27)</f>
        <v>402680</v>
      </c>
      <c r="X26" s="12"/>
      <c r="Y26" s="14" t="s">
        <v>167</v>
      </c>
      <c r="Z26" s="8" t="s">
        <v>168</v>
      </c>
      <c r="AA26" s="8" t="s">
        <v>169</v>
      </c>
      <c r="AB26" s="8" t="s">
        <v>170</v>
      </c>
      <c r="AC26" s="8" t="s">
        <v>170</v>
      </c>
      <c r="AD26" s="8" t="s">
        <v>171</v>
      </c>
      <c r="AE26" s="9"/>
      <c r="AF26" s="9"/>
      <c r="AG26" s="9"/>
      <c r="AH26" s="9"/>
      <c r="AI26" s="9"/>
      <c r="AJ26" s="8"/>
      <c r="AK26" s="8"/>
      <c r="AL26" s="7"/>
      <c r="AM26" s="8" t="s">
        <v>173</v>
      </c>
    </row>
    <row r="27" spans="1:50" ht="88.5" customHeight="1">
      <c r="A27" s="24">
        <v>3</v>
      </c>
      <c r="B27" s="21"/>
      <c r="C27" s="7" t="s">
        <v>63</v>
      </c>
      <c r="D27" s="7"/>
      <c r="E27" s="8"/>
      <c r="F27" s="9"/>
      <c r="G27" s="11"/>
      <c r="H27" s="11"/>
      <c r="I27" s="11"/>
      <c r="J27" s="11"/>
      <c r="K27" s="7" t="s">
        <v>112</v>
      </c>
      <c r="L27" s="22" t="s">
        <v>113</v>
      </c>
      <c r="M27" s="22" t="s">
        <v>114</v>
      </c>
      <c r="N27" s="22" t="s">
        <v>114</v>
      </c>
      <c r="O27" s="13"/>
      <c r="P27" s="13">
        <v>603701</v>
      </c>
      <c r="Q27" s="8"/>
      <c r="R27" s="7"/>
      <c r="S27" s="8"/>
      <c r="T27" s="7" t="s">
        <v>112</v>
      </c>
      <c r="U27" s="7" t="s">
        <v>113</v>
      </c>
      <c r="V27" s="22" t="s">
        <v>144</v>
      </c>
      <c r="W27" s="12"/>
      <c r="X27" s="12">
        <v>402680</v>
      </c>
      <c r="Y27" s="14" t="s">
        <v>167</v>
      </c>
      <c r="Z27" s="8"/>
      <c r="AA27" s="8"/>
      <c r="AB27" s="8"/>
      <c r="AC27" s="8"/>
      <c r="AD27" s="8"/>
      <c r="AE27" s="9" t="s">
        <v>174</v>
      </c>
      <c r="AF27" s="9" t="s">
        <v>175</v>
      </c>
      <c r="AG27" s="9" t="s">
        <v>179</v>
      </c>
      <c r="AH27" s="9" t="s">
        <v>174</v>
      </c>
      <c r="AI27" s="9" t="s">
        <v>177</v>
      </c>
      <c r="AJ27" s="8" t="s">
        <v>172</v>
      </c>
      <c r="AK27" s="8"/>
      <c r="AL27" s="7"/>
      <c r="AM27" s="8" t="s">
        <v>173</v>
      </c>
      <c r="AX27" s="2" t="s">
        <v>198</v>
      </c>
    </row>
    <row r="28" spans="1:39" ht="88.5" customHeight="1">
      <c r="A28" s="24">
        <v>4</v>
      </c>
      <c r="B28" s="21" t="s">
        <v>51</v>
      </c>
      <c r="C28" s="7" t="s">
        <v>64</v>
      </c>
      <c r="D28" s="7" t="s">
        <v>65</v>
      </c>
      <c r="E28" s="8" t="s">
        <v>66</v>
      </c>
      <c r="F28" s="9" t="s">
        <v>67</v>
      </c>
      <c r="G28" s="10" t="s">
        <v>155</v>
      </c>
      <c r="H28" s="10" t="s">
        <v>156</v>
      </c>
      <c r="I28" s="10" t="s">
        <v>156</v>
      </c>
      <c r="J28" s="11" t="s">
        <v>115</v>
      </c>
      <c r="K28" s="7"/>
      <c r="L28" s="22"/>
      <c r="M28" s="22"/>
      <c r="N28" s="22"/>
      <c r="O28" s="13">
        <f>SUM(P29:P30)</f>
        <v>3135</v>
      </c>
      <c r="P28" s="13"/>
      <c r="Q28" s="11" t="s">
        <v>115</v>
      </c>
      <c r="R28" s="7" t="s">
        <v>199</v>
      </c>
      <c r="S28" s="8" t="s">
        <v>181</v>
      </c>
      <c r="T28" s="7"/>
      <c r="U28" s="7"/>
      <c r="V28" s="22"/>
      <c r="W28" s="12">
        <f>SUM(X29:X30)</f>
        <v>2284</v>
      </c>
      <c r="X28" s="12"/>
      <c r="Y28" s="14"/>
      <c r="Z28" s="8" t="s">
        <v>168</v>
      </c>
      <c r="AA28" s="8" t="s">
        <v>169</v>
      </c>
      <c r="AB28" s="8" t="s">
        <v>170</v>
      </c>
      <c r="AC28" s="8" t="s">
        <v>170</v>
      </c>
      <c r="AD28" s="8" t="s">
        <v>171</v>
      </c>
      <c r="AE28" s="9"/>
      <c r="AF28" s="9"/>
      <c r="AG28" s="9"/>
      <c r="AH28" s="9"/>
      <c r="AI28" s="9"/>
      <c r="AJ28" s="8"/>
      <c r="AK28" s="8"/>
      <c r="AL28" s="7"/>
      <c r="AM28" s="8" t="s">
        <v>173</v>
      </c>
    </row>
    <row r="29" spans="1:39" ht="88.5" customHeight="1">
      <c r="A29" s="24">
        <v>4</v>
      </c>
      <c r="B29" s="21"/>
      <c r="C29" s="7" t="s">
        <v>68</v>
      </c>
      <c r="D29" s="7"/>
      <c r="E29" s="8"/>
      <c r="F29" s="9"/>
      <c r="G29" s="11"/>
      <c r="H29" s="11"/>
      <c r="I29" s="11"/>
      <c r="J29" s="11"/>
      <c r="K29" s="7" t="s">
        <v>116</v>
      </c>
      <c r="L29" s="22" t="s">
        <v>192</v>
      </c>
      <c r="M29" s="22" t="s">
        <v>114</v>
      </c>
      <c r="N29" s="22" t="s">
        <v>114</v>
      </c>
      <c r="O29" s="13"/>
      <c r="P29" s="13"/>
      <c r="Q29" s="8"/>
      <c r="R29" s="7"/>
      <c r="S29" s="8"/>
      <c r="T29" s="7" t="s">
        <v>116</v>
      </c>
      <c r="U29" s="7" t="s">
        <v>190</v>
      </c>
      <c r="V29" s="22" t="s">
        <v>144</v>
      </c>
      <c r="W29" s="12"/>
      <c r="X29" s="12"/>
      <c r="Y29" s="14"/>
      <c r="Z29" s="8"/>
      <c r="AA29" s="8"/>
      <c r="AB29" s="8"/>
      <c r="AC29" s="8"/>
      <c r="AD29" s="8"/>
      <c r="AE29" s="9" t="s">
        <v>174</v>
      </c>
      <c r="AF29" s="9" t="s">
        <v>175</v>
      </c>
      <c r="AG29" s="9" t="s">
        <v>179</v>
      </c>
      <c r="AH29" s="9" t="s">
        <v>174</v>
      </c>
      <c r="AI29" s="9" t="s">
        <v>177</v>
      </c>
      <c r="AJ29" s="8" t="s">
        <v>172</v>
      </c>
      <c r="AK29" s="8"/>
      <c r="AL29" s="7"/>
      <c r="AM29" s="8" t="s">
        <v>178</v>
      </c>
    </row>
    <row r="30" spans="1:39" ht="88.5" customHeight="1">
      <c r="A30" s="24">
        <v>4</v>
      </c>
      <c r="B30" s="21"/>
      <c r="C30" s="7" t="s">
        <v>64</v>
      </c>
      <c r="D30" s="7"/>
      <c r="E30" s="8"/>
      <c r="F30" s="9"/>
      <c r="G30" s="11"/>
      <c r="H30" s="11"/>
      <c r="I30" s="11"/>
      <c r="J30" s="11"/>
      <c r="K30" s="7" t="s">
        <v>64</v>
      </c>
      <c r="L30" s="22" t="s">
        <v>117</v>
      </c>
      <c r="M30" s="22" t="s">
        <v>114</v>
      </c>
      <c r="N30" s="22" t="s">
        <v>114</v>
      </c>
      <c r="O30" s="13"/>
      <c r="P30" s="13">
        <f>2306+151+315+253+110</f>
        <v>3135</v>
      </c>
      <c r="Q30" s="8"/>
      <c r="R30" s="7"/>
      <c r="S30" s="8"/>
      <c r="T30" s="7" t="s">
        <v>64</v>
      </c>
      <c r="U30" s="7" t="s">
        <v>117</v>
      </c>
      <c r="V30" s="22" t="s">
        <v>144</v>
      </c>
      <c r="W30" s="12"/>
      <c r="X30" s="12">
        <f>1920+111+253</f>
        <v>2284</v>
      </c>
      <c r="Y30" s="14"/>
      <c r="Z30" s="8"/>
      <c r="AA30" s="8"/>
      <c r="AB30" s="8"/>
      <c r="AC30" s="8"/>
      <c r="AD30" s="8"/>
      <c r="AE30" s="9" t="s">
        <v>174</v>
      </c>
      <c r="AF30" s="9" t="s">
        <v>175</v>
      </c>
      <c r="AG30" s="9" t="s">
        <v>179</v>
      </c>
      <c r="AH30" s="9" t="s">
        <v>174</v>
      </c>
      <c r="AI30" s="9" t="s">
        <v>177</v>
      </c>
      <c r="AJ30" s="8" t="s">
        <v>172</v>
      </c>
      <c r="AK30" s="8"/>
      <c r="AL30" s="7"/>
      <c r="AM30" s="8" t="s">
        <v>173</v>
      </c>
    </row>
    <row r="31" spans="1:39" ht="88.5" customHeight="1">
      <c r="A31" s="24">
        <v>5</v>
      </c>
      <c r="B31" s="21" t="s">
        <v>51</v>
      </c>
      <c r="C31" s="7" t="s">
        <v>69</v>
      </c>
      <c r="D31" s="7" t="s">
        <v>70</v>
      </c>
      <c r="E31" s="8" t="s">
        <v>66</v>
      </c>
      <c r="F31" s="9" t="s">
        <v>67</v>
      </c>
      <c r="G31" s="10" t="s">
        <v>157</v>
      </c>
      <c r="H31" s="10" t="s">
        <v>158</v>
      </c>
      <c r="I31" s="10" t="s">
        <v>159</v>
      </c>
      <c r="J31" s="10" t="s">
        <v>200</v>
      </c>
      <c r="K31" s="7"/>
      <c r="L31" s="22"/>
      <c r="M31" s="22"/>
      <c r="N31" s="22"/>
      <c r="O31" s="13"/>
      <c r="P31" s="13"/>
      <c r="Q31" s="22" t="s">
        <v>118</v>
      </c>
      <c r="R31" s="7" t="s">
        <v>194</v>
      </c>
      <c r="S31" s="8" t="s">
        <v>181</v>
      </c>
      <c r="T31" s="7"/>
      <c r="U31" s="22"/>
      <c r="V31" s="22"/>
      <c r="W31" s="12"/>
      <c r="X31" s="12"/>
      <c r="Y31" s="14" t="s">
        <v>167</v>
      </c>
      <c r="Z31" s="8" t="s">
        <v>168</v>
      </c>
      <c r="AA31" s="8" t="s">
        <v>169</v>
      </c>
      <c r="AB31" s="8" t="s">
        <v>170</v>
      </c>
      <c r="AC31" s="8" t="s">
        <v>169</v>
      </c>
      <c r="AD31" s="8" t="s">
        <v>171</v>
      </c>
      <c r="AE31" s="9"/>
      <c r="AF31" s="9"/>
      <c r="AG31" s="9"/>
      <c r="AH31" s="9"/>
      <c r="AI31" s="9"/>
      <c r="AJ31" s="8"/>
      <c r="AK31" s="8"/>
      <c r="AL31" s="7"/>
      <c r="AM31" s="8" t="s">
        <v>178</v>
      </c>
    </row>
    <row r="32" spans="1:39" ht="88.5" customHeight="1">
      <c r="A32" s="24">
        <v>5</v>
      </c>
      <c r="B32" s="21"/>
      <c r="C32" s="7" t="s">
        <v>69</v>
      </c>
      <c r="D32" s="7"/>
      <c r="E32" s="8"/>
      <c r="F32" s="9"/>
      <c r="G32" s="11"/>
      <c r="H32" s="11"/>
      <c r="I32" s="11"/>
      <c r="J32" s="11"/>
      <c r="K32" s="7" t="s">
        <v>69</v>
      </c>
      <c r="L32" s="22" t="s">
        <v>119</v>
      </c>
      <c r="M32" s="22" t="s">
        <v>118</v>
      </c>
      <c r="N32" s="22" t="s">
        <v>118</v>
      </c>
      <c r="O32" s="13"/>
      <c r="P32" s="13"/>
      <c r="Q32" s="8"/>
      <c r="R32" s="7"/>
      <c r="S32" s="8"/>
      <c r="T32" s="7" t="s">
        <v>69</v>
      </c>
      <c r="U32" s="7" t="s">
        <v>119</v>
      </c>
      <c r="V32" s="22" t="s">
        <v>145</v>
      </c>
      <c r="W32" s="12"/>
      <c r="X32" s="12"/>
      <c r="Y32" s="14" t="s">
        <v>167</v>
      </c>
      <c r="Z32" s="8"/>
      <c r="AA32" s="8"/>
      <c r="AB32" s="8"/>
      <c r="AC32" s="8"/>
      <c r="AD32" s="8"/>
      <c r="AE32" s="9" t="s">
        <v>180</v>
      </c>
      <c r="AF32" s="9" t="s">
        <v>175</v>
      </c>
      <c r="AG32" s="9" t="s">
        <v>179</v>
      </c>
      <c r="AH32" s="9" t="s">
        <v>174</v>
      </c>
      <c r="AI32" s="9" t="s">
        <v>177</v>
      </c>
      <c r="AJ32" s="8" t="s">
        <v>172</v>
      </c>
      <c r="AK32" s="8"/>
      <c r="AL32" s="7"/>
      <c r="AM32" s="8" t="s">
        <v>178</v>
      </c>
    </row>
    <row r="33" spans="1:39" ht="88.5" customHeight="1">
      <c r="A33" s="24">
        <v>6</v>
      </c>
      <c r="B33" s="21" t="s">
        <v>51</v>
      </c>
      <c r="C33" s="7" t="s">
        <v>71</v>
      </c>
      <c r="D33" s="7" t="s">
        <v>72</v>
      </c>
      <c r="E33" s="8" t="s">
        <v>66</v>
      </c>
      <c r="F33" s="9" t="s">
        <v>55</v>
      </c>
      <c r="G33" s="10" t="s">
        <v>150</v>
      </c>
      <c r="H33" s="10" t="s">
        <v>201</v>
      </c>
      <c r="I33" s="10" t="s">
        <v>203</v>
      </c>
      <c r="J33" s="10" t="s">
        <v>203</v>
      </c>
      <c r="K33" s="7"/>
      <c r="L33" s="22"/>
      <c r="M33" s="22"/>
      <c r="N33" s="22"/>
      <c r="O33" s="13"/>
      <c r="P33" s="13"/>
      <c r="Q33" s="10" t="s">
        <v>201</v>
      </c>
      <c r="R33" s="7" t="s">
        <v>194</v>
      </c>
      <c r="S33" s="8" t="s">
        <v>181</v>
      </c>
      <c r="T33" s="7"/>
      <c r="U33" s="22"/>
      <c r="V33" s="22"/>
      <c r="W33" s="12"/>
      <c r="X33" s="12"/>
      <c r="Y33" s="14" t="s">
        <v>167</v>
      </c>
      <c r="Z33" s="8" t="s">
        <v>168</v>
      </c>
      <c r="AA33" s="8" t="s">
        <v>170</v>
      </c>
      <c r="AB33" s="8" t="s">
        <v>170</v>
      </c>
      <c r="AC33" s="8" t="s">
        <v>170</v>
      </c>
      <c r="AD33" s="8" t="s">
        <v>171</v>
      </c>
      <c r="AE33" s="9"/>
      <c r="AF33" s="9"/>
      <c r="AG33" s="9"/>
      <c r="AH33" s="9"/>
      <c r="AI33" s="9"/>
      <c r="AJ33" s="8"/>
      <c r="AK33" s="8"/>
      <c r="AL33" s="7"/>
      <c r="AM33" s="8" t="s">
        <v>178</v>
      </c>
    </row>
    <row r="34" spans="1:39" ht="88.5" customHeight="1">
      <c r="A34" s="24">
        <v>6</v>
      </c>
      <c r="B34" s="21"/>
      <c r="C34" s="7" t="s">
        <v>71</v>
      </c>
      <c r="D34" s="7"/>
      <c r="E34" s="8"/>
      <c r="F34" s="9"/>
      <c r="G34" s="11"/>
      <c r="H34" s="11"/>
      <c r="I34" s="11"/>
      <c r="J34" s="11"/>
      <c r="K34" s="7" t="s">
        <v>120</v>
      </c>
      <c r="L34" s="22" t="s">
        <v>121</v>
      </c>
      <c r="M34" s="22" t="s">
        <v>122</v>
      </c>
      <c r="N34" s="22" t="s">
        <v>122</v>
      </c>
      <c r="O34" s="13"/>
      <c r="P34" s="13"/>
      <c r="Q34" s="8"/>
      <c r="R34" s="7"/>
      <c r="S34" s="8"/>
      <c r="T34" s="7" t="s">
        <v>146</v>
      </c>
      <c r="U34" s="7" t="s">
        <v>121</v>
      </c>
      <c r="V34" s="22" t="s">
        <v>147</v>
      </c>
      <c r="W34" s="12"/>
      <c r="X34" s="12"/>
      <c r="Y34" s="14" t="s">
        <v>167</v>
      </c>
      <c r="Z34" s="8"/>
      <c r="AA34" s="8"/>
      <c r="AB34" s="8"/>
      <c r="AC34" s="8"/>
      <c r="AD34" s="8"/>
      <c r="AE34" s="9" t="s">
        <v>174</v>
      </c>
      <c r="AF34" s="9" t="s">
        <v>175</v>
      </c>
      <c r="AG34" s="9" t="s">
        <v>179</v>
      </c>
      <c r="AH34" s="9" t="s">
        <v>174</v>
      </c>
      <c r="AI34" s="9" t="s">
        <v>177</v>
      </c>
      <c r="AJ34" s="8" t="s">
        <v>172</v>
      </c>
      <c r="AK34" s="8"/>
      <c r="AL34" s="7"/>
      <c r="AM34" s="8" t="s">
        <v>178</v>
      </c>
    </row>
    <row r="35" spans="1:39" ht="88.5" customHeight="1">
      <c r="A35" s="24">
        <v>7</v>
      </c>
      <c r="B35" s="21" t="s">
        <v>51</v>
      </c>
      <c r="C35" s="7" t="s">
        <v>73</v>
      </c>
      <c r="D35" s="7" t="s">
        <v>74</v>
      </c>
      <c r="E35" s="8" t="s">
        <v>66</v>
      </c>
      <c r="F35" s="9" t="s">
        <v>67</v>
      </c>
      <c r="G35" s="10" t="s">
        <v>160</v>
      </c>
      <c r="H35" s="10" t="s">
        <v>161</v>
      </c>
      <c r="I35" s="10" t="s">
        <v>162</v>
      </c>
      <c r="J35" s="10" t="s">
        <v>202</v>
      </c>
      <c r="K35" s="7"/>
      <c r="L35" s="22"/>
      <c r="M35" s="22"/>
      <c r="N35" s="22"/>
      <c r="O35" s="13">
        <f>SUM(P36:P37)</f>
        <v>5145</v>
      </c>
      <c r="P35" s="13"/>
      <c r="Q35" s="10" t="s">
        <v>161</v>
      </c>
      <c r="R35" s="7" t="s">
        <v>194</v>
      </c>
      <c r="S35" s="8" t="s">
        <v>181</v>
      </c>
      <c r="T35" s="7"/>
      <c r="U35" s="7"/>
      <c r="V35" s="7"/>
      <c r="W35" s="12">
        <f>SUM(X36:X37)</f>
        <v>3400</v>
      </c>
      <c r="X35" s="12"/>
      <c r="Y35" s="14"/>
      <c r="Z35" s="8" t="s">
        <v>168</v>
      </c>
      <c r="AA35" s="8" t="s">
        <v>169</v>
      </c>
      <c r="AB35" s="8" t="s">
        <v>170</v>
      </c>
      <c r="AC35" s="8" t="s">
        <v>170</v>
      </c>
      <c r="AD35" s="8" t="s">
        <v>171</v>
      </c>
      <c r="AE35" s="9"/>
      <c r="AF35" s="9"/>
      <c r="AG35" s="9"/>
      <c r="AH35" s="9"/>
      <c r="AI35" s="9"/>
      <c r="AJ35" s="8"/>
      <c r="AK35" s="8"/>
      <c r="AL35" s="7"/>
      <c r="AM35" s="8" t="s">
        <v>173</v>
      </c>
    </row>
    <row r="36" spans="1:39" ht="88.5" customHeight="1">
      <c r="A36" s="24">
        <v>7</v>
      </c>
      <c r="B36" s="21"/>
      <c r="C36" s="7" t="s">
        <v>75</v>
      </c>
      <c r="D36" s="7"/>
      <c r="E36" s="8"/>
      <c r="F36" s="9"/>
      <c r="G36" s="11"/>
      <c r="H36" s="11"/>
      <c r="I36" s="11"/>
      <c r="J36" s="11"/>
      <c r="K36" s="7" t="s">
        <v>123</v>
      </c>
      <c r="L36" s="22" t="s">
        <v>124</v>
      </c>
      <c r="M36" s="22" t="s">
        <v>125</v>
      </c>
      <c r="N36" s="22" t="s">
        <v>125</v>
      </c>
      <c r="O36" s="13"/>
      <c r="P36" s="13">
        <v>5145</v>
      </c>
      <c r="Q36" s="8"/>
      <c r="R36" s="7"/>
      <c r="S36" s="8"/>
      <c r="T36" s="7" t="s">
        <v>123</v>
      </c>
      <c r="U36" s="7" t="s">
        <v>124</v>
      </c>
      <c r="V36" s="22" t="s">
        <v>148</v>
      </c>
      <c r="W36" s="12"/>
      <c r="X36" s="12">
        <v>3400</v>
      </c>
      <c r="Y36" s="14"/>
      <c r="Z36" s="8"/>
      <c r="AA36" s="8"/>
      <c r="AB36" s="8"/>
      <c r="AC36" s="8"/>
      <c r="AD36" s="8"/>
      <c r="AE36" s="9" t="s">
        <v>180</v>
      </c>
      <c r="AF36" s="9" t="s">
        <v>175</v>
      </c>
      <c r="AG36" s="9" t="s">
        <v>176</v>
      </c>
      <c r="AH36" s="9" t="s">
        <v>174</v>
      </c>
      <c r="AI36" s="9" t="s">
        <v>177</v>
      </c>
      <c r="AJ36" s="8" t="s">
        <v>172</v>
      </c>
      <c r="AK36" s="8"/>
      <c r="AL36" s="7"/>
      <c r="AM36" s="8" t="s">
        <v>173</v>
      </c>
    </row>
    <row r="37" spans="1:39" ht="88.5" customHeight="1">
      <c r="A37" s="24">
        <v>7</v>
      </c>
      <c r="B37" s="21"/>
      <c r="C37" s="7" t="s">
        <v>76</v>
      </c>
      <c r="D37" s="7"/>
      <c r="E37" s="8"/>
      <c r="F37" s="9"/>
      <c r="G37" s="11"/>
      <c r="H37" s="11"/>
      <c r="I37" s="11"/>
      <c r="J37" s="11"/>
      <c r="K37" s="7" t="s">
        <v>126</v>
      </c>
      <c r="L37" s="22" t="s">
        <v>127</v>
      </c>
      <c r="M37" s="22" t="s">
        <v>128</v>
      </c>
      <c r="N37" s="22" t="s">
        <v>128</v>
      </c>
      <c r="O37" s="13"/>
      <c r="P37" s="13"/>
      <c r="Q37" s="8"/>
      <c r="R37" s="7"/>
      <c r="S37" s="8"/>
      <c r="T37" s="7" t="s">
        <v>126</v>
      </c>
      <c r="U37" s="7" t="s">
        <v>127</v>
      </c>
      <c r="V37" s="22" t="s">
        <v>128</v>
      </c>
      <c r="W37" s="12"/>
      <c r="X37" s="12"/>
      <c r="Y37" s="14"/>
      <c r="Z37" s="8"/>
      <c r="AA37" s="8"/>
      <c r="AB37" s="8"/>
      <c r="AC37" s="8"/>
      <c r="AD37" s="8"/>
      <c r="AE37" s="9" t="s">
        <v>180</v>
      </c>
      <c r="AF37" s="9" t="s">
        <v>175</v>
      </c>
      <c r="AG37" s="9" t="s">
        <v>180</v>
      </c>
      <c r="AH37" s="9" t="s">
        <v>174</v>
      </c>
      <c r="AI37" s="9" t="s">
        <v>177</v>
      </c>
      <c r="AJ37" s="8" t="s">
        <v>172</v>
      </c>
      <c r="AK37" s="8"/>
      <c r="AL37" s="7"/>
      <c r="AM37" s="8" t="s">
        <v>178</v>
      </c>
    </row>
    <row r="38" spans="1:39" ht="88.5" customHeight="1">
      <c r="A38" s="24">
        <v>888</v>
      </c>
      <c r="B38" s="21" t="s">
        <v>51</v>
      </c>
      <c r="C38" s="7" t="s">
        <v>77</v>
      </c>
      <c r="D38" s="7" t="s">
        <v>78</v>
      </c>
      <c r="E38" s="8" t="s">
        <v>79</v>
      </c>
      <c r="F38" s="9" t="s">
        <v>67</v>
      </c>
      <c r="G38" s="10"/>
      <c r="H38" s="10"/>
      <c r="I38" s="10"/>
      <c r="J38" s="11"/>
      <c r="K38" s="7"/>
      <c r="L38" s="22"/>
      <c r="M38" s="22"/>
      <c r="N38" s="22"/>
      <c r="O38" s="13"/>
      <c r="P38" s="13"/>
      <c r="Q38" s="8"/>
      <c r="R38" s="7"/>
      <c r="S38" s="8"/>
      <c r="T38" s="7"/>
      <c r="U38" s="7"/>
      <c r="V38" s="22"/>
      <c r="W38" s="12"/>
      <c r="X38" s="12"/>
      <c r="Y38" s="14"/>
      <c r="Z38" s="8"/>
      <c r="AA38" s="8"/>
      <c r="AB38" s="8"/>
      <c r="AC38" s="8"/>
      <c r="AD38" s="8"/>
      <c r="AE38" s="9"/>
      <c r="AF38" s="9"/>
      <c r="AG38" s="9"/>
      <c r="AH38" s="9"/>
      <c r="AI38" s="9"/>
      <c r="AJ38" s="8"/>
      <c r="AK38" s="8"/>
      <c r="AL38" s="7"/>
      <c r="AM38" s="8"/>
    </row>
    <row r="39" spans="1:39" ht="88.5" customHeight="1">
      <c r="A39" s="24">
        <v>888</v>
      </c>
      <c r="B39" s="21"/>
      <c r="C39" s="7" t="s">
        <v>77</v>
      </c>
      <c r="D39" s="7"/>
      <c r="E39" s="8"/>
      <c r="F39" s="9"/>
      <c r="G39" s="11"/>
      <c r="H39" s="11"/>
      <c r="I39" s="11"/>
      <c r="J39" s="11"/>
      <c r="K39" s="7" t="s">
        <v>129</v>
      </c>
      <c r="L39" s="22" t="s">
        <v>130</v>
      </c>
      <c r="M39" s="22" t="s">
        <v>131</v>
      </c>
      <c r="N39" s="22" t="s">
        <v>131</v>
      </c>
      <c r="O39" s="13"/>
      <c r="P39" s="13"/>
      <c r="Q39" s="8"/>
      <c r="R39" s="7"/>
      <c r="S39" s="8"/>
      <c r="T39" s="7" t="s">
        <v>129</v>
      </c>
      <c r="U39" s="7" t="s">
        <v>130</v>
      </c>
      <c r="V39" s="22" t="s">
        <v>131</v>
      </c>
      <c r="W39" s="12"/>
      <c r="X39" s="12"/>
      <c r="Y39" s="14"/>
      <c r="Z39" s="8"/>
      <c r="AA39" s="8"/>
      <c r="AB39" s="8"/>
      <c r="AC39" s="8"/>
      <c r="AD39" s="8"/>
      <c r="AE39" s="9"/>
      <c r="AF39" s="9"/>
      <c r="AG39" s="9"/>
      <c r="AH39" s="9"/>
      <c r="AI39" s="9"/>
      <c r="AJ39" s="8"/>
      <c r="AK39" s="8"/>
      <c r="AL39" s="7"/>
      <c r="AM39" s="8"/>
    </row>
    <row r="40" spans="1:39" ht="143.25" customHeight="1">
      <c r="A40" s="24">
        <v>888</v>
      </c>
      <c r="B40" s="21"/>
      <c r="C40" s="7" t="s">
        <v>77</v>
      </c>
      <c r="D40" s="7"/>
      <c r="E40" s="8"/>
      <c r="F40" s="9"/>
      <c r="G40" s="11"/>
      <c r="H40" s="11"/>
      <c r="I40" s="11"/>
      <c r="J40" s="11"/>
      <c r="K40" s="7" t="s">
        <v>132</v>
      </c>
      <c r="L40" s="22" t="s">
        <v>133</v>
      </c>
      <c r="M40" s="22" t="s">
        <v>134</v>
      </c>
      <c r="N40" s="22" t="s">
        <v>134</v>
      </c>
      <c r="O40" s="13"/>
      <c r="P40" s="13"/>
      <c r="Q40" s="8"/>
      <c r="R40" s="7"/>
      <c r="S40" s="8"/>
      <c r="T40" s="7" t="s">
        <v>149</v>
      </c>
      <c r="V40" s="22"/>
      <c r="W40" s="12"/>
      <c r="X40" s="12"/>
      <c r="Y40" s="14"/>
      <c r="Z40" s="8"/>
      <c r="AA40" s="8"/>
      <c r="AB40" s="8"/>
      <c r="AC40" s="8"/>
      <c r="AD40" s="8"/>
      <c r="AE40" s="9"/>
      <c r="AF40" s="9"/>
      <c r="AG40" s="9"/>
      <c r="AH40" s="9"/>
      <c r="AI40" s="9"/>
      <c r="AJ40" s="8"/>
      <c r="AK40" s="8"/>
      <c r="AL40" s="7"/>
      <c r="AM40" s="8"/>
    </row>
    <row r="41" spans="1:39" ht="88.5" customHeight="1">
      <c r="A41" s="24">
        <v>888</v>
      </c>
      <c r="B41" s="21" t="s">
        <v>51</v>
      </c>
      <c r="C41" s="7" t="s">
        <v>80</v>
      </c>
      <c r="D41" s="7" t="s">
        <v>81</v>
      </c>
      <c r="E41" s="8" t="s">
        <v>82</v>
      </c>
      <c r="F41" s="9" t="s">
        <v>67</v>
      </c>
      <c r="G41" s="11"/>
      <c r="H41" s="11"/>
      <c r="I41" s="11"/>
      <c r="J41" s="11"/>
      <c r="K41" s="7"/>
      <c r="L41" s="22"/>
      <c r="M41" s="22"/>
      <c r="N41" s="22"/>
      <c r="O41" s="13">
        <f>P41</f>
        <v>193</v>
      </c>
      <c r="P41" s="13">
        <f>193</f>
        <v>193</v>
      </c>
      <c r="Q41" s="8"/>
      <c r="R41" s="7"/>
      <c r="S41" s="8"/>
      <c r="T41" s="7"/>
      <c r="U41" s="7"/>
      <c r="V41" s="22"/>
      <c r="W41" s="12">
        <f>SUM(X41)</f>
        <v>325</v>
      </c>
      <c r="X41" s="12">
        <f>325</f>
        <v>325</v>
      </c>
      <c r="Y41" s="14"/>
      <c r="Z41" s="8"/>
      <c r="AA41" s="8"/>
      <c r="AB41" s="8"/>
      <c r="AC41" s="8"/>
      <c r="AD41" s="8"/>
      <c r="AE41" s="9"/>
      <c r="AF41" s="9"/>
      <c r="AG41" s="9"/>
      <c r="AH41" s="9"/>
      <c r="AI41" s="9"/>
      <c r="AJ41" s="8"/>
      <c r="AK41" s="8"/>
      <c r="AL41" s="7"/>
      <c r="AM41" s="8"/>
    </row>
    <row r="42" spans="1:40" ht="14.25">
      <c r="A42" s="1">
        <v>0</v>
      </c>
      <c r="B42" s="2">
        <v>0</v>
      </c>
      <c r="C42" s="2">
        <v>0</v>
      </c>
      <c r="D42" s="2">
        <v>0</v>
      </c>
      <c r="E42" s="2">
        <v>0</v>
      </c>
      <c r="F42" s="2">
        <v>0</v>
      </c>
      <c r="G42" s="2">
        <v>0</v>
      </c>
      <c r="H42" s="2">
        <v>0</v>
      </c>
      <c r="I42" s="2">
        <v>0</v>
      </c>
      <c r="J42" s="2">
        <v>0</v>
      </c>
      <c r="K42" s="2">
        <v>0</v>
      </c>
      <c r="L42" s="2">
        <v>0</v>
      </c>
      <c r="M42" s="2">
        <v>0</v>
      </c>
      <c r="N42" s="2">
        <v>0</v>
      </c>
      <c r="O42" s="2">
        <v>0</v>
      </c>
      <c r="P42" s="2">
        <v>0</v>
      </c>
      <c r="Q42" s="2">
        <v>0</v>
      </c>
      <c r="R42" s="2">
        <v>0</v>
      </c>
      <c r="S42" s="2">
        <v>0</v>
      </c>
      <c r="T42" s="2">
        <v>0</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0</v>
      </c>
      <c r="AM42" s="2">
        <v>0</v>
      </c>
      <c r="AN42" s="2">
        <v>0</v>
      </c>
    </row>
  </sheetData>
  <sheetProtection formatRows="0" insertRows="0" deleteRows="0" sort="0" autoFilter="0"/>
  <mergeCells count="59">
    <mergeCell ref="Z4:AM5"/>
    <mergeCell ref="AM6:AM9"/>
    <mergeCell ref="AE6:AJ6"/>
    <mergeCell ref="AC7:AC9"/>
    <mergeCell ref="O6:P6"/>
    <mergeCell ref="O7:O8"/>
    <mergeCell ref="R6:R9"/>
    <mergeCell ref="S6:S9"/>
    <mergeCell ref="L8:L9"/>
    <mergeCell ref="AL1:AM1"/>
    <mergeCell ref="V8:V9"/>
    <mergeCell ref="AA7:AA9"/>
    <mergeCell ref="AJ7:AJ9"/>
    <mergeCell ref="Z7:Z9"/>
    <mergeCell ref="U7:V7"/>
    <mergeCell ref="AK6:AL6"/>
    <mergeCell ref="Q5:S5"/>
    <mergeCell ref="Q6:Q9"/>
    <mergeCell ref="Z6:AC6"/>
    <mergeCell ref="W6:X6"/>
    <mergeCell ref="AL7:AL9"/>
    <mergeCell ref="T7:T9"/>
    <mergeCell ref="Y6:Y9"/>
    <mergeCell ref="X7:X8"/>
    <mergeCell ref="D1:F1"/>
    <mergeCell ref="A6:A9"/>
    <mergeCell ref="B6:B9"/>
    <mergeCell ref="C6:C9"/>
    <mergeCell ref="A5:D5"/>
    <mergeCell ref="A1:C1"/>
    <mergeCell ref="A4:J4"/>
    <mergeCell ref="A2:B2"/>
    <mergeCell ref="C2:F2"/>
    <mergeCell ref="G5:J5"/>
    <mergeCell ref="G6:G9"/>
    <mergeCell ref="D6:D9"/>
    <mergeCell ref="E5:E9"/>
    <mergeCell ref="F5:F9"/>
    <mergeCell ref="H6:J8"/>
    <mergeCell ref="AK7:AK9"/>
    <mergeCell ref="AH7:AH9"/>
    <mergeCell ref="L7:N7"/>
    <mergeCell ref="AI7:AI9"/>
    <mergeCell ref="AG7:AG9"/>
    <mergeCell ref="AD6:AD9"/>
    <mergeCell ref="AF7:AF9"/>
    <mergeCell ref="AE7:AE9"/>
    <mergeCell ref="AB7:AB9"/>
    <mergeCell ref="N8:N9"/>
    <mergeCell ref="K5:P5"/>
    <mergeCell ref="K6:N6"/>
    <mergeCell ref="U8:U9"/>
    <mergeCell ref="T6:V6"/>
    <mergeCell ref="T4:Y5"/>
    <mergeCell ref="K4:S4"/>
    <mergeCell ref="K7:K9"/>
    <mergeCell ref="M8:M9"/>
    <mergeCell ref="P7:P8"/>
    <mergeCell ref="W7:W8"/>
  </mergeCells>
  <conditionalFormatting sqref="T10:U10 U12:U17 U41 AK10:AL41 U19:U39 T11:T41 A10:A41 C10:S41 V10:Y41">
    <cfRule type="expression" priority="62" dxfId="0" stopIfTrue="1">
      <formula>$B10="総"</formula>
    </cfRule>
  </conditionalFormatting>
  <conditionalFormatting sqref="B10:B41">
    <cfRule type="cellIs" priority="90" dxfId="48" operator="equal" stopIfTrue="1">
      <formula>"総"</formula>
    </cfRule>
  </conditionalFormatting>
  <conditionalFormatting sqref="Z10:Z41">
    <cfRule type="cellIs" priority="55" dxfId="48" operator="equal" stopIfTrue="1">
      <formula>"完"</formula>
    </cfRule>
    <cfRule type="expression" priority="56" dxfId="0" stopIfTrue="1">
      <formula>$B10="総"</formula>
    </cfRule>
  </conditionalFormatting>
  <conditionalFormatting sqref="AA10:AC41">
    <cfRule type="cellIs" priority="53" dxfId="48" operator="equal" stopIfTrue="1">
      <formula>"低"</formula>
    </cfRule>
    <cfRule type="expression" priority="54" dxfId="0" stopIfTrue="1">
      <formula>$B10="総"</formula>
    </cfRule>
  </conditionalFormatting>
  <conditionalFormatting sqref="AD10:AD41">
    <cfRule type="cellIs" priority="50" dxfId="41" operator="equal" stopIfTrue="1">
      <formula>0</formula>
    </cfRule>
    <cfRule type="cellIs" priority="51" dxfId="49" operator="notEqual" stopIfTrue="1">
      <formula>"現状維持"</formula>
    </cfRule>
    <cfRule type="expression" priority="52" dxfId="0" stopIfTrue="1">
      <formula>$B10="総"</formula>
    </cfRule>
  </conditionalFormatting>
  <conditionalFormatting sqref="AG10:AH41 AE10:AE41">
    <cfRule type="cellIs" priority="48" dxfId="48" operator="equal" stopIfTrue="1">
      <formula>"可"</formula>
    </cfRule>
    <cfRule type="expression" priority="49" dxfId="0" stopIfTrue="1">
      <formula>$B10="総"</formula>
    </cfRule>
  </conditionalFormatting>
  <conditionalFormatting sqref="AF10:AF41">
    <cfRule type="cellIs" priority="46" dxfId="48" operator="equal" stopIfTrue="1">
      <formula>"不要"</formula>
    </cfRule>
    <cfRule type="expression" priority="47" dxfId="0" stopIfTrue="1">
      <formula>$B10="総"</formula>
    </cfRule>
  </conditionalFormatting>
  <conditionalFormatting sqref="AI10:AI41">
    <cfRule type="cellIs" priority="44" dxfId="48" operator="equal" stopIfTrue="1">
      <formula>"有"</formula>
    </cfRule>
    <cfRule type="expression" priority="45" dxfId="0" stopIfTrue="1">
      <formula>$B10="総"</formula>
    </cfRule>
  </conditionalFormatting>
  <conditionalFormatting sqref="AJ10:AJ41">
    <cfRule type="cellIs" priority="42" dxfId="49" operator="equal" stopIfTrue="1">
      <formula>"有り"</formula>
    </cfRule>
    <cfRule type="expression" priority="43" dxfId="0" stopIfTrue="1">
      <formula>$B10="総"</formula>
    </cfRule>
  </conditionalFormatting>
  <conditionalFormatting sqref="AM10:AM41">
    <cfRule type="cellIs" priority="39" dxfId="49" operator="equal" stopIfTrue="1">
      <formula>"減らす"</formula>
    </cfRule>
    <cfRule type="cellIs" priority="40" dxfId="49" operator="equal" stopIfTrue="1">
      <formula>"増やす"</formula>
    </cfRule>
    <cfRule type="expression" priority="41" dxfId="0" stopIfTrue="1">
      <formula>$B10="総"</formula>
    </cfRule>
  </conditionalFormatting>
  <conditionalFormatting sqref="AG10:AH41 AE10:AE41">
    <cfRule type="cellIs" priority="35" dxfId="50" operator="equal" stopIfTrue="1">
      <formula>"更可"</formula>
    </cfRule>
  </conditionalFormatting>
  <conditionalFormatting sqref="C10:F10">
    <cfRule type="expression" priority="32" dxfId="0" stopIfTrue="1">
      <formula>$B10="総"</formula>
    </cfRule>
  </conditionalFormatting>
  <conditionalFormatting sqref="T10:U10 U12:U17 U41 U19:U39 T11:T41 V10:X41">
    <cfRule type="expression" priority="26" dxfId="25" stopIfTrue="1">
      <formula>$B10="総"</formula>
    </cfRule>
  </conditionalFormatting>
  <conditionalFormatting sqref="T16:U16">
    <cfRule type="expression" priority="25" dxfId="0" stopIfTrue="1">
      <formula>$B16="総"</formula>
    </cfRule>
  </conditionalFormatting>
  <conditionalFormatting sqref="U26:V26">
    <cfRule type="expression" priority="24" dxfId="0" stopIfTrue="1">
      <formula>$B26="総"</formula>
    </cfRule>
  </conditionalFormatting>
  <conditionalFormatting sqref="U33:V33">
    <cfRule type="expression" priority="23" dxfId="0" stopIfTrue="1">
      <formula>$B33="総"</formula>
    </cfRule>
  </conditionalFormatting>
  <conditionalFormatting sqref="V28">
    <cfRule type="expression" priority="22" dxfId="0" stopIfTrue="1">
      <formula>$B28="総"</formula>
    </cfRule>
  </conditionalFormatting>
  <conditionalFormatting sqref="V31">
    <cfRule type="expression" priority="21" dxfId="0" stopIfTrue="1">
      <formula>$B31="総"</formula>
    </cfRule>
  </conditionalFormatting>
  <conditionalFormatting sqref="N11">
    <cfRule type="expression" priority="20" dxfId="0" stopIfTrue="1">
      <formula>$B11="総"</formula>
    </cfRule>
  </conditionalFormatting>
  <conditionalFormatting sqref="N13">
    <cfRule type="expression" priority="19" dxfId="0" stopIfTrue="1">
      <formula>$B13="総"</formula>
    </cfRule>
  </conditionalFormatting>
  <conditionalFormatting sqref="N14">
    <cfRule type="expression" priority="18" dxfId="0" stopIfTrue="1">
      <formula>$B14="総"</formula>
    </cfRule>
  </conditionalFormatting>
  <conditionalFormatting sqref="N15">
    <cfRule type="expression" priority="17" dxfId="0" stopIfTrue="1">
      <formula>$B15="総"</formula>
    </cfRule>
  </conditionalFormatting>
  <conditionalFormatting sqref="N16">
    <cfRule type="expression" priority="16" dxfId="0" stopIfTrue="1">
      <formula>$B16="総"</formula>
    </cfRule>
  </conditionalFormatting>
  <conditionalFormatting sqref="N17">
    <cfRule type="expression" priority="15" dxfId="0" stopIfTrue="1">
      <formula>$B17="総"</formula>
    </cfRule>
  </conditionalFormatting>
  <conditionalFormatting sqref="N18">
    <cfRule type="expression" priority="14" dxfId="0" stopIfTrue="1">
      <formula>$B18="総"</formula>
    </cfRule>
  </conditionalFormatting>
  <conditionalFormatting sqref="N20">
    <cfRule type="expression" priority="13" dxfId="0" stopIfTrue="1">
      <formula>$B20="総"</formula>
    </cfRule>
  </conditionalFormatting>
  <conditionalFormatting sqref="N21">
    <cfRule type="expression" priority="12" dxfId="0" stopIfTrue="1">
      <formula>$B21="総"</formula>
    </cfRule>
  </conditionalFormatting>
  <conditionalFormatting sqref="N22">
    <cfRule type="expression" priority="11" dxfId="0" stopIfTrue="1">
      <formula>$B22="総"</formula>
    </cfRule>
  </conditionalFormatting>
  <conditionalFormatting sqref="N23">
    <cfRule type="expression" priority="10" dxfId="0" stopIfTrue="1">
      <formula>$B23="総"</formula>
    </cfRule>
  </conditionalFormatting>
  <conditionalFormatting sqref="N24">
    <cfRule type="expression" priority="9" dxfId="0" stopIfTrue="1">
      <formula>$B24="総"</formula>
    </cfRule>
  </conditionalFormatting>
  <conditionalFormatting sqref="N27">
    <cfRule type="expression" priority="8" dxfId="0" stopIfTrue="1">
      <formula>$B27="総"</formula>
    </cfRule>
  </conditionalFormatting>
  <conditionalFormatting sqref="N29">
    <cfRule type="expression" priority="7" dxfId="0" stopIfTrue="1">
      <formula>$B29="総"</formula>
    </cfRule>
  </conditionalFormatting>
  <conditionalFormatting sqref="N30">
    <cfRule type="expression" priority="6" dxfId="0" stopIfTrue="1">
      <formula>$B30="総"</formula>
    </cfRule>
  </conditionalFormatting>
  <conditionalFormatting sqref="N32">
    <cfRule type="expression" priority="5" dxfId="0" stopIfTrue="1">
      <formula>$B32="総"</formula>
    </cfRule>
  </conditionalFormatting>
  <conditionalFormatting sqref="N34">
    <cfRule type="expression" priority="4" dxfId="0" stopIfTrue="1">
      <formula>$B34="総"</formula>
    </cfRule>
  </conditionalFormatting>
  <conditionalFormatting sqref="N36:N37">
    <cfRule type="expression" priority="3" dxfId="0" stopIfTrue="1">
      <formula>$B36="総"</formula>
    </cfRule>
  </conditionalFormatting>
  <conditionalFormatting sqref="N39:N40">
    <cfRule type="expression" priority="2" dxfId="0" stopIfTrue="1">
      <formula>$B39="総"</formula>
    </cfRule>
  </conditionalFormatting>
  <conditionalFormatting sqref="Q31">
    <cfRule type="expression" priority="1" dxfId="0" stopIfTrue="1">
      <formula>$B31="総"</formula>
    </cfRule>
  </conditionalFormatting>
  <dataValidations count="16">
    <dataValidation type="list" allowBlank="1" showInputMessage="1" showErrorMessage="1" sqref="AA10:AC41">
      <formula1>"高,中,低"</formula1>
    </dataValidation>
    <dataValidation type="list" allowBlank="1" showInputMessage="1" showErrorMessage="1" sqref="AJ10:AJ41">
      <formula1>"有り,なし"</formula1>
    </dataValidation>
    <dataValidation type="list" allowBlank="1" showInputMessage="1" showErrorMessage="1" sqref="Z10:Z41">
      <formula1>"未,完"</formula1>
    </dataValidation>
    <dataValidation type="list" allowBlank="1" showInputMessage="1" showErrorMessage="1" sqref="AF10:AF41">
      <formula1>"必要,不要"</formula1>
    </dataValidation>
    <dataValidation type="list" allowBlank="1" showInputMessage="1" showErrorMessage="1" sqref="AI10:AI41">
      <formula1>"無,有"</formula1>
    </dataValidation>
    <dataValidation type="list" allowBlank="1" showInputMessage="1" showErrorMessage="1" sqref="AD10:AD41">
      <formula1>"休・廃止,終了,休・廃止に向けて検討,縮小,拡大,現状維持"</formula1>
    </dataValidation>
    <dataValidation type="list" allowBlank="1" showInputMessage="1" showErrorMessage="1" sqref="AM10:AM41">
      <formula1>"増やす,減らす,維持,予算なし"</formula1>
    </dataValidation>
    <dataValidation type="list" allowBlank="1" showInputMessage="1" showErrorMessage="1" sqref="AE10:AE41 AH10:AH41">
      <formula1>"可,更可,不可,済"</formula1>
    </dataValidation>
    <dataValidation type="list" allowBlank="1" showInputMessage="1" showErrorMessage="1" sqref="Y10:Y41">
      <formula1>"業務計画"</formula1>
    </dataValidation>
    <dataValidation type="list" allowBlank="1" showInputMessage="1" showErrorMessage="1" sqref="AG10:AG41">
      <formula1>"可,更可,法令不可,その他不可,済"</formula1>
    </dataValidation>
    <dataValidation type="list" allowBlank="1" showInputMessage="1" showErrorMessage="1" sqref="AK10:AK41">
      <formula1>"24,25,26,27以降"</formula1>
    </dataValidation>
    <dataValidation allowBlank="1" showInputMessage="1" showErrorMessage="1" imeMode="disabled" sqref="W10:X41 Q42:Q65536 O10:P41 K42:P42 A10:A65536 B42:F42 R42:AN42"/>
    <dataValidation type="textLength" allowBlank="1" showInputMessage="1" showErrorMessage="1" sqref="V36:V41 V32 V29:V30 V34 U31 V27 V10:V25">
      <formula1>0</formula1>
      <formula2>200</formula2>
    </dataValidation>
    <dataValidation type="list" allowBlank="1" showInputMessage="1" showErrorMessage="1" sqref="S10:S41">
      <formula1>"Ａ,Ｂ,Ｃ,Ｄ,Ｅ,Ｚ"</formula1>
    </dataValidation>
    <dataValidation type="list" allowBlank="1" showInputMessage="1" showErrorMessage="1" sqref="F10:F41">
      <formula1>"政策,定例定型"</formula1>
    </dataValidation>
    <dataValidation type="list" allowBlank="1" showInputMessage="1" showErrorMessage="1" sqref="B10:B41">
      <formula1>"総"</formula1>
    </dataValidation>
  </dataValidations>
  <printOptions horizontalCentered="1"/>
  <pageMargins left="0.5511811023622047" right="0.5511811023622047" top="0.6299212598425197" bottom="0.5905511811023623" header="0.35433070866141736" footer="0.3937007874015748"/>
  <pageSetup cellComments="asDisplayed"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2012-09-06T05:05:06Z</cp:lastPrinted>
  <dcterms:created xsi:type="dcterms:W3CDTF">2006-09-14T02:12:17Z</dcterms:created>
  <dcterms:modified xsi:type="dcterms:W3CDTF">2012-09-06T07:43:05Z</dcterms:modified>
  <cp:category/>
  <cp:version/>
  <cp:contentType/>
  <cp:contentStatus/>
</cp:coreProperties>
</file>