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420" yWindow="-270" windowWidth="16410" windowHeight="8610"/>
  </bookViews>
  <sheets>
    <sheet name="（P1～30）補完施策1～103" sheetId="1" r:id="rId1"/>
    <sheet name="（P31～32）【別表1】No.41コンクリート型枠使用状況" sheetId="4" r:id="rId2"/>
    <sheet name="（P33～36）【別表2】（No.48 公共事業関連廃棄物）" sheetId="5" r:id="rId3"/>
  </sheets>
  <definedNames>
    <definedName name="_xlnm._FilterDatabase" localSheetId="0" hidden="1">'（P1～30）補完施策1～103'!$A$307:$H$337</definedName>
    <definedName name="_xlnm.Print_Area" localSheetId="0">'（P1～30）補完施策1～103'!$A$1:$H$422</definedName>
    <definedName name="_xlnm.Print_Area" localSheetId="1">'（P31～32）【別表1】No.41コンクリート型枠使用状況'!$A$1:$F$59</definedName>
    <definedName name="_xlnm.Print_Area" localSheetId="2">'（P33～36）【別表2】（No.48 公共事業関連廃棄物）'!$A$1:$E$81</definedName>
  </definedNames>
  <calcPr calcId="125725"/>
</workbook>
</file>

<file path=xl/calcChain.xml><?xml version="1.0" encoding="utf-8"?>
<calcChain xmlns="http://schemas.openxmlformats.org/spreadsheetml/2006/main">
  <c r="F37" i="4"/>
  <c r="F36"/>
  <c r="F38"/>
  <c r="F35"/>
  <c r="F20" l="1"/>
  <c r="F21"/>
  <c r="F22"/>
  <c r="F23"/>
  <c r="F24"/>
  <c r="F25"/>
  <c r="F26"/>
  <c r="F27"/>
  <c r="F28"/>
  <c r="E81" i="5" l="1"/>
  <c r="E80"/>
  <c r="E79"/>
  <c r="E78"/>
  <c r="E77"/>
  <c r="B81"/>
  <c r="B80"/>
  <c r="B79"/>
  <c r="B78"/>
  <c r="B77"/>
  <c r="F55" i="4"/>
  <c r="F53"/>
  <c r="E15" i="5" l="1"/>
  <c r="E22" l="1"/>
  <c r="E21"/>
  <c r="B23"/>
  <c r="B22"/>
  <c r="B21"/>
  <c r="B14" i="4"/>
  <c r="C14"/>
  <c r="D14"/>
  <c r="E14"/>
  <c r="F19"/>
  <c r="F29"/>
  <c r="B30"/>
  <c r="C30"/>
  <c r="D30"/>
  <c r="E30"/>
  <c r="C39"/>
  <c r="D39"/>
  <c r="E39"/>
  <c r="F44"/>
  <c r="B45"/>
  <c r="C45"/>
  <c r="D45"/>
  <c r="E45"/>
  <c r="F45"/>
  <c r="F50"/>
  <c r="F51"/>
  <c r="F52"/>
  <c r="F54"/>
  <c r="F56"/>
  <c r="F57"/>
  <c r="B58"/>
  <c r="C58"/>
  <c r="F58" s="1"/>
  <c r="D58"/>
  <c r="E58"/>
  <c r="F7"/>
  <c r="B8"/>
  <c r="C8"/>
  <c r="D8"/>
  <c r="E8"/>
  <c r="E46" i="1"/>
  <c r="E9"/>
  <c r="E31"/>
  <c r="E56"/>
  <c r="E43"/>
  <c r="E7"/>
  <c r="E16"/>
  <c r="E54"/>
  <c r="E38"/>
  <c r="E52"/>
  <c r="E49"/>
  <c r="E24"/>
  <c r="E20"/>
  <c r="F8" i="4" l="1"/>
  <c r="F30"/>
  <c r="B39"/>
  <c r="F39" s="1"/>
  <c r="F14"/>
  <c r="E30" i="1"/>
  <c r="E57"/>
  <c r="E55"/>
  <c r="E53"/>
  <c r="E51"/>
  <c r="E48"/>
  <c r="E45"/>
  <c r="E39"/>
  <c r="E32"/>
  <c r="E25"/>
  <c r="E23"/>
  <c r="E21"/>
  <c r="E17"/>
  <c r="E10"/>
  <c r="E8"/>
  <c r="E6"/>
</calcChain>
</file>

<file path=xl/sharedStrings.xml><?xml version="1.0" encoding="utf-8"?>
<sst xmlns="http://schemas.openxmlformats.org/spreadsheetml/2006/main" count="1584" uniqueCount="737">
  <si>
    <t>施策進捗指標</t>
  </si>
  <si>
    <t>項目</t>
  </si>
  <si>
    <t>平成24年度</t>
  </si>
  <si>
    <t>平成25年度</t>
  </si>
  <si>
    <t>清水谷、行谷、赤羽根十三図、長谷を対象とした特別緑地保全地区指定</t>
  </si>
  <si>
    <t>特別緑地保全地区の指定数／指定面積</t>
  </si>
  <si>
    <t>コア地域の重要性や保全の必要性への理解と協力を促す市民等への働きかけと情報発信</t>
  </si>
  <si>
    <t>市民等への情報提供回数</t>
  </si>
  <si>
    <t>協力事業者数</t>
  </si>
  <si>
    <t>1.1（1）コア地域の保全に向けた地域指定と活動への参加の促進</t>
  </si>
  <si>
    <t>1.2（1）コア地域をつなぐみどりの保全・再生とネットワーク化</t>
  </si>
  <si>
    <t>コア地域をつなぐみどりとして重要な地域の保全･活用と、保全に向けた市民･事業者への意識啓発･情報提供</t>
  </si>
  <si>
    <t>保全･活用状況</t>
  </si>
  <si>
    <t>不用となった樹木の活用と「グリーンバンク制度」の積極的利用に向けた呼びかけ</t>
  </si>
  <si>
    <t>グリーンバンク制度利用樹木数</t>
  </si>
  <si>
    <t>公園等への植栽による美しい街並みづくりと、「緑の里親制度」の継続実施</t>
  </si>
  <si>
    <t>緑の里親登録件数</t>
  </si>
  <si>
    <t>郷土種等を活用したみどりの再生</t>
  </si>
  <si>
    <t>(仮称)茅ヶ崎市生物多様性地域戦略の活用状況</t>
  </si>
  <si>
    <t>生物多様性、ユニバーサルデザインの採用等に配慮した施設緑地（公園など）の整備</t>
  </si>
  <si>
    <t>施設緑地等の整備面積</t>
  </si>
  <si>
    <t>市民･事業者･市の協働による、河川沿いの緑地等の保全･再生や維持管理の方向性の検討</t>
  </si>
  <si>
    <t>「アジェンダ21桂川･相模川」の行動指針に基づく、流域の環境保全に向けた取り組みの推進</t>
  </si>
  <si>
    <t>実施した事業数</t>
  </si>
  <si>
    <t>1.2（2）農地の多面的機能を考慮した保全・再生と農業の促進</t>
  </si>
  <si>
    <t>農地の多面的機能についての周知と保全意識の高揚</t>
  </si>
  <si>
    <t>周知回数</t>
  </si>
  <si>
    <t>生産緑地の維持存続、営農条件の整備・改善に関する施策の検討と、農振農用地における農業経営基盤強化促進事業の推進</t>
  </si>
  <si>
    <t>市民農園・家庭菜園の整備</t>
  </si>
  <si>
    <t>農業後継者育成の継続的推進と、農業振興のための融資制度、各種奨励事業等の充実</t>
  </si>
  <si>
    <t>農業者の協力による講習会や実習、技術指導等の実施</t>
  </si>
  <si>
    <t>農業に関する講習会開催数</t>
  </si>
  <si>
    <t>耕作放棄された農地整備や有効活用の促進</t>
  </si>
  <si>
    <t>整備状況</t>
  </si>
  <si>
    <t>農業の安定的な継続に向けた環境整備のための施策推進と、国に対する政策、関連法制度、税制の見直し要請</t>
  </si>
  <si>
    <t>神奈川農政事務協議会を通して県への農林漁業施策要望回数</t>
  </si>
  <si>
    <t>1.2（3）水環境の保全</t>
  </si>
  <si>
    <t>治水施設の整備を目的とした、多自然型による各河川の改修促進</t>
  </si>
  <si>
    <t>多自然川づくりによる河川整備延長／面積</t>
  </si>
  <si>
    <t>治水機能をもつ水田などの保全と、川沿いの耕作放棄地、低湿地等の活用による表面流出抑制</t>
  </si>
  <si>
    <t>市内全域の遊水機能を持つ水田等への補助面積</t>
  </si>
  <si>
    <t>水質浄化事業の拡充、植生の配置、浄化を促進する水路の整備等による河川水質浄化能力の向上と、汚濁源を減らす取り組みの推進</t>
  </si>
  <si>
    <t>市民活動団体等との協働による水質調査や河川生物相調査などの各事業の実施と、河川環境保全に関する活動への支援</t>
  </si>
  <si>
    <t>河川生物相調査、（川に関する）自然観察会等の実施回数・参加者数／支援団体数</t>
  </si>
  <si>
    <t>水源地の保全、雨水の地下浸透の促進、河川･水路の自然に近い護岸や河床の保全、相模川左岸用水、工場間接冷却水などの河川への返流等における施策検討</t>
  </si>
  <si>
    <t>敷地内における雨水浸透施設の設置透水性舗装の整備等の推進、雨水や工場間接冷却水等の未利用水の利用に関する啓発･指導の継続実施、開発事業者に対する雨水貯留、浸透施設の設置指導</t>
  </si>
  <si>
    <t>指導回数</t>
  </si>
  <si>
    <t>市街化区域における下水道未整備区域の解消、下水道管路への接続促進、市街化調整区域における合併処理浄化槽の設置促進、維持管理の指導、合併処理浄化槽への切り替えに対する指導の継続実施</t>
  </si>
  <si>
    <t>1.2（4）歴史的・文化的遺産の保全・活用</t>
  </si>
  <si>
    <t>文化財の維持管理と、その歴史的･文化的価値に関する調査研究の継続実施と、文化の保全と継承に向けた市民への普及啓発</t>
  </si>
  <si>
    <t>維持管理実施状況／開催回数</t>
  </si>
  <si>
    <t>市の重要遺跡に関する調査･保存や史跡整備、埋蔵文化財整理施設の整備等の推進と、未指定の文化財に関する調査研究の推進</t>
  </si>
  <si>
    <t>調査実施回数</t>
  </si>
  <si>
    <t>文化財及びその周辺の自然環境の大切さについての教育啓発</t>
  </si>
  <si>
    <t>啓発状況／回数</t>
  </si>
  <si>
    <t>「ちがさき丸ごとふるさと発見博物館事業」の継続と、丸ごと博物館ガイドの養成</t>
  </si>
  <si>
    <t>丸ごと博物館ガイド数／講座回数</t>
  </si>
  <si>
    <t>2.1（1）自然環境に配慮した土地利用の誘導</t>
  </si>
  <si>
    <t>土地利用調整会議における、土地利用の指導･調整等に関する調査･検討と、自然環境への配慮を含めた土地利用の誘導</t>
  </si>
  <si>
    <t>土地利用調整会議の検討内容／開催回数</t>
  </si>
  <si>
    <t>土地の埋立てに関する条例を踏まえた、周辺自然環境への配慮や保全措置の実施等への指導</t>
  </si>
  <si>
    <t>自然環境や地域景観に配慮したまちづくりの誘導に向けた地区計画、高度地区、風致地区、建築協定、緑地協定等、法律に基づく既存制度の活用</t>
  </si>
  <si>
    <t>斜面地等の特別緑地保全地区に指定と、北部丘陵地における危険箇所のパトロールの継続実施</t>
  </si>
  <si>
    <t>2.1（2）快適で安全な住環境の確保</t>
  </si>
  <si>
    <t>特別景観まちづくり地区、景観重要建造物、景観重要樹木、ちがさき景観資源の指定、景観まちづくり協議会及び景観まちづくり市民団体への助成、景観まちづくりアドバイザーの派遣等の施策推進</t>
  </si>
  <si>
    <t>市街地における環境に配慮した再開発事業や住環境整備事業等の誘導、幹線道路の整備や狭あい道路の解消および公共建築物の耐震診断、耐震改修の促進と避難所の確保</t>
  </si>
  <si>
    <t>交通施設や公園緑地、教育文化施設等の各種公共施設及び民間施設におけるバリアフリー化の推進・指導</t>
  </si>
  <si>
    <t>雨水貯留施設や雨水浸透施設の設置、透水性舗装の整備、緑地や農地の保全等</t>
  </si>
  <si>
    <t>2.2（1）動植物の生育・生息環境の保全</t>
  </si>
  <si>
    <t>市民参加による自然環境モニタリング調査の継続実施と、市民や事業者等への自然環境の価値に関する意識啓発及びPR</t>
  </si>
  <si>
    <t>市民への情報提供回数</t>
  </si>
  <si>
    <t>生態系に配慮した護岸整備等の推進、国･県管理河川における、生物多様性に配慮した整備実施の要請</t>
  </si>
  <si>
    <t>遊水機能の保持による流出抑制と、動植物の生育･生息環境の保全、水辺環境創出、洪水調整等</t>
  </si>
  <si>
    <t>市内全域の遊水機能を持つ水田等への補助面積（再掲）</t>
  </si>
  <si>
    <t>外来種による生態系への影響の周知と、野生生物への接し方についての啓発</t>
  </si>
  <si>
    <t>啓発回数</t>
  </si>
  <si>
    <t>市実施の土木･建築工事等における熱帯材の使用自粛、型枠や下地材への適正な材木の使用、民間業者等の工事等への協力要請と指導</t>
  </si>
  <si>
    <t>2.2（2）海岸の自然環境の保全</t>
  </si>
  <si>
    <t>海浜植生の修復、海岸侵食の予防対策を推進と、具体的な事業推進に対する県への働きかけ</t>
  </si>
  <si>
    <t>「茅ヶ崎海岸グランドプラン」で定めた事業推進プログラムの実行と自然環境への配慮</t>
  </si>
  <si>
    <t>進行状況</t>
  </si>
  <si>
    <t>柳島キャンプ場における、自然体験や野外活動を通じた健全な青少年の育成と自然環境保全</t>
  </si>
  <si>
    <t>協議状況</t>
  </si>
  <si>
    <t>3.1（1）4Rの推進に向けた既存の取り組み等の継続</t>
  </si>
  <si>
    <t>不用品登録制度(不用品バンク)の周知</t>
  </si>
  <si>
    <t>不用品登録制度の利用者数</t>
  </si>
  <si>
    <t>リサイクル推進店制度の推進と市民への情報提供</t>
  </si>
  <si>
    <t>市民農園、家庭菜園の利用者を対象としたコンポストの普及促進、学校給食からの生ごみの減量化･資源化促進、児童のリサイクル意識の向上、生ごみ処理容器や家庭用電動生ごみ処理機の購入助成の継続</t>
  </si>
  <si>
    <t>設計段階や施工時における計画書の作成、工事現場での管理体制の充実、公共事業関連廃棄物の有効利用、特定建設資材(コンクリート、木材、アスファルト等)のリサイクル推進</t>
  </si>
  <si>
    <t>一般廃棄物排出事業者に対する調査･指導</t>
  </si>
  <si>
    <t>調査･指導件数</t>
  </si>
  <si>
    <t>農業用廃ビニール･廃プラスチック等回収事業の継続的支援</t>
  </si>
  <si>
    <t>農業用廃棄物の回収量</t>
  </si>
  <si>
    <t>3.1（2）適正なごみの排出・収集・処理ときれいなまちづくり</t>
  </si>
  <si>
    <t>ごみの排出に関する情報提供と市民の一層の意識向上の推進</t>
  </si>
  <si>
    <t>配布数／施設見学会、説明会等開催回数</t>
  </si>
  <si>
    <t>環境指導員による、適切なごみの分別方法やごみ集積所の管理等に関する指導</t>
  </si>
  <si>
    <t>効果的な資源回収方法の実施と資源の有効利用の推進</t>
  </si>
  <si>
    <t>家庭から出る可燃ごみ量及び資源物量</t>
  </si>
  <si>
    <t>一般廃棄物収集運搬許可事業者への適正排出指導の徹底</t>
  </si>
  <si>
    <t>指導日数</t>
  </si>
  <si>
    <t>「特定家庭用機器再商品化法(家電リサイクル法)」対象品目・製品の適正処理に関する情報提供</t>
  </si>
  <si>
    <t>情報提供回数</t>
  </si>
  <si>
    <t>不法投棄の防止に向けたパトロールの強化、警告看板の設置等</t>
  </si>
  <si>
    <t>不法投棄件数</t>
  </si>
  <si>
    <t>「茅ヶ崎市民の美しく健康的な生活環境を守る条例」に基づく、ごみのポイ捨てや落書き等に対する周知･啓発</t>
  </si>
  <si>
    <t>「地区清掃」の推進、自治会や市民活動団体が行う美化広報事業、美化運動推進運動、美化清掃事業への補助、海岸美化キャンペーンの継続実施</t>
  </si>
  <si>
    <t>「ごみ持ち帰り」啓発運動等の継続実施</t>
  </si>
  <si>
    <t>啓発運動の実施回数</t>
  </si>
  <si>
    <t>（財）かながわ海岸美化財団による海岸清掃の促進</t>
  </si>
  <si>
    <t>清掃事業に係る負担金額、ごみ収集量</t>
  </si>
  <si>
    <t>3.2（1）地域資源を活かした農水産業の推進</t>
  </si>
  <si>
    <t>農業者や関係機関の協力による体験農業の実施、地場産の野菜･果物の収穫を体験し直接購入できる観光農園の紹介</t>
  </si>
  <si>
    <t>体験農業実施回数／参加者数</t>
  </si>
  <si>
    <t>観光資源としての茅ヶ崎海岸のPR、漁業協同組合の協力による漁業体験活動等の実施</t>
  </si>
  <si>
    <t>環境に配慮して生産された農水産物の神奈川ブランドとしての認定検討と情報発信、直売所、朝市、イベント等での販売</t>
  </si>
  <si>
    <t>農水産物のブランド認定品目数</t>
  </si>
  <si>
    <t>消費者と生産者の連携体制構築、市民、農業者、関連組織、市等の交流促進</t>
  </si>
  <si>
    <t>営農連絡会･みどりの仲間プラン意見交換会開催回数</t>
  </si>
  <si>
    <t>3.2（2）環境に配慮した農業の普及啓発</t>
  </si>
  <si>
    <t>減農薬や有機肥料による農業の継続的な推進</t>
  </si>
  <si>
    <t>農業者に対する講習会の開催</t>
  </si>
  <si>
    <t>講習会の開催回数／参加者数</t>
  </si>
  <si>
    <t>4.1（1）市民・事業者における取り組みの支援</t>
  </si>
  <si>
    <t>市域における温室効果ガスの排出実態の把握</t>
  </si>
  <si>
    <t>温室効果ガス排出量</t>
  </si>
  <si>
    <t>住宅団地等の建て替えにおける省エネルギーシステムの導入要請、事業所における省エネ対策の促進</t>
  </si>
  <si>
    <t>4.1（2）市における率先的な取り組み</t>
  </si>
  <si>
    <t>市の事務事業等に伴い排出される温室効果ガスの排出量把握</t>
  </si>
  <si>
    <t>北部丘陵、公園･緑地の整備等によるみどりの保全･再生･創出</t>
  </si>
  <si>
    <t>ごみ焼却施設で発生する熱エネルギーの有効利用</t>
  </si>
  <si>
    <t>廃棄物発電電力量</t>
  </si>
  <si>
    <t>4.2（1）自動車の走行に伴う環境負荷の低減</t>
  </si>
  <si>
    <t>公共施設の駐車場有料化についての検討</t>
  </si>
  <si>
    <t>検討状況／有料駐車場数</t>
  </si>
  <si>
    <t>アイドリングストップ､エコドライブの啓発･推進</t>
  </si>
  <si>
    <t>時差出勤の導入、ノーカーデーの実施、マイカー通勤の抑制、相乗りやカーシェアリングの促進等の検討</t>
  </si>
  <si>
    <t>取り組み状況</t>
  </si>
  <si>
    <t>公用車における低公害車の導入</t>
  </si>
  <si>
    <t>公用車の低公害車導入台数</t>
  </si>
  <si>
    <t>市民や事業者による低公害車の導入･利用促進</t>
  </si>
  <si>
    <t>公共交通であるバスの低公害化に向けた関係機関への働きかけ</t>
  </si>
  <si>
    <t>歩行者の安全性確保を目的とした、交通規制の実施についての警察への要請</t>
  </si>
  <si>
    <t>交通規制等実施箇所数</t>
  </si>
  <si>
    <t>歩道整備による自家用車から徒歩・自転車移動への転換の促進、植樹帯の設置や道路整備後の残地を活かしたポケットパークの設置等</t>
  </si>
  <si>
    <t>自動車専用道路の供用に伴う騒音、大気汚染などの環境負荷低減に向けた国への配慮要請</t>
  </si>
  <si>
    <t>国への要請回数</t>
  </si>
  <si>
    <t>5.1（1）市における環境配慮の取り組みの推進</t>
  </si>
  <si>
    <t>環境配慮製品等を優先的に購入する「グリーン購入」の推進</t>
  </si>
  <si>
    <t>購入状況</t>
  </si>
  <si>
    <t>環境負荷の低減や、生態系、周辺環境･景観との調和に配慮した公共工事の実施</t>
  </si>
  <si>
    <t>配慮状況</t>
  </si>
  <si>
    <t>緑のカーテンの普及啓発</t>
  </si>
  <si>
    <t>公共施設での実施箇所（緑のカーテンセット配布数）</t>
  </si>
  <si>
    <t>5.2（1）市民への情報提供や市民参加による意識啓発の推進</t>
  </si>
  <si>
    <t>コア地域の重要性を周知する案内板の設置と環境教育･学習への活用</t>
  </si>
  <si>
    <t>案内板の設置数</t>
  </si>
  <si>
    <t>市民に自然や生態系への関心を持ってもらうことを目的とした「里山はっけん隊！」、「身近な生きもの調べ」等の事業の実施</t>
  </si>
  <si>
    <t>実施回数</t>
  </si>
  <si>
    <t>みどりの維持管理のボランティア育成に向けた、市民活動団体等の協力による研修会の実施</t>
  </si>
  <si>
    <t>研修会実施回数</t>
  </si>
  <si>
    <t>市民参加による二酸化窒素(NO2)の簡易調査の実施、市民活動団体等が行う各簡易調査の支援</t>
  </si>
  <si>
    <t>家庭からの排水による水質汚濁の低減に向けた普及啓発活動の実施</t>
  </si>
  <si>
    <t>生活騒音や悪臭を防止するための啓発実施</t>
  </si>
  <si>
    <t>化学物質等の環境リスクに関する情報の収集･提供の推進</t>
  </si>
  <si>
    <t>小規模焼却施設におけるごみ焼却や野焼き(建設廃材等の焼却)等の適正実施への周知、ダイオキシン類等に関する正しい知識の普及</t>
  </si>
  <si>
    <t>指導件数</t>
  </si>
  <si>
    <t>5.2（2）事業活動に伴う環境負荷の低減</t>
  </si>
  <si>
    <t>大気汚染物質の排出規制･指導、処理施設の適切な設置や燃料の転換及び使用効率の向上などの指導、悪臭の発生源に対する規制･指導の実施</t>
  </si>
  <si>
    <t>排水に対する規制･指導、未規制の工場･事業場における排水処理施設の設置促進</t>
  </si>
  <si>
    <t>公共用水域関連規制基準適合率</t>
  </si>
  <si>
    <t>新たな土壌汚染や地下水汚染の防止に向けた工場･事業場への規制・指導、市内地下水汚染の状況把握</t>
  </si>
  <si>
    <t>地下水の環境基準達成率</t>
  </si>
  <si>
    <t>工場、事業所等からの環境配慮書提出の際の情報提供や指導、リスク低減化対策等の取り組みの推進</t>
  </si>
  <si>
    <t>米軍機の航空機騒音の低減に向けた周辺自治体との連携、関係機関への適正な対策の要請</t>
  </si>
  <si>
    <t>要請回数／苦情件数</t>
  </si>
  <si>
    <t>夜空の保全、平穏で快適な生活環境を確保に向けたサーチライトの使用に関する指導</t>
  </si>
  <si>
    <t>5.2（3）環境に関する活動の支援</t>
  </si>
  <si>
    <t>環境市民会議「ちがさきエコワーク」をはじめとする市民活動団体の活動支援</t>
  </si>
  <si>
    <t>市民活動団体の登録件数</t>
  </si>
  <si>
    <t>環境に関する市民活動団体の活動PR、公益性のある自主的な取り組みに対する助成金の交付、団体の持つ専門性や先駆的な発想を活かした連携･協力</t>
  </si>
  <si>
    <t>掲載団体数及び連携･協力事業数</t>
  </si>
  <si>
    <t>5.3（1）学校における環境教育の推進</t>
  </si>
  <si>
    <t>市内の資源を活用した、事業者や市民活動団体の協力による自然環境教育についての情報提供</t>
  </si>
  <si>
    <t>学校への情報提供回数</t>
  </si>
  <si>
    <t>学校におけるビオトープの整備、屋上･壁面緑化、外周部の生垣化等</t>
  </si>
  <si>
    <t>太陽光発電等の導入､省エネルギー等の推進、給食残さたい肥化への協力、児童･生徒の環境に対する意識の向上</t>
  </si>
  <si>
    <t>取り組み内容／新エネルギーの導入件数</t>
  </si>
  <si>
    <t>実施状況</t>
    <rPh sb="0" eb="2">
      <t>ジッシ</t>
    </rPh>
    <rPh sb="2" eb="4">
      <t>ジョウキョウ</t>
    </rPh>
    <phoneticPr fontId="2"/>
  </si>
  <si>
    <t>実績</t>
    <rPh sb="0" eb="2">
      <t>ジッセキ</t>
    </rPh>
    <phoneticPr fontId="2"/>
  </si>
  <si>
    <t>未実施の理由　　　　　　　　　　　　　　　　　今後の方向性</t>
    <rPh sb="0" eb="3">
      <t>ミジッシ</t>
    </rPh>
    <rPh sb="4" eb="6">
      <t>リユウ</t>
    </rPh>
    <rPh sb="23" eb="25">
      <t>コンゴ</t>
    </rPh>
    <rPh sb="26" eb="29">
      <t>ホウコウセイ</t>
    </rPh>
    <phoneticPr fontId="2"/>
  </si>
  <si>
    <t>施策内容と担当課　　　　　　　　　　　　　　　　　　　　　（太字は主担当課）</t>
    <phoneticPr fontId="2"/>
  </si>
  <si>
    <t>補完番号</t>
    <rPh sb="0" eb="2">
      <t>ホカン</t>
    </rPh>
    <rPh sb="2" eb="4">
      <t>バンゴウ</t>
    </rPh>
    <phoneticPr fontId="2"/>
  </si>
  <si>
    <t>重点番号</t>
    <rPh sb="0" eb="2">
      <t>ジュウテン</t>
    </rPh>
    <rPh sb="2" eb="4">
      <t>バンゴウ</t>
    </rPh>
    <phoneticPr fontId="2"/>
  </si>
  <si>
    <t>公共工事に伴いマニュアルに基づき配慮を行った。</t>
  </si>
  <si>
    <t>公共工事に伴いマニュアルに基づき配慮を行った。</t>
    <rPh sb="0" eb="2">
      <t>コウキョウ</t>
    </rPh>
    <rPh sb="2" eb="4">
      <t>コウジ</t>
    </rPh>
    <rPh sb="5" eb="6">
      <t>トモナ</t>
    </rPh>
    <rPh sb="13" eb="14">
      <t>モト</t>
    </rPh>
    <rPh sb="16" eb="18">
      <t>ハイリョ</t>
    </rPh>
    <rPh sb="19" eb="20">
      <t>オコナ</t>
    </rPh>
    <phoneticPr fontId="1"/>
  </si>
  <si>
    <t>4回（広報紙及びホームページ）</t>
  </si>
  <si>
    <t>415,493.23㎡</t>
  </si>
  <si>
    <t>635件</t>
  </si>
  <si>
    <t>73店
（ごみ通信、市ホームページで周知、街頭キャンペーンを4 回実施）</t>
  </si>
  <si>
    <t>・家庭系燃やせるごみの排出量／42,150ｔ
・家庭系資源物の排出量／15,223ｔ</t>
  </si>
  <si>
    <t>8回</t>
  </si>
  <si>
    <t>年4回（ごみ通信ちがさき2回、ごみと資源物の分け方・出し方、市民便利帳にて情報提供を実施）</t>
  </si>
  <si>
    <t>219件</t>
  </si>
  <si>
    <t>13,251,959ｋｗｈ</t>
  </si>
  <si>
    <t>九都県市指定低公害車の軽自動車（優低公害車）3台を導入</t>
  </si>
  <si>
    <t>36箇所
※その他に市内私立保育園8園へ緑のカーテンセット（プランター、ネット、培養土、肥料、苗）配布</t>
    <rPh sb="8" eb="9">
      <t>ホカ</t>
    </rPh>
    <phoneticPr fontId="1"/>
  </si>
  <si>
    <t>29件</t>
  </si>
  <si>
    <t>地下水測定計画に係る定点調査：6/6地点=100%
同メッシュ調査：9/9地点=100%
よって15/15地点=100%</t>
  </si>
  <si>
    <t>49件</t>
  </si>
  <si>
    <t>区分</t>
    <rPh sb="0" eb="2">
      <t>クブン</t>
    </rPh>
    <phoneticPr fontId="2"/>
  </si>
  <si>
    <t>○</t>
    <phoneticPr fontId="1"/>
  </si>
  <si>
    <t>○</t>
    <phoneticPr fontId="2"/>
  </si>
  <si>
    <t>486件</t>
    <rPh sb="3" eb="4">
      <t>ケン</t>
    </rPh>
    <phoneticPr fontId="2"/>
  </si>
  <si>
    <t>○</t>
    <phoneticPr fontId="2"/>
  </si>
  <si>
    <t>・事業者、市民等と連携を図り、総合的に茅ヶ崎市総合交通プランを推進しております。
・交通規制等実施箇所数：継続対応のため不明</t>
    <phoneticPr fontId="2"/>
  </si>
  <si>
    <t>○</t>
    <phoneticPr fontId="2"/>
  </si>
  <si>
    <t>×</t>
    <phoneticPr fontId="2"/>
  </si>
  <si>
    <t>講習会は実施しなかったが、回覧にて周知を行った。</t>
    <phoneticPr fontId="2"/>
  </si>
  <si>
    <t>○</t>
    <phoneticPr fontId="2"/>
  </si>
  <si>
    <t>△</t>
    <phoneticPr fontId="2"/>
  </si>
  <si>
    <t>○</t>
    <phoneticPr fontId="2"/>
  </si>
  <si>
    <t>市内を運行する路線バス及びコミュニティバスについては、全て低公害車を使用しています。</t>
    <phoneticPr fontId="2"/>
  </si>
  <si>
    <t>市内を運行する路線バス及びコミュニティバスについては、全て低公害車を使用しています。</t>
    <rPh sb="0" eb="2">
      <t>シナイ</t>
    </rPh>
    <rPh sb="3" eb="5">
      <t>ウンコウ</t>
    </rPh>
    <phoneticPr fontId="2"/>
  </si>
  <si>
    <t>○</t>
    <phoneticPr fontId="2"/>
  </si>
  <si>
    <t>△</t>
    <phoneticPr fontId="2"/>
  </si>
  <si>
    <t>地域戦略が未策定のため</t>
    <rPh sb="0" eb="2">
      <t>チイキ</t>
    </rPh>
    <rPh sb="2" eb="4">
      <t>センリャク</t>
    </rPh>
    <rPh sb="5" eb="6">
      <t>ミ</t>
    </rPh>
    <rPh sb="6" eb="8">
      <t>サクテイ</t>
    </rPh>
    <phoneticPr fontId="1"/>
  </si>
  <si>
    <t>○</t>
    <phoneticPr fontId="2"/>
  </si>
  <si>
    <t>54回</t>
    <rPh sb="2" eb="3">
      <t>カイ</t>
    </rPh>
    <phoneticPr fontId="2"/>
  </si>
  <si>
    <t>(19)   (20)</t>
  </si>
  <si>
    <t xml:space="preserve">(30)   (31)   </t>
  </si>
  <si>
    <t>20/21=約95％
（延べの検査数に対する適合数の割合）</t>
  </si>
  <si>
    <t>地下水測定計画に係る定点調査：6/6地点=100%
同メッシュ調査：8/8地点=100%
よって14/14地点=100%</t>
  </si>
  <si>
    <t>(1)   から(12)</t>
  </si>
  <si>
    <t>(13)  (14)</t>
  </si>
  <si>
    <t>(16)   (17)  (18)</t>
  </si>
  <si>
    <t>(21)   から(24)</t>
  </si>
  <si>
    <t>12回</t>
  </si>
  <si>
    <t>1回</t>
  </si>
  <si>
    <t>13,118,562kwh</t>
  </si>
  <si>
    <t xml:space="preserve">(32)   (31)   </t>
  </si>
  <si>
    <t>31件</t>
  </si>
  <si>
    <t>279件</t>
  </si>
  <si>
    <t>(25)   (26)</t>
  </si>
  <si>
    <t>(27)   (28)    (29)</t>
  </si>
  <si>
    <t>32件</t>
  </si>
  <si>
    <t>3回（広報紙及びホームページ）</t>
  </si>
  <si>
    <t>九都県市指定低公害車の軽自動車（優低公害車）3台を導入</t>
    <rPh sb="0" eb="4">
      <t>キュウトケンシ</t>
    </rPh>
    <rPh sb="4" eb="6">
      <t>シテイ</t>
    </rPh>
    <rPh sb="6" eb="10">
      <t>テイコウガイシャ</t>
    </rPh>
    <rPh sb="11" eb="15">
      <t>ケイジドウシャ</t>
    </rPh>
    <rPh sb="16" eb="17">
      <t>ユウ</t>
    </rPh>
    <rPh sb="17" eb="21">
      <t>テイコウガイシャ</t>
    </rPh>
    <rPh sb="23" eb="24">
      <t>ダイ</t>
    </rPh>
    <rPh sb="25" eb="27">
      <t>ドウニュウ</t>
    </rPh>
    <phoneticPr fontId="1"/>
  </si>
  <si>
    <t>(34)      (35)</t>
  </si>
  <si>
    <t>37件</t>
  </si>
  <si>
    <t>(36)      (37)</t>
  </si>
  <si>
    <t>81店
（ごみ通信、市ホームページで周知、街頭キャンペーンを4回実施）</t>
  </si>
  <si>
    <t>59件</t>
  </si>
  <si>
    <t>8品目（やまゆりポーク、釜揚げしらす、地場産野菜の学校給食導入、イベントでの販売等）</t>
  </si>
  <si>
    <t>9事業（相模川湘南地域協議会の実施事業数）
①運営委員会の開催
②総会の開催
③相模川左岸神川橋下河川敷におけるカワラノギク圃場の整備
④圃場でカワラノギクの花見
⑤神川橋下の河川敷のシナダレスズメガヤの除去活動
⑥相模川クリーンキャンペーン
⑦「寒川の河原の自然で遊ぼう」の開催
⑧「相模川の上流 山梨県東部の水源域を知ろう」の開催
⑨行政等主催の各種イベントへの参加</t>
  </si>
  <si>
    <t>9事業（相模川湘南地域協議会の実施事業数）
①運営委員会の開催
②総会の開催
③相模川左岸神川橋下河川敷におけるカワラノギク圃場の整備
④圃場でカワラノギクの花見
⑤神川橋下の河川敷のシナダレスズメガヤの除去活動
⑥相模川クリーンキャンペーン
⑦「寒川の河原の自然体験」の開催
⑧「相模川の上流 山梨県東部の水源域を知ろう」の開催
⑨行政等主催の各種イベントへの参加</t>
  </si>
  <si>
    <t>421,951.117㎡</t>
    <phoneticPr fontId="2"/>
  </si>
  <si>
    <t>該当事例なし</t>
    <phoneticPr fontId="2"/>
  </si>
  <si>
    <t>・1回（ＪＡさがみの協力を得て、農業に関する副読本を全小学校に提供）
・環境学習支援サイト「ちがさきエコスクール」による学校への情報提供：随時</t>
    <phoneticPr fontId="2"/>
  </si>
  <si>
    <t>1328.38㎡（小桜ゆうゆう緑地）</t>
    <phoneticPr fontId="2"/>
  </si>
  <si>
    <t>826㎡（市民の森）</t>
    <phoneticPr fontId="1"/>
  </si>
  <si>
    <t>なし</t>
    <phoneticPr fontId="2"/>
  </si>
  <si>
    <t>営農連絡会：1回／年
意見交換会：1回／年</t>
    <phoneticPr fontId="2"/>
  </si>
  <si>
    <t>庁舎内におけるエネルギー消費量</t>
    <phoneticPr fontId="2"/>
  </si>
  <si>
    <t>清水谷以外では未実施</t>
    <rPh sb="0" eb="2">
      <t>シミズ</t>
    </rPh>
    <rPh sb="3" eb="5">
      <t>イガイ</t>
    </rPh>
    <rPh sb="7" eb="10">
      <t>ミジッシ</t>
    </rPh>
    <phoneticPr fontId="1"/>
  </si>
  <si>
    <t>・環境市民会議「ちがさきエコワーク」平成25年度会員登録数
個人会員41名、団体会員22団体
・茅ヶ崎地区工場等緑化推進協議会による里山保全事業を支援。</t>
    <phoneticPr fontId="2"/>
  </si>
  <si>
    <t>合計</t>
    <rPh sb="0" eb="2">
      <t>ゴウケイ</t>
    </rPh>
    <phoneticPr fontId="13"/>
  </si>
  <si>
    <t>その他型枠延べ使用面積</t>
    <rPh sb="2" eb="3">
      <t>タ</t>
    </rPh>
    <rPh sb="3" eb="4">
      <t>カタ</t>
    </rPh>
    <rPh sb="4" eb="5">
      <t>ワク</t>
    </rPh>
    <rPh sb="5" eb="6">
      <t>ノ</t>
    </rPh>
    <rPh sb="7" eb="9">
      <t>シヨウ</t>
    </rPh>
    <rPh sb="9" eb="11">
      <t>メンセキ</t>
    </rPh>
    <phoneticPr fontId="13"/>
  </si>
  <si>
    <t>複合合板延べ使用面積</t>
    <rPh sb="0" eb="2">
      <t>フクゴウ</t>
    </rPh>
    <rPh sb="2" eb="4">
      <t>ゴウバン</t>
    </rPh>
    <rPh sb="4" eb="5">
      <t>ノ</t>
    </rPh>
    <rPh sb="6" eb="8">
      <t>シヨウ</t>
    </rPh>
    <rPh sb="8" eb="10">
      <t>メンセキ</t>
    </rPh>
    <phoneticPr fontId="13"/>
  </si>
  <si>
    <t>熱帯材型枠延べ使用面積</t>
    <rPh sb="0" eb="2">
      <t>ネッタイ</t>
    </rPh>
    <rPh sb="2" eb="3">
      <t>ザイ</t>
    </rPh>
    <rPh sb="3" eb="4">
      <t>カタ</t>
    </rPh>
    <rPh sb="4" eb="5">
      <t>ワク</t>
    </rPh>
    <rPh sb="5" eb="6">
      <t>ノ</t>
    </rPh>
    <rPh sb="7" eb="9">
      <t>シヨウ</t>
    </rPh>
    <rPh sb="9" eb="11">
      <t>メンセキ</t>
    </rPh>
    <phoneticPr fontId="13"/>
  </si>
  <si>
    <t>熱帯材型枠使用率</t>
    <rPh sb="0" eb="2">
      <t>ネッタイ</t>
    </rPh>
    <rPh sb="2" eb="3">
      <t>ザイ</t>
    </rPh>
    <rPh sb="3" eb="4">
      <t>カタ</t>
    </rPh>
    <rPh sb="4" eb="5">
      <t>ワク</t>
    </rPh>
    <rPh sb="5" eb="7">
      <t>シヨウ</t>
    </rPh>
    <rPh sb="7" eb="8">
      <t>リツ</t>
    </rPh>
    <phoneticPr fontId="13"/>
  </si>
  <si>
    <r>
      <t>内訳（㎡</t>
    </r>
    <r>
      <rPr>
        <sz val="10"/>
        <rFont val="ＭＳ Ｐゴシック"/>
        <family val="3"/>
        <charset val="128"/>
      </rPr>
      <t>）</t>
    </r>
    <rPh sb="0" eb="2">
      <t>ウチワケ</t>
    </rPh>
    <phoneticPr fontId="13"/>
  </si>
  <si>
    <r>
      <t>型枠延べ
使用面積
（㎡</t>
    </r>
    <r>
      <rPr>
        <sz val="10"/>
        <rFont val="ＭＳ Ｐゴシック"/>
        <family val="3"/>
        <charset val="128"/>
      </rPr>
      <t>）</t>
    </r>
    <rPh sb="0" eb="1">
      <t>カタ</t>
    </rPh>
    <rPh sb="1" eb="2">
      <t>ワク</t>
    </rPh>
    <rPh sb="2" eb="3">
      <t>ノ</t>
    </rPh>
    <rPh sb="5" eb="7">
      <t>シヨウ</t>
    </rPh>
    <rPh sb="7" eb="9">
      <t>メンセキ</t>
    </rPh>
    <phoneticPr fontId="13"/>
  </si>
  <si>
    <t>事業名</t>
    <rPh sb="0" eb="2">
      <t>ジギョウ</t>
    </rPh>
    <rPh sb="2" eb="3">
      <t>メイ</t>
    </rPh>
    <phoneticPr fontId="13"/>
  </si>
  <si>
    <t>■農業水産課</t>
    <rPh sb="1" eb="3">
      <t>ノウギョウ</t>
    </rPh>
    <rPh sb="3" eb="5">
      <t>スイサン</t>
    </rPh>
    <rPh sb="5" eb="6">
      <t>カ</t>
    </rPh>
    <phoneticPr fontId="13"/>
  </si>
  <si>
    <t>■教育施設課</t>
    <rPh sb="1" eb="3">
      <t>キョウイク</t>
    </rPh>
    <rPh sb="3" eb="6">
      <t>シセツカ</t>
    </rPh>
    <phoneticPr fontId="13"/>
  </si>
  <si>
    <t>■建築課</t>
    <rPh sb="1" eb="4">
      <t>ケンチクカ</t>
    </rPh>
    <phoneticPr fontId="13"/>
  </si>
  <si>
    <t>■道路建設課</t>
    <rPh sb="1" eb="3">
      <t>ドウロ</t>
    </rPh>
    <rPh sb="3" eb="6">
      <t>ケンセツカ</t>
    </rPh>
    <phoneticPr fontId="13"/>
  </si>
  <si>
    <t>■道路管理課</t>
    <rPh sb="1" eb="3">
      <t>ドウロ</t>
    </rPh>
    <rPh sb="3" eb="6">
      <t>カンリカ</t>
    </rPh>
    <phoneticPr fontId="13"/>
  </si>
  <si>
    <t>■拠点整備課</t>
    <rPh sb="1" eb="3">
      <t>キョテン</t>
    </rPh>
    <rPh sb="3" eb="6">
      <t>セイビカ</t>
    </rPh>
    <phoneticPr fontId="13"/>
  </si>
  <si>
    <t>（事業が複数年度にまたがる場合は、事業が完了した時点で当該年度の合計に含める。小数点以下四捨五入。）</t>
    <phoneticPr fontId="13"/>
  </si>
  <si>
    <t>コンクリ－ト型枠使用状況（補完施策No.41）</t>
    <rPh sb="6" eb="7">
      <t>ガタ</t>
    </rPh>
    <rPh sb="7" eb="8">
      <t>ワク</t>
    </rPh>
    <rPh sb="8" eb="10">
      <t>シヨウ</t>
    </rPh>
    <rPh sb="10" eb="12">
      <t>ジョウキョウ</t>
    </rPh>
    <rPh sb="13" eb="15">
      <t>ホカン</t>
    </rPh>
    <rPh sb="15" eb="17">
      <t>セサク</t>
    </rPh>
    <phoneticPr fontId="13"/>
  </si>
  <si>
    <t>アスファルト</t>
    <phoneticPr fontId="13"/>
  </si>
  <si>
    <t>数量（m³）</t>
    <phoneticPr fontId="13"/>
  </si>
  <si>
    <t>品　目</t>
  </si>
  <si>
    <t>◎再生資材の利用・活用量</t>
    <phoneticPr fontId="13"/>
  </si>
  <si>
    <t>◎回収量</t>
    <phoneticPr fontId="13"/>
  </si>
  <si>
    <t>◆公園緑地課</t>
    <phoneticPr fontId="13"/>
  </si>
  <si>
    <t>建設発生土　</t>
    <rPh sb="0" eb="2">
      <t>ケンセツ</t>
    </rPh>
    <rPh sb="2" eb="4">
      <t>ハッセイ</t>
    </rPh>
    <rPh sb="4" eb="5">
      <t>ド</t>
    </rPh>
    <phoneticPr fontId="13"/>
  </si>
  <si>
    <t>金属くず</t>
    <rPh sb="0" eb="2">
      <t>キンゾク</t>
    </rPh>
    <phoneticPr fontId="13"/>
  </si>
  <si>
    <t>混合廃棄物　</t>
    <rPh sb="0" eb="2">
      <t>コンゴウ</t>
    </rPh>
    <rPh sb="2" eb="5">
      <t>ハイキブツ</t>
    </rPh>
    <phoneticPr fontId="13"/>
  </si>
  <si>
    <t>建設汚泥　</t>
    <rPh sb="0" eb="2">
      <t>ケンセツ</t>
    </rPh>
    <rPh sb="2" eb="4">
      <t>オデイ</t>
    </rPh>
    <phoneticPr fontId="13"/>
  </si>
  <si>
    <t>廃プラスチック　</t>
  </si>
  <si>
    <t>紙くず</t>
    <rPh sb="0" eb="1">
      <t>カミ</t>
    </rPh>
    <phoneticPr fontId="13"/>
  </si>
  <si>
    <t>塩化ビニール　</t>
    <rPh sb="0" eb="2">
      <t>エンカ</t>
    </rPh>
    <phoneticPr fontId="13"/>
  </si>
  <si>
    <t>建設木材　</t>
    <rPh sb="0" eb="2">
      <t>ケンセツ</t>
    </rPh>
    <rPh sb="2" eb="4">
      <t>モクザイ</t>
    </rPh>
    <phoneticPr fontId="13"/>
  </si>
  <si>
    <t>コンクリート　</t>
  </si>
  <si>
    <t>アスファルト　</t>
  </si>
  <si>
    <t>◆下水道河川建設課</t>
    <phoneticPr fontId="13"/>
  </si>
  <si>
    <t>再生アスファルト合材</t>
    <rPh sb="0" eb="2">
      <t>サイセイ</t>
    </rPh>
    <rPh sb="8" eb="10">
      <t>ゴウザイ</t>
    </rPh>
    <phoneticPr fontId="13"/>
  </si>
  <si>
    <t>◆農業水産課</t>
    <phoneticPr fontId="13"/>
  </si>
  <si>
    <t>再生砂</t>
    <rPh sb="0" eb="2">
      <t>サイセイ</t>
    </rPh>
    <rPh sb="2" eb="3">
      <t>スナ</t>
    </rPh>
    <phoneticPr fontId="13"/>
  </si>
  <si>
    <t>再生粒度調整砕石</t>
    <rPh sb="0" eb="2">
      <t>サイセイ</t>
    </rPh>
    <rPh sb="2" eb="4">
      <t>リュウド</t>
    </rPh>
    <rPh sb="4" eb="6">
      <t>チョウセイ</t>
    </rPh>
    <rPh sb="6" eb="8">
      <t>サイセキ</t>
    </rPh>
    <phoneticPr fontId="13"/>
  </si>
  <si>
    <t>コンクリート殻</t>
    <rPh sb="6" eb="7">
      <t>ガラ</t>
    </rPh>
    <phoneticPr fontId="13"/>
  </si>
  <si>
    <t>再生砕石</t>
    <rPh sb="0" eb="2">
      <t>サイセイ</t>
    </rPh>
    <rPh sb="2" eb="4">
      <t>サイセキ</t>
    </rPh>
    <phoneticPr fontId="13"/>
  </si>
  <si>
    <t>アスファルト殻</t>
    <rPh sb="6" eb="7">
      <t>ガラ</t>
    </rPh>
    <phoneticPr fontId="13"/>
  </si>
  <si>
    <t>◆下水道河川管理課</t>
    <phoneticPr fontId="13"/>
  </si>
  <si>
    <t>混合廃棄物</t>
    <rPh sb="0" eb="2">
      <t>コンゴウ</t>
    </rPh>
    <rPh sb="2" eb="5">
      <t>ハイキブツ</t>
    </rPh>
    <phoneticPr fontId="13"/>
  </si>
  <si>
    <t>建設汚泥</t>
    <rPh sb="0" eb="2">
      <t>ケンセツ</t>
    </rPh>
    <rPh sb="2" eb="4">
      <t>オデイ</t>
    </rPh>
    <phoneticPr fontId="13"/>
  </si>
  <si>
    <t>建設発生木材</t>
    <rPh sb="0" eb="2">
      <t>ケンセツ</t>
    </rPh>
    <rPh sb="2" eb="4">
      <t>ハッセイ</t>
    </rPh>
    <rPh sb="4" eb="6">
      <t>モクザイ</t>
    </rPh>
    <phoneticPr fontId="13"/>
  </si>
  <si>
    <t>アスファルト塊</t>
    <rPh sb="6" eb="7">
      <t>カイ</t>
    </rPh>
    <phoneticPr fontId="13"/>
  </si>
  <si>
    <t>コンクリート塊</t>
    <rPh sb="6" eb="7">
      <t>カイ</t>
    </rPh>
    <phoneticPr fontId="13"/>
  </si>
  <si>
    <t>建設発生土</t>
    <rPh sb="0" eb="2">
      <t>ケンセツ</t>
    </rPh>
    <rPh sb="2" eb="5">
      <t>ハッセイド</t>
    </rPh>
    <phoneticPr fontId="13"/>
  </si>
  <si>
    <t>◆教育施設課</t>
    <phoneticPr fontId="13"/>
  </si>
  <si>
    <t>建設木材</t>
    <rPh sb="0" eb="2">
      <t>ケンセツ</t>
    </rPh>
    <rPh sb="2" eb="4">
      <t>モクザイ</t>
    </rPh>
    <phoneticPr fontId="13"/>
  </si>
  <si>
    <t>◆建築課</t>
    <phoneticPr fontId="13"/>
  </si>
  <si>
    <t>残土（工事間流用）</t>
    <rPh sb="0" eb="2">
      <t>ザンド</t>
    </rPh>
    <rPh sb="3" eb="5">
      <t>コウジ</t>
    </rPh>
    <rPh sb="5" eb="6">
      <t>カン</t>
    </rPh>
    <rPh sb="6" eb="8">
      <t>リュウヨウ</t>
    </rPh>
    <phoneticPr fontId="13"/>
  </si>
  <si>
    <t>残土</t>
    <rPh sb="0" eb="2">
      <t>ザンド</t>
    </rPh>
    <phoneticPr fontId="13"/>
  </si>
  <si>
    <t>アスファルト合材</t>
    <rPh sb="6" eb="7">
      <t>ゴウ</t>
    </rPh>
    <rPh sb="7" eb="8">
      <t>ザイ</t>
    </rPh>
    <phoneticPr fontId="13"/>
  </si>
  <si>
    <t>◆道路建設課</t>
    <phoneticPr fontId="13"/>
  </si>
  <si>
    <t>路盤材</t>
    <rPh sb="0" eb="3">
      <t>ロバンザイ</t>
    </rPh>
    <phoneticPr fontId="13"/>
  </si>
  <si>
    <t>再生アスファルト</t>
    <rPh sb="0" eb="2">
      <t>サイセイ</t>
    </rPh>
    <phoneticPr fontId="13"/>
  </si>
  <si>
    <t>◆道路管理課</t>
    <phoneticPr fontId="13"/>
  </si>
  <si>
    <t>アスファルト殻</t>
    <rPh sb="6" eb="7">
      <t>カラ</t>
    </rPh>
    <phoneticPr fontId="13"/>
  </si>
  <si>
    <t>コンクリート殻</t>
    <rPh sb="6" eb="7">
      <t>カラ</t>
    </rPh>
    <phoneticPr fontId="13"/>
  </si>
  <si>
    <t>◆拠点整備課</t>
    <phoneticPr fontId="13"/>
  </si>
  <si>
    <t>■公共事業関連廃棄物の回収量／再生資材の利用・活用状況（補完施策No.48）</t>
    <phoneticPr fontId="13"/>
  </si>
  <si>
    <t>◆スポーツ健康課</t>
    <phoneticPr fontId="13"/>
  </si>
  <si>
    <t>一般廃棄物（可燃）</t>
    <rPh sb="0" eb="2">
      <t>イッパン</t>
    </rPh>
    <rPh sb="2" eb="5">
      <t>ハイキブツ</t>
    </rPh>
    <rPh sb="6" eb="8">
      <t>カネン</t>
    </rPh>
    <phoneticPr fontId="13"/>
  </si>
  <si>
    <t>一般廃棄物（不燃）</t>
    <rPh sb="0" eb="2">
      <t>イッパン</t>
    </rPh>
    <rPh sb="2" eb="5">
      <t>ハイキブツ</t>
    </rPh>
    <rPh sb="6" eb="8">
      <t>フネン</t>
    </rPh>
    <phoneticPr fontId="13"/>
  </si>
  <si>
    <t>産業廃棄物（ガレキ類）</t>
    <rPh sb="0" eb="2">
      <t>サンギョウ</t>
    </rPh>
    <rPh sb="2" eb="5">
      <t>ハイキブツ</t>
    </rPh>
    <rPh sb="9" eb="10">
      <t>ルイ</t>
    </rPh>
    <phoneticPr fontId="13"/>
  </si>
  <si>
    <t>根</t>
    <rPh sb="0" eb="1">
      <t>ネ</t>
    </rPh>
    <phoneticPr fontId="13"/>
  </si>
  <si>
    <t>松浪小学校西側擁壁改修工事</t>
    <phoneticPr fontId="2"/>
  </si>
  <si>
    <t>松浪中学校屋外トイレ設置他工事</t>
    <rPh sb="0" eb="2">
      <t>マツナミ</t>
    </rPh>
    <rPh sb="2" eb="5">
      <t>チュウガッコウ</t>
    </rPh>
    <rPh sb="5" eb="7">
      <t>オクガイ</t>
    </rPh>
    <rPh sb="10" eb="12">
      <t>セッチ</t>
    </rPh>
    <rPh sb="12" eb="13">
      <t>ホカ</t>
    </rPh>
    <rPh sb="13" eb="15">
      <t>コウジ</t>
    </rPh>
    <phoneticPr fontId="13"/>
  </si>
  <si>
    <t>今宿小学校屋外トイレ設置工事</t>
    <rPh sb="0" eb="2">
      <t>イマジュク</t>
    </rPh>
    <rPh sb="2" eb="5">
      <t>ショウガッコウ</t>
    </rPh>
    <rPh sb="5" eb="7">
      <t>オクガイ</t>
    </rPh>
    <rPh sb="10" eb="12">
      <t>セッチ</t>
    </rPh>
    <rPh sb="12" eb="14">
      <t>コウジ</t>
    </rPh>
    <phoneticPr fontId="13"/>
  </si>
  <si>
    <t>室田小学校屋外トイレ設置工事</t>
    <rPh sb="0" eb="1">
      <t>ムロ</t>
    </rPh>
    <rPh sb="1" eb="2">
      <t>タ</t>
    </rPh>
    <rPh sb="2" eb="5">
      <t>ショウガッコウ</t>
    </rPh>
    <rPh sb="5" eb="7">
      <t>オクガイ</t>
    </rPh>
    <rPh sb="10" eb="12">
      <t>セッチ</t>
    </rPh>
    <rPh sb="12" eb="14">
      <t>コウジ</t>
    </rPh>
    <phoneticPr fontId="13"/>
  </si>
  <si>
    <t>小和田小学校屋外トイレ設置工事</t>
    <rPh sb="0" eb="3">
      <t>コワダ</t>
    </rPh>
    <rPh sb="3" eb="6">
      <t>ショウガッコウ</t>
    </rPh>
    <rPh sb="6" eb="8">
      <t>オクガイ</t>
    </rPh>
    <rPh sb="11" eb="13">
      <t>セッチ</t>
    </rPh>
    <rPh sb="13" eb="15">
      <t>コウジ</t>
    </rPh>
    <phoneticPr fontId="13"/>
  </si>
  <si>
    <t>香川小学校屋外トイレ設置工事</t>
    <rPh sb="0" eb="2">
      <t>カガワ</t>
    </rPh>
    <rPh sb="2" eb="5">
      <t>ショウガッコウ</t>
    </rPh>
    <rPh sb="5" eb="7">
      <t>オクガイ</t>
    </rPh>
    <rPh sb="10" eb="12">
      <t>セッチ</t>
    </rPh>
    <rPh sb="12" eb="14">
      <t>コウジ</t>
    </rPh>
    <phoneticPr fontId="13"/>
  </si>
  <si>
    <t>市営浜須賀水泳プール管理棟建替（建築）工事</t>
    <phoneticPr fontId="2"/>
  </si>
  <si>
    <t>再生クラッシャーラン　RC-40</t>
    <rPh sb="0" eb="2">
      <t>サイセイ</t>
    </rPh>
    <phoneticPr fontId="13"/>
  </si>
  <si>
    <t>狭あい道路整備(その2)工事</t>
    <phoneticPr fontId="13"/>
  </si>
  <si>
    <t>狭あい道路整備(その3)工事</t>
    <phoneticPr fontId="13"/>
  </si>
  <si>
    <t>狭あい道路整備(その4)工事</t>
    <phoneticPr fontId="13"/>
  </si>
  <si>
    <t>道路照明灯設置工事</t>
    <phoneticPr fontId="13"/>
  </si>
  <si>
    <t>市道等舗装工事</t>
    <phoneticPr fontId="13"/>
  </si>
  <si>
    <t>市道0107号線道路整備工事</t>
    <phoneticPr fontId="13"/>
  </si>
  <si>
    <t>宮ノ下橋・萩園橋・中島橋耐震補強工事</t>
    <phoneticPr fontId="13"/>
  </si>
  <si>
    <t>市道舗装修繕第1次工事</t>
    <rPh sb="0" eb="2">
      <t>シドウ</t>
    </rPh>
    <rPh sb="2" eb="4">
      <t>ホソウ</t>
    </rPh>
    <rPh sb="4" eb="6">
      <t>シュウゼン</t>
    </rPh>
    <rPh sb="6" eb="7">
      <t>ダイ</t>
    </rPh>
    <rPh sb="8" eb="9">
      <t>ジ</t>
    </rPh>
    <rPh sb="9" eb="11">
      <t>コウジ</t>
    </rPh>
    <phoneticPr fontId="13"/>
  </si>
  <si>
    <t>市道舗装修繕第4次工事</t>
    <phoneticPr fontId="13"/>
  </si>
  <si>
    <t>交通安全施設設置工事(その1)</t>
    <phoneticPr fontId="13"/>
  </si>
  <si>
    <t>交通安全施設設置工事(その2)</t>
    <phoneticPr fontId="13"/>
  </si>
  <si>
    <t>再生路盤材</t>
    <rPh sb="0" eb="2">
      <t>サイセイ</t>
    </rPh>
    <rPh sb="2" eb="5">
      <t>ロバンザイ</t>
    </rPh>
    <phoneticPr fontId="13"/>
  </si>
  <si>
    <t>寺尾橋道路整備</t>
    <rPh sb="0" eb="2">
      <t>テラオ</t>
    </rPh>
    <rPh sb="2" eb="3">
      <t>バシ</t>
    </rPh>
    <rPh sb="3" eb="5">
      <t>ドウロ</t>
    </rPh>
    <rPh sb="5" eb="7">
      <t>セイビ</t>
    </rPh>
    <phoneticPr fontId="13"/>
  </si>
  <si>
    <t>0109号線歩道設置工事</t>
    <rPh sb="4" eb="6">
      <t>ゴウセン</t>
    </rPh>
    <rPh sb="6" eb="8">
      <t>ホドウ</t>
    </rPh>
    <rPh sb="8" eb="10">
      <t>セッチ</t>
    </rPh>
    <rPh sb="10" eb="12">
      <t>コウジ</t>
    </rPh>
    <phoneticPr fontId="13"/>
  </si>
  <si>
    <t>6442号線</t>
    <rPh sb="4" eb="6">
      <t>ゴウセン</t>
    </rPh>
    <phoneticPr fontId="13"/>
  </si>
  <si>
    <t>行谷芹沢線道路改良工事</t>
    <rPh sb="0" eb="2">
      <t>ナメガヤ</t>
    </rPh>
    <rPh sb="2" eb="4">
      <t>セリサワ</t>
    </rPh>
    <rPh sb="4" eb="5">
      <t>セン</t>
    </rPh>
    <rPh sb="5" eb="7">
      <t>ドウロ</t>
    </rPh>
    <rPh sb="7" eb="9">
      <t>カイリョウ</t>
    </rPh>
    <rPh sb="9" eb="11">
      <t>コウジ</t>
    </rPh>
    <phoneticPr fontId="13"/>
  </si>
  <si>
    <t>コンクリート</t>
    <phoneticPr fontId="13"/>
  </si>
  <si>
    <t>芹沢地内外農業用排水路整備工事</t>
    <phoneticPr fontId="2"/>
  </si>
  <si>
    <t>再生砕石（ＲＣ40）</t>
    <rPh sb="0" eb="2">
      <t>サイセイ</t>
    </rPh>
    <rPh sb="2" eb="4">
      <t>サイセキ</t>
    </rPh>
    <phoneticPr fontId="13"/>
  </si>
  <si>
    <t>再生砕石（ＲＣ10）</t>
    <rPh sb="0" eb="2">
      <t>サイセイ</t>
    </rPh>
    <rPh sb="2" eb="4">
      <t>サイセキ</t>
    </rPh>
    <phoneticPr fontId="13"/>
  </si>
  <si>
    <t>再生粒度調整砕石（ＲＭ40）</t>
    <rPh sb="0" eb="2">
      <t>サイセイ</t>
    </rPh>
    <rPh sb="2" eb="4">
      <t>リュウド</t>
    </rPh>
    <rPh sb="4" eb="6">
      <t>チョウセイ</t>
    </rPh>
    <rPh sb="6" eb="8">
      <t>サイセキ</t>
    </rPh>
    <phoneticPr fontId="13"/>
  </si>
  <si>
    <t>○</t>
    <phoneticPr fontId="2"/>
  </si>
  <si>
    <t>○</t>
    <phoneticPr fontId="2"/>
  </si>
  <si>
    <t>○</t>
    <phoneticPr fontId="2"/>
  </si>
  <si>
    <t>・家庭系燃やせるごみの排出量／42,111ｔ
・家庭系資源物の排出量／14,664ｔ</t>
    <phoneticPr fontId="2"/>
  </si>
  <si>
    <t>×</t>
    <phoneticPr fontId="2"/>
  </si>
  <si>
    <t>○</t>
    <phoneticPr fontId="2"/>
  </si>
  <si>
    <t>・事業者、市民等と連携を図り、総合的に茅ヶ崎市総合交通プランを推進しています。
・改定作業中の「第2次ちがさき自転車プラン」では、自動車走行速度の抑制を主要な取り組みに掲げ、ゾーン30などについて検討していくこととしています。
・交通規制等実施箇所数：継続対応のため不明</t>
    <phoneticPr fontId="2"/>
  </si>
  <si>
    <t>今後、広域的に実施すべきではないかと考える。</t>
    <phoneticPr fontId="2"/>
  </si>
  <si>
    <t>○</t>
    <phoneticPr fontId="2"/>
  </si>
  <si>
    <t>工場等緑化推進協議会の協力により清水谷及び平太夫新田の保全活動を実施しました。</t>
    <rPh sb="0" eb="2">
      <t>コウジョウ</t>
    </rPh>
    <rPh sb="2" eb="3">
      <t>トウ</t>
    </rPh>
    <rPh sb="3" eb="5">
      <t>リョクカ</t>
    </rPh>
    <rPh sb="5" eb="7">
      <t>スイシン</t>
    </rPh>
    <rPh sb="7" eb="10">
      <t>キョウギカイ</t>
    </rPh>
    <rPh sb="11" eb="13">
      <t>キョウリョク</t>
    </rPh>
    <rPh sb="16" eb="19">
      <t>シミズヤト</t>
    </rPh>
    <rPh sb="19" eb="20">
      <t>オヨ</t>
    </rPh>
    <rPh sb="21" eb="26">
      <t>ヘイダユウシンデン</t>
    </rPh>
    <rPh sb="27" eb="29">
      <t>ホゼン</t>
    </rPh>
    <rPh sb="29" eb="31">
      <t>カツドウ</t>
    </rPh>
    <rPh sb="32" eb="34">
      <t>ジッシ</t>
    </rPh>
    <phoneticPr fontId="1"/>
  </si>
  <si>
    <r>
      <t xml:space="preserve">市内河川のBOD濃度（※）
</t>
    </r>
    <r>
      <rPr>
        <sz val="10"/>
        <color theme="1"/>
        <rFont val="ＭＳ Ｐ明朝"/>
        <family val="1"/>
        <charset val="128"/>
      </rPr>
      <t>※BOD（生物化学的酸素要求量）：水中の有機物が好気性微生物（バクテリア、プランクトン）によって分解される際に消費される酸素の量。値が大きいほど水中に有機物が多く、汚濁が進んでいることを示す。国が定めた水質汚染における指標項目の一つ。</t>
    </r>
    <phoneticPr fontId="2"/>
  </si>
  <si>
    <t>■市内河川のBOD濃度
（市内9箇所で測定）
①千ノ川（3箇所）
・上ノ田橋　1.9mg/l
・梅田橋　1.6mg/l
・古相模橋　1.9mg/l
②小出川（5箇所）
・大黒橋　3.4mg/l
・寺尾橋　4.2mg/l
・浜園橋　4.3mg/l
・下町屋橋　3.9mg/l
・宮ノ田橋　2.3mg/l
③駒寄川（1箇所）
・中通橋　3.5mg/l</t>
    <rPh sb="29" eb="31">
      <t>カショ</t>
    </rPh>
    <rPh sb="80" eb="82">
      <t>カショ</t>
    </rPh>
    <rPh sb="157" eb="159">
      <t>カショ</t>
    </rPh>
    <phoneticPr fontId="2"/>
  </si>
  <si>
    <t>企画展「つながる茅ヶ崎」を開催し、エコミュージアム活動の中で茅ヶ崎について学び、伝える人々を養成し、事業を実施。</t>
    <rPh sb="46" eb="48">
      <t>ヨウセイ</t>
    </rPh>
    <phoneticPr fontId="2"/>
  </si>
  <si>
    <t>・土地利用基本条例に基づく届出に対する環境負荷の低減、区域内緑化等の助言・指導の検討。
・土地利用情報の庁内共有を図るための仕組みの検討／4回</t>
    <phoneticPr fontId="2"/>
  </si>
  <si>
    <t>・土地利用基本条例に基づく届出に対する環境負荷の低減、区域内緑化等の助言・指導の検討。
・土地利用情報の庁内共有を図るための仕組みの検討開催回数／6回</t>
    <rPh sb="1" eb="3">
      <t>トチ</t>
    </rPh>
    <rPh sb="3" eb="5">
      <t>リヨウ</t>
    </rPh>
    <rPh sb="5" eb="7">
      <t>キホン</t>
    </rPh>
    <rPh sb="7" eb="9">
      <t>ジョウレイ</t>
    </rPh>
    <rPh sb="10" eb="11">
      <t>モト</t>
    </rPh>
    <rPh sb="13" eb="14">
      <t>トド</t>
    </rPh>
    <rPh sb="14" eb="15">
      <t>デ</t>
    </rPh>
    <rPh sb="16" eb="17">
      <t>タイ</t>
    </rPh>
    <rPh sb="19" eb="21">
      <t>カンキョウ</t>
    </rPh>
    <rPh sb="21" eb="23">
      <t>フカ</t>
    </rPh>
    <rPh sb="24" eb="26">
      <t>テイゲン</t>
    </rPh>
    <rPh sb="27" eb="30">
      <t>クイキナイ</t>
    </rPh>
    <rPh sb="30" eb="32">
      <t>リョッカ</t>
    </rPh>
    <rPh sb="32" eb="33">
      <t>トウ</t>
    </rPh>
    <rPh sb="34" eb="36">
      <t>ジョゲン</t>
    </rPh>
    <rPh sb="37" eb="39">
      <t>シドウ</t>
    </rPh>
    <rPh sb="40" eb="42">
      <t>ケントウ</t>
    </rPh>
    <rPh sb="45" eb="49">
      <t>トチリヨウ</t>
    </rPh>
    <rPh sb="49" eb="51">
      <t>ジョウホウ</t>
    </rPh>
    <rPh sb="52" eb="54">
      <t>チョウナイ</t>
    </rPh>
    <rPh sb="54" eb="56">
      <t>キョウユウ</t>
    </rPh>
    <rPh sb="57" eb="58">
      <t>ハカ</t>
    </rPh>
    <rPh sb="62" eb="64">
      <t>シク</t>
    </rPh>
    <rPh sb="66" eb="68">
      <t>ケントウ</t>
    </rPh>
    <rPh sb="68" eb="70">
      <t>カイサイ</t>
    </rPh>
    <rPh sb="70" eb="72">
      <t>カイスウ</t>
    </rPh>
    <rPh sb="74" eb="75">
      <t>カイ</t>
    </rPh>
    <phoneticPr fontId="1"/>
  </si>
  <si>
    <t>(16)   (17)  (18)</t>
    <phoneticPr fontId="2"/>
  </si>
  <si>
    <t>・生物多様性等、自然環境保全のために、キャンプ場内のゾーニングを行って立ち入り禁止区域を設けるとともに、専門家にアドバイスをいただきながら、この地域の環境学習のための自然環境展示コーナーを設置すべく協議中。</t>
    <phoneticPr fontId="2"/>
  </si>
  <si>
    <t>・宿泊棟南側立入禁止区域内を中心に海岸希少植物の保全を行うとともに、環境団体からの協力のもと環境展示コーナーを設置。市民提案型協働推進事業のイベントの際に紹介した。</t>
    <rPh sb="1" eb="4">
      <t>シュクハクトウ</t>
    </rPh>
    <rPh sb="4" eb="6">
      <t>ミナミガワ</t>
    </rPh>
    <rPh sb="6" eb="8">
      <t>タチイリ</t>
    </rPh>
    <rPh sb="8" eb="10">
      <t>キンシ</t>
    </rPh>
    <rPh sb="10" eb="13">
      <t>クイキナイ</t>
    </rPh>
    <rPh sb="14" eb="16">
      <t>チュウシン</t>
    </rPh>
    <rPh sb="17" eb="19">
      <t>カイガン</t>
    </rPh>
    <rPh sb="19" eb="21">
      <t>キショウ</t>
    </rPh>
    <rPh sb="21" eb="23">
      <t>ショクブツ</t>
    </rPh>
    <rPh sb="24" eb="26">
      <t>ホゼン</t>
    </rPh>
    <rPh sb="27" eb="28">
      <t>オコナ</t>
    </rPh>
    <rPh sb="34" eb="36">
      <t>カンキョウ</t>
    </rPh>
    <rPh sb="36" eb="38">
      <t>ダンタイ</t>
    </rPh>
    <rPh sb="41" eb="43">
      <t>キョウリョク</t>
    </rPh>
    <rPh sb="46" eb="48">
      <t>カンキョウ</t>
    </rPh>
    <rPh sb="48" eb="50">
      <t>テンジ</t>
    </rPh>
    <rPh sb="55" eb="57">
      <t>セッチ</t>
    </rPh>
    <rPh sb="58" eb="60">
      <t>シミン</t>
    </rPh>
    <rPh sb="60" eb="63">
      <t>テイアンガタ</t>
    </rPh>
    <rPh sb="63" eb="65">
      <t>キョウドウ</t>
    </rPh>
    <rPh sb="65" eb="67">
      <t>スイシン</t>
    </rPh>
    <rPh sb="67" eb="69">
      <t>ジギョウ</t>
    </rPh>
    <rPh sb="75" eb="76">
      <t>サイ</t>
    </rPh>
    <rPh sb="77" eb="79">
      <t>ショウカイ</t>
    </rPh>
    <phoneticPr fontId="1"/>
  </si>
  <si>
    <t>該当事例なし</t>
    <phoneticPr fontId="2"/>
  </si>
  <si>
    <t>なし</t>
    <phoneticPr fontId="2"/>
  </si>
  <si>
    <t>なし</t>
    <phoneticPr fontId="2"/>
  </si>
  <si>
    <t>5回</t>
    <phoneticPr fontId="2"/>
  </si>
  <si>
    <t>20回</t>
    <phoneticPr fontId="2"/>
  </si>
  <si>
    <t>普及啓発回数・内容</t>
    <rPh sb="7" eb="9">
      <t>ナイヨウ</t>
    </rPh>
    <phoneticPr fontId="2"/>
  </si>
  <si>
    <t>啓発回数・内容</t>
    <rPh sb="5" eb="7">
      <t>ナイヨウ</t>
    </rPh>
    <phoneticPr fontId="2"/>
  </si>
  <si>
    <t>情報提供回数・内容</t>
    <rPh sb="7" eb="9">
      <t>ナイヨウ</t>
    </rPh>
    <phoneticPr fontId="2"/>
  </si>
  <si>
    <t>・窓口配布(化学物質に関わる法令､条例に関する資料や光化学スモッグ､石綿､PM2.5についてのパンフレット)
・茅相協との共催でPM2.5セミナーを開催（2月13日）</t>
    <phoneticPr fontId="2"/>
  </si>
  <si>
    <t>■市内河川のBOD濃度
（市内9箇所で測定）
①千ノ川（3箇所）
・上ノ田橋　4.8mg/l
・梅田橋　2.6mg/l
・古相模橋　3.6mg/l
②小出川（5箇所）
・大黒橋　3.6mg/l
・寺尾橋　3.3mg/l
・浜園橋　3.4mg/l
・下町屋橋　3.9mg/l
・宮ノ下橋　2.3mg/l
③駒寄川（1箇所）
・中通橋　3.3mg/l</t>
    <phoneticPr fontId="2"/>
  </si>
  <si>
    <t xml:space="preserve">・樹木医診断及び保全措置の実施／4回
・郷土芸能大会の開催／1回
</t>
    <rPh sb="13" eb="15">
      <t>ジッシ</t>
    </rPh>
    <rPh sb="27" eb="29">
      <t>カイサイ</t>
    </rPh>
    <rPh sb="31" eb="32">
      <t>カイ</t>
    </rPh>
    <phoneticPr fontId="2"/>
  </si>
  <si>
    <t>指定数／1
指定面積／約4.9ha</t>
    <phoneticPr fontId="2"/>
  </si>
  <si>
    <t>・「みんなの環境基本計画特集号」においてコア地域の紹介を行いました。
・「里山はっけん隊！」参加者への啓発／2回
・「茅ヶ崎の四季と自然」DVD貸出／1件
・「茅ヶ崎の四季と自然」動画配信／ページ閲覧数174件
・市ホームページでの情報提供／随時</t>
    <rPh sb="6" eb="8">
      <t>カンキョウ</t>
    </rPh>
    <rPh sb="8" eb="10">
      <t>キホン</t>
    </rPh>
    <rPh sb="10" eb="12">
      <t>ケイカク</t>
    </rPh>
    <rPh sb="12" eb="15">
      <t>トクシュウゴウ</t>
    </rPh>
    <rPh sb="22" eb="24">
      <t>チイキ</t>
    </rPh>
    <rPh sb="25" eb="27">
      <t>ショウカイ</t>
    </rPh>
    <rPh sb="28" eb="29">
      <t>オコナ</t>
    </rPh>
    <phoneticPr fontId="1"/>
  </si>
  <si>
    <t>・赤羽根・小和田・堤・中島の各地区において、市民農園を新たに5園開設しました。
・小和田地区の開発による提供公園が1園ありました。</t>
    <phoneticPr fontId="2"/>
  </si>
  <si>
    <t>・市民農園の新規開設／6園</t>
    <rPh sb="6" eb="8">
      <t>シンキ</t>
    </rPh>
    <rPh sb="8" eb="10">
      <t>カイセツ</t>
    </rPh>
    <phoneticPr fontId="2"/>
  </si>
  <si>
    <t>配布／15件44本
引き取り／4件50本</t>
    <phoneticPr fontId="2"/>
  </si>
  <si>
    <t>配布／29件79本
引き取り／5件44本</t>
    <phoneticPr fontId="2"/>
  </si>
  <si>
    <t>登録件数／93件</t>
    <rPh sb="0" eb="2">
      <t>トウロク</t>
    </rPh>
    <rPh sb="2" eb="4">
      <t>ケンスウ</t>
    </rPh>
    <rPh sb="7" eb="8">
      <t>ケン</t>
    </rPh>
    <phoneticPr fontId="2"/>
  </si>
  <si>
    <t>個人／124人
団体／28団体</t>
    <rPh sb="0" eb="2">
      <t>コジン</t>
    </rPh>
    <rPh sb="6" eb="7">
      <t>ニン</t>
    </rPh>
    <rPh sb="8" eb="10">
      <t>ダンタイ</t>
    </rPh>
    <rPh sb="13" eb="15">
      <t>ダンタイ</t>
    </rPh>
    <phoneticPr fontId="1"/>
  </si>
  <si>
    <t>生産組合長会議にて環境保全型農業の啓発／1回</t>
    <rPh sb="21" eb="22">
      <t>カイ</t>
    </rPh>
    <phoneticPr fontId="2"/>
  </si>
  <si>
    <t>生産組合長会議にて環境保全型農業の啓発／2回</t>
    <phoneticPr fontId="2"/>
  </si>
  <si>
    <t>農業研修講座／19回
園芸講習会／6回</t>
    <phoneticPr fontId="2"/>
  </si>
  <si>
    <t>市民農園面積／23,933㎡
レンゲ草播種面積／33,800㎡</t>
    <phoneticPr fontId="2"/>
  </si>
  <si>
    <t>市民農園新規開設数／6農園、60区画、4,800㎡
レンゲ草播種面積／約44,100㎡</t>
    <rPh sb="35" eb="36">
      <t>ヤク</t>
    </rPh>
    <phoneticPr fontId="2"/>
  </si>
  <si>
    <t xml:space="preserve">河川整備延長／0ｍ
</t>
    <rPh sb="0" eb="2">
      <t>カセン</t>
    </rPh>
    <rPh sb="2" eb="4">
      <t>セイビ</t>
    </rPh>
    <rPh sb="4" eb="6">
      <t>エンチョウ</t>
    </rPh>
    <phoneticPr fontId="2"/>
  </si>
  <si>
    <t>河川整備延長／約395ｍ（小出川）</t>
    <rPh sb="0" eb="2">
      <t>カセン</t>
    </rPh>
    <rPh sb="13" eb="15">
      <t>コイデ</t>
    </rPh>
    <rPh sb="15" eb="16">
      <t>カワ</t>
    </rPh>
    <phoneticPr fontId="2"/>
  </si>
  <si>
    <t>・丸ごと博物館ガイド／10回
・講座／6回</t>
    <rPh sb="1" eb="2">
      <t>マル</t>
    </rPh>
    <rPh sb="4" eb="7">
      <t>ハクブツカン</t>
    </rPh>
    <rPh sb="16" eb="18">
      <t>コウザ</t>
    </rPh>
    <phoneticPr fontId="2"/>
  </si>
  <si>
    <t>・清水谷を愛する会による活動の報告（毎週1回）
・「里山はっけん隊！」参加者への啓発／2回</t>
    <phoneticPr fontId="2"/>
  </si>
  <si>
    <t>・評価マップを「まっぷｄｅちがさき」で公開
・「里山はっけん隊！」参加者への啓発／2回</t>
    <phoneticPr fontId="2"/>
  </si>
  <si>
    <t>A地区／未利用地の土地利用方法について関係課と協議を実施。
C地区／公園整備の方針について関係課と協議を実施。
D地区／茅ケ崎海岸グランドプランを具現化するため、都市計画法に則る地区計画策定業務を実施。</t>
    <rPh sb="26" eb="28">
      <t>ジッシ</t>
    </rPh>
    <phoneticPr fontId="1"/>
  </si>
  <si>
    <t>A地区／平成26年2月28日付けで用途廃止。用途廃止に伴い、漁港背後地4筆を市が無償譲与を受けた。無償譲与地の土地活用について関係機関との協議を実施した。
B地区／民間活力を導入した土地活用について関係機関との協議を実施した。
C地区／公園緑地課が作成した公園整備計画（案）に基づき、関係機関との協議を実施した。
D地区／茅ヶ崎海岸グランドプランに基づき、茅ヶ崎漁港周辺と一体となった土地活用が図られるよう、茅ヶ崎漁港周辺地区地区計画を策定した。</t>
    <phoneticPr fontId="2"/>
  </si>
  <si>
    <t>・多量排出事業者を訪問して、分別状況を確認及び指導し、事業系ごみの減量化、資源化の推進を図る。
・多量排出事業者／100社</t>
    <phoneticPr fontId="2"/>
  </si>
  <si>
    <t>廃ビニール類／3768.5ｋｇ
廃農薬類／351ｋｇ
合計／4119.5ｋｇ</t>
    <phoneticPr fontId="2"/>
  </si>
  <si>
    <t>廃ビニール類／4,139ｋｇ
廃農薬類／579.8ｋｇ
合計／4718.8ｋｇ</t>
    <rPh sb="28" eb="30">
      <t>ゴウケイ</t>
    </rPh>
    <phoneticPr fontId="2"/>
  </si>
  <si>
    <t>・ごみ通信ちがさき
発行回数2回（計90,000部）
・学校教育副読本の作成・配布（市内小学校4年生対象）／2,400部
・施設見学会等開催回数／
見学会121回（（リサイクルセンター：82回（茅ヶ崎市単独・寒川町単独のほか両市町合同含む）、環境事業センター：39回）
・出前講座開催数／2件
・イベント等参加回数／4回（環境フェア、市民ふれあい祭り、アロハマーケット、北口駅前キャンペーン）</t>
    <rPh sb="17" eb="18">
      <t>ケイ</t>
    </rPh>
    <phoneticPr fontId="2"/>
  </si>
  <si>
    <t>・ごみ通信ちがさき
発行回数2回（計90,000部）
・学校教育副読本の作成・配布（市内小学校4年生対象）／2,500部
・施設見学会等開催回数／
見学会135回（（リサイクルセンター：85回（茅ヶ崎市単独・寒川町単独のほか両市町合同含む）、環境事業センター：50回）
・出前講座開催数／1件
・イベント等参加回数／4回（環境フェア、市民ふれあい祭り、アロハマーケット、北口駅前キャンペーン）</t>
    <rPh sb="17" eb="18">
      <t>ケイ</t>
    </rPh>
    <phoneticPr fontId="2"/>
  </si>
  <si>
    <t>・ティッシュ配布等による啓発／3回（春の市民まつり、ちがさき環境フェア2012、秋季火災予防運動街頭キャンペーン）
・啓発用看板の配付／58件配付、154枚設置</t>
    <phoneticPr fontId="2"/>
  </si>
  <si>
    <t>清掃事業に係る負担金額／10,437,857円
ごみ収集量／275,260kg</t>
    <phoneticPr fontId="2"/>
  </si>
  <si>
    <t>清掃事業に係る負担金額／
10,467,000円
ごみ収集量／188,350kg</t>
    <phoneticPr fontId="2"/>
  </si>
  <si>
    <t>8品目</t>
    <phoneticPr fontId="2"/>
  </si>
  <si>
    <t>営農連絡会：1回／年
意見交換会：1回／年</t>
    <phoneticPr fontId="2"/>
  </si>
  <si>
    <r>
      <t>・電力／1,997,712kWh
・水道／14,456m</t>
    </r>
    <r>
      <rPr>
        <sz val="11"/>
        <color theme="1"/>
        <rFont val="ＭＳ Ｐゴシック"/>
        <family val="3"/>
        <charset val="128"/>
      </rPr>
      <t>³</t>
    </r>
    <r>
      <rPr>
        <sz val="11"/>
        <color theme="1"/>
        <rFont val="ＭＳ Ｐ明朝"/>
        <family val="1"/>
        <charset val="128"/>
      </rPr>
      <t xml:space="preserve">
・都市ガス／8,340m</t>
    </r>
    <r>
      <rPr>
        <sz val="11"/>
        <color theme="1"/>
        <rFont val="ＭＳ Ｐゴシック"/>
        <family val="3"/>
        <charset val="128"/>
      </rPr>
      <t>³</t>
    </r>
    <phoneticPr fontId="2"/>
  </si>
  <si>
    <t>・電力／2,061,144kWh
・水道／14,240m³
・都市ガス／7,675m³</t>
    <phoneticPr fontId="2"/>
  </si>
  <si>
    <t>・横断幕設置による啓発／1回（6月）
・エコドライブ講習（庁内向け、交通安全研修時）／1回
・タウンニュースによる啓発：年1回
・配車室前に啓発用看板を設置、運転日誌用クリアフォルダに啓発シールを貼付</t>
    <phoneticPr fontId="2"/>
  </si>
  <si>
    <t>・エコドライブ講習（交通安全研修時）／1回（12月）
・配車室前に啓発用看板を設置、運転日誌用フォルダに啓発シールを貼付／75回
・横断幕掲示／1回（6月）</t>
    <rPh sb="7" eb="9">
      <t>コウシュウ</t>
    </rPh>
    <rPh sb="10" eb="12">
      <t>コウツウ</t>
    </rPh>
    <rPh sb="12" eb="14">
      <t>アンゼン</t>
    </rPh>
    <rPh sb="14" eb="16">
      <t>ケンシュウ</t>
    </rPh>
    <rPh sb="16" eb="17">
      <t>ジ</t>
    </rPh>
    <rPh sb="20" eb="21">
      <t>カイ</t>
    </rPh>
    <rPh sb="24" eb="25">
      <t>ガツ</t>
    </rPh>
    <rPh sb="28" eb="30">
      <t>ハイシャ</t>
    </rPh>
    <rPh sb="30" eb="31">
      <t>シツ</t>
    </rPh>
    <rPh sb="31" eb="32">
      <t>マエ</t>
    </rPh>
    <rPh sb="33" eb="36">
      <t>ケイハツヨウ</t>
    </rPh>
    <rPh sb="36" eb="38">
      <t>カンバン</t>
    </rPh>
    <rPh sb="39" eb="41">
      <t>セッチ</t>
    </rPh>
    <rPh sb="42" eb="44">
      <t>ウンテン</t>
    </rPh>
    <rPh sb="44" eb="46">
      <t>ニッシ</t>
    </rPh>
    <rPh sb="46" eb="47">
      <t>ヨウ</t>
    </rPh>
    <rPh sb="52" eb="54">
      <t>ケイハツ</t>
    </rPh>
    <rPh sb="58" eb="60">
      <t>テンプ</t>
    </rPh>
    <rPh sb="63" eb="64">
      <t>カイ</t>
    </rPh>
    <phoneticPr fontId="1"/>
  </si>
  <si>
    <t>・購入状況／76,351,000円
・庁内向けにグリーン購入の概要や案内を発信。</t>
    <rPh sb="16" eb="17">
      <t>エン</t>
    </rPh>
    <phoneticPr fontId="2"/>
  </si>
  <si>
    <t>設置数／4カ所（清水谷）</t>
    <rPh sb="0" eb="2">
      <t>セッチ</t>
    </rPh>
    <rPh sb="2" eb="3">
      <t>スウ</t>
    </rPh>
    <rPh sb="6" eb="7">
      <t>ショ</t>
    </rPh>
    <rPh sb="8" eb="10">
      <t>シミズ</t>
    </rPh>
    <rPh sb="10" eb="11">
      <t>タニ</t>
    </rPh>
    <phoneticPr fontId="2"/>
  </si>
  <si>
    <t>・里山はっけん隊！／2回
・茅ヶ崎の自然調べ隊（自然環境調査員）養成講座／7回実施、のべ154名参加</t>
    <phoneticPr fontId="2"/>
  </si>
  <si>
    <t>・茅ヶ崎の自然調べ隊（自然環境調査員）養成講座／6回実施、のべ126名参加
・「里山はっけん隊！」／2回
・環境市民講座「身近な生きもの調べ（大きな樹を見つけよう！）」／1回（環境市民会議「ちがさきエコワーク」自然環境部会との共催）</t>
    <phoneticPr fontId="2"/>
  </si>
  <si>
    <t>生活環境展／延べ47日
(市内測定結果のパネル展示/分庁舎5階フロア、公民館へ展示)</t>
    <phoneticPr fontId="2"/>
  </si>
  <si>
    <t>生活環境展／延べ47日
（市内測定結果のパネル展示/分庁舎5階フロア、各公民館へ展示）</t>
    <phoneticPr fontId="2"/>
  </si>
  <si>
    <t>広報紙／1回（生活騒音）
パンフレット配布／必要に応じて随時（生活騒音・悪臭）</t>
    <phoneticPr fontId="2"/>
  </si>
  <si>
    <t>広報紙／2回（生活騒音）
生活騒音防止ポスター配布／63施設
パンフレット配布／必要に応じて随時(生活騒音・悪臭）</t>
    <phoneticPr fontId="2"/>
  </si>
  <si>
    <t>18/21=約86％
(延べの検査数に対する適合数の割合)</t>
    <phoneticPr fontId="2"/>
  </si>
  <si>
    <t>要請回数／11回
苦情件数／81件</t>
    <phoneticPr fontId="2"/>
  </si>
  <si>
    <t>要請回数／4回
苦情件数／170件</t>
    <phoneticPr fontId="2"/>
  </si>
  <si>
    <t>環境市民会議「ちがさきエコワーク」平成24年度会員登録数
個人会員41名、団体会員24団体</t>
    <phoneticPr fontId="2"/>
  </si>
  <si>
    <t>掲載団体数／49団体
市民活動げんき基金助成団体／1団体</t>
    <phoneticPr fontId="2"/>
  </si>
  <si>
    <t>掲載団体数／43団体
市民活動げんき基金助成団体／1団体</t>
    <phoneticPr fontId="2"/>
  </si>
  <si>
    <t>・小・中学校／11校
・1回（小出小学校）（農業水産課）</t>
    <rPh sb="9" eb="10">
      <t>コウ</t>
    </rPh>
    <rPh sb="22" eb="24">
      <t>ノウギョウ</t>
    </rPh>
    <rPh sb="24" eb="27">
      <t>スイサンカ</t>
    </rPh>
    <phoneticPr fontId="1"/>
  </si>
  <si>
    <t>・太陽光発電設備／小学校19校、中学校13校
・太陽熱利用設備／小学校2校
・風力発電／小学校18校、中学校12校
・学校へ出向き、分別方法や、パッカー車の構造等について学習の機会を提供／2回
・学校教育副読本の作成・配布（市内小学校4年生対象）／2,400部</t>
    <phoneticPr fontId="2"/>
  </si>
  <si>
    <t>要請回数
導入数</t>
    <phoneticPr fontId="2"/>
  </si>
  <si>
    <t>リサイクル推進店数
（情報提供の状況）</t>
    <phoneticPr fontId="2"/>
  </si>
  <si>
    <t xml:space="preserve">生産緑地面積／箇所数
</t>
    <phoneticPr fontId="2"/>
  </si>
  <si>
    <t>★農業経営基盤強化促進事業の実施状況</t>
    <phoneticPr fontId="2"/>
  </si>
  <si>
    <t>農地集積面積／26,285㎡</t>
    <phoneticPr fontId="2"/>
  </si>
  <si>
    <t>農地集積面積／51,782㎡</t>
    <phoneticPr fontId="2"/>
  </si>
  <si>
    <t xml:space="preserve">奨励事業件数
</t>
    <phoneticPr fontId="2"/>
  </si>
  <si>
    <t>★融資、利子補給、農業後継者グループへの活動補助等</t>
    <phoneticPr fontId="2"/>
  </si>
  <si>
    <t xml:space="preserve">野菜生産集出荷奨励事業補助金／組合、農家
</t>
    <phoneticPr fontId="2"/>
  </si>
  <si>
    <t>茅ヶ崎市農業経営資金利子補給／3人
環境保全型農業直接支援対策事業補助金／2件</t>
    <phoneticPr fontId="2"/>
  </si>
  <si>
    <t xml:space="preserve">野菜生産集出荷奨励事業補助金／17組合、155農家
</t>
    <phoneticPr fontId="2"/>
  </si>
  <si>
    <t xml:space="preserve">市民農園総区画数
</t>
    <phoneticPr fontId="2"/>
  </si>
  <si>
    <t>家庭菜園総区画数</t>
    <phoneticPr fontId="2"/>
  </si>
  <si>
    <t>651区画</t>
    <phoneticPr fontId="2"/>
  </si>
  <si>
    <t>589区画</t>
    <phoneticPr fontId="2"/>
  </si>
  <si>
    <t>336区画</t>
    <phoneticPr fontId="2"/>
  </si>
  <si>
    <t>403区画</t>
    <phoneticPr fontId="2"/>
  </si>
  <si>
    <t>1回</t>
    <phoneticPr fontId="2"/>
  </si>
  <si>
    <t>河川水量</t>
    <phoneticPr fontId="2"/>
  </si>
  <si>
    <t>地下水位</t>
    <phoneticPr fontId="2"/>
  </si>
  <si>
    <t>★透水性舗装の整備面積／延長</t>
    <phoneticPr fontId="2"/>
  </si>
  <si>
    <t>★雨水浸透ますの設置件数</t>
    <phoneticPr fontId="2"/>
  </si>
  <si>
    <t xml:space="preserve">検討状況
</t>
    <phoneticPr fontId="2"/>
  </si>
  <si>
    <t>下記のとおり実施。</t>
    <rPh sb="0" eb="2">
      <t>カキ</t>
    </rPh>
    <rPh sb="6" eb="8">
      <t>ジッシ</t>
    </rPh>
    <phoneticPr fontId="2"/>
  </si>
  <si>
    <t>下記のとおり実施。</t>
    <phoneticPr fontId="2"/>
  </si>
  <si>
    <t>○</t>
    <phoneticPr fontId="2"/>
  </si>
  <si>
    <t>指導回数</t>
    <phoneticPr fontId="2"/>
  </si>
  <si>
    <t>★雨水浸透ますの設置件数（再掲）</t>
    <phoneticPr fontId="2"/>
  </si>
  <si>
    <t xml:space="preserve">透水性舗装の整備面積／延長（再掲）
</t>
    <phoneticPr fontId="2"/>
  </si>
  <si>
    <t>★雨水貯留タンク設置費補助金交付件数／額</t>
    <phoneticPr fontId="2"/>
  </si>
  <si>
    <t>111回（環境保全課15回、開発審査課96回）</t>
    <phoneticPr fontId="2"/>
  </si>
  <si>
    <t>95回（環境保全課14回、開発審査課81回）</t>
    <phoneticPr fontId="2"/>
  </si>
  <si>
    <t>321.3m²（下水道河川建設課248.3m²、道路管理課73㎡）</t>
    <phoneticPr fontId="2"/>
  </si>
  <si>
    <r>
      <t xml:space="preserve">2666㎡（下水道河川建設課1,000㎡、道路建設課1666㎡）
</t>
    </r>
    <r>
      <rPr>
        <sz val="11"/>
        <rFont val="ＭＳ Ｐ明朝"/>
        <family val="1"/>
        <charset val="128"/>
      </rPr>
      <t xml:space="preserve">
</t>
    </r>
    <phoneticPr fontId="2"/>
  </si>
  <si>
    <t>68箇所（下水道河川建設課41箇所、道路建設課11箇所、下水道河川管理課16箇所）</t>
    <phoneticPr fontId="2"/>
  </si>
  <si>
    <t>18箇所（下水道河川管理課15箇所、下水道河川建設課3箇所）</t>
    <phoneticPr fontId="2"/>
  </si>
  <si>
    <t>31件（36基）、610,100円</t>
    <phoneticPr fontId="2"/>
  </si>
  <si>
    <t>34件（38基） 、470,400円</t>
    <phoneticPr fontId="2"/>
  </si>
  <si>
    <t>2666㎡（下水道河川建設課1,000㎡、道路建設課1666㎡）</t>
    <phoneticPr fontId="2"/>
  </si>
  <si>
    <t>321.3m²（下水道河川建設課248.3m²、道路管理課73㎡）</t>
    <phoneticPr fontId="2"/>
  </si>
  <si>
    <t>415,493.23㎡</t>
    <phoneticPr fontId="2"/>
  </si>
  <si>
    <t>421,951.117㎡</t>
    <phoneticPr fontId="2"/>
  </si>
  <si>
    <t>★合併処理浄化槽設置整備事業補助金交付件数／補助金額</t>
    <phoneticPr fontId="2"/>
  </si>
  <si>
    <t>26基5,541千円</t>
    <phoneticPr fontId="2"/>
  </si>
  <si>
    <t>31基6,065千円</t>
    <phoneticPr fontId="2"/>
  </si>
  <si>
    <t xml:space="preserve">97.51%、2.02ha（前年度からの繰越分と民間の整備分を含む）
</t>
    <phoneticPr fontId="2"/>
  </si>
  <si>
    <t>公共下水道人口普及率･面積
（公共下水道 汚水面整備率・整備面積）</t>
    <phoneticPr fontId="2"/>
  </si>
  <si>
    <t xml:space="preserve">97.62%、2.52ha（前年度からの繰越分と民間の整備分を含む）
</t>
    <phoneticPr fontId="2"/>
  </si>
  <si>
    <t>緑地協定数</t>
    <phoneticPr fontId="2"/>
  </si>
  <si>
    <t>★建築協定数</t>
    <phoneticPr fontId="2"/>
  </si>
  <si>
    <t>地区指定状況（地区計画指定件数）</t>
    <phoneticPr fontId="2"/>
  </si>
  <si>
    <t>4回</t>
    <rPh sb="1" eb="2">
      <t>カイ</t>
    </rPh>
    <phoneticPr fontId="2"/>
  </si>
  <si>
    <t>7回（都市計画課3回、景観みどり課4回）</t>
    <rPh sb="1" eb="2">
      <t>カイ</t>
    </rPh>
    <rPh sb="3" eb="5">
      <t>トシ</t>
    </rPh>
    <rPh sb="5" eb="8">
      <t>ケイカクカ</t>
    </rPh>
    <rPh sb="11" eb="13">
      <t>ケイカン</t>
    </rPh>
    <rPh sb="16" eb="17">
      <t>カ</t>
    </rPh>
    <phoneticPr fontId="1"/>
  </si>
  <si>
    <t>0件</t>
    <phoneticPr fontId="2"/>
  </si>
  <si>
    <t>9件（新規：1件）</t>
    <phoneticPr fontId="2"/>
  </si>
  <si>
    <t>9件</t>
    <rPh sb="1" eb="2">
      <t>ケン</t>
    </rPh>
    <phoneticPr fontId="1"/>
  </si>
  <si>
    <t>0件（新規0件）</t>
    <phoneticPr fontId="2"/>
  </si>
  <si>
    <t xml:space="preserve">特別緑地保全地区の指定数
</t>
    <phoneticPr fontId="2"/>
  </si>
  <si>
    <t>危険個所確認地区数</t>
    <phoneticPr fontId="2"/>
  </si>
  <si>
    <t>0箇所、指定面積0ha</t>
    <rPh sb="4" eb="6">
      <t>シテイ</t>
    </rPh>
    <rPh sb="6" eb="8">
      <t>メンセキ</t>
    </rPh>
    <phoneticPr fontId="2"/>
  </si>
  <si>
    <t>市内8カ所(急傾斜地のパトロールを実施）</t>
    <phoneticPr fontId="2"/>
  </si>
  <si>
    <t>特別景観まちづくり地区数</t>
    <phoneticPr fontId="2"/>
  </si>
  <si>
    <t>★景観重要建造物指定数</t>
    <phoneticPr fontId="2"/>
  </si>
  <si>
    <t>★ちがさき景観資源指定数</t>
    <phoneticPr fontId="2"/>
  </si>
  <si>
    <t>★景観まちづくりアドバイザー派遣件数</t>
    <phoneticPr fontId="2"/>
  </si>
  <si>
    <t>★景観まちづくり市民団体数
助成件数／額</t>
    <phoneticPr fontId="2"/>
  </si>
  <si>
    <t>★景観重要樹木指定数</t>
    <rPh sb="3" eb="5">
      <t>ジュウヨウ</t>
    </rPh>
    <phoneticPr fontId="2"/>
  </si>
  <si>
    <t>8団体</t>
    <phoneticPr fontId="2"/>
  </si>
  <si>
    <t>3地区</t>
    <phoneticPr fontId="2"/>
  </si>
  <si>
    <t>4箇所</t>
    <phoneticPr fontId="2"/>
  </si>
  <si>
    <t>6箇所</t>
    <phoneticPr fontId="2"/>
  </si>
  <si>
    <t>7件</t>
    <phoneticPr fontId="2"/>
  </si>
  <si>
    <t>都市計画道路整備率</t>
    <phoneticPr fontId="2"/>
  </si>
  <si>
    <t>狭あい道路整備延長</t>
    <phoneticPr fontId="2"/>
  </si>
  <si>
    <t>★建築物の耐震改修促進に関する法律に基づく計画認定数</t>
    <phoneticPr fontId="2"/>
  </si>
  <si>
    <t>★幹線道路の整備状況</t>
    <phoneticPr fontId="2"/>
  </si>
  <si>
    <t>避難所指定箇所数</t>
    <phoneticPr fontId="2"/>
  </si>
  <si>
    <t>32箇所（公立小・中学校）
※公立小・中学校の校舎、屋内運動場の耐震改修は平成19年度に完了
・
・
・</t>
    <phoneticPr fontId="2"/>
  </si>
  <si>
    <t>32箇所（公立小・中学校）
※公立小・中学校の校舎、屋内運動場の耐震改修は平成19年度に完了</t>
    <phoneticPr fontId="1"/>
  </si>
  <si>
    <t>3,929ｍ</t>
    <phoneticPr fontId="2"/>
  </si>
  <si>
    <t>3,696ｍ</t>
    <phoneticPr fontId="2"/>
  </si>
  <si>
    <t>0件</t>
    <phoneticPr fontId="2"/>
  </si>
  <si>
    <t>171m 供用開始（歩道のみ）</t>
    <phoneticPr fontId="2"/>
  </si>
  <si>
    <t>バリアフリー歩道整備延長</t>
    <phoneticPr fontId="2"/>
  </si>
  <si>
    <t>段差等改良箇所数</t>
    <phoneticPr fontId="2"/>
  </si>
  <si>
    <t xml:space="preserve">「神奈川県みんなのバリアフリー街づくり条例」指導回数
</t>
    <phoneticPr fontId="2"/>
  </si>
  <si>
    <t>★バリアフリー化件数・施設名</t>
    <phoneticPr fontId="2"/>
  </si>
  <si>
    <t xml:space="preserve">30件
</t>
    <phoneticPr fontId="1"/>
  </si>
  <si>
    <t xml:space="preserve">46件
</t>
    <phoneticPr fontId="2"/>
  </si>
  <si>
    <t>431.8m（道路管理課82.8m、道路建設課349m）</t>
    <phoneticPr fontId="2"/>
  </si>
  <si>
    <t>264m（道路管理課200m、道路建設課64m）</t>
    <phoneticPr fontId="2"/>
  </si>
  <si>
    <t>23箇所</t>
    <phoneticPr fontId="2"/>
  </si>
  <si>
    <t>45箇所</t>
    <phoneticPr fontId="2"/>
  </si>
  <si>
    <t>2件（室田第3公園、一本松公園）</t>
    <phoneticPr fontId="2"/>
  </si>
  <si>
    <t>・トイレ改修等に伴うバリアフリー化
・みんなのトイレ設置（校舎内）松浪小・赤羽根中・萩園中
・屋外トイレ新設による多目的トイレ設置（香川小・小和田小・今宿小・室田小・松浪中）
・災害時の避難所である屋内運動場へのアプローチ整備（浜須賀小・今宿小・東海岸小）
・その他のバリアフリー化（2件（東羽根沢公園、浜須賀プール））</t>
    <rPh sb="132" eb="133">
      <t>タ</t>
    </rPh>
    <phoneticPr fontId="2"/>
  </si>
  <si>
    <t>雨水浸透ますの設置件数（再掲）</t>
    <phoneticPr fontId="2"/>
  </si>
  <si>
    <t xml:space="preserve">透水性舗装の整備面積／延長（再掲）
</t>
    <phoneticPr fontId="2"/>
  </si>
  <si>
    <t>★公共施設の雨水貯留タンク設置数</t>
    <phoneticPr fontId="2"/>
  </si>
  <si>
    <t>★雨水貯留タンク設置費補助金交付件数／額（再掲）</t>
    <phoneticPr fontId="2"/>
  </si>
  <si>
    <t>雨水貯留槽、浸透施設等の整備状況</t>
    <phoneticPr fontId="2"/>
  </si>
  <si>
    <t xml:space="preserve">・学校敷地に一定の雨水貯留を確保するため、外部への雨水流出抑制対策工事（外構工事）を実施。（教育施設課）
</t>
    <phoneticPr fontId="1"/>
  </si>
  <si>
    <t>68箇所（下水道河川建設課41箇所、道路建設課11箇所、下水道河川管理課16箇所）</t>
    <phoneticPr fontId="2"/>
  </si>
  <si>
    <t>2,666㎡（下水道河川建設課1,000㎡、道路管理課1,666㎡）</t>
    <phoneticPr fontId="2"/>
  </si>
  <si>
    <t>新規なし（設置済み基数：55基）</t>
    <phoneticPr fontId="2"/>
  </si>
  <si>
    <t>・学校敷地に一定の雨水貯留を確保するため、外部への雨水流出抑制対策工事（外構工事）を実施／1校（緑が浜小）。</t>
    <phoneticPr fontId="2"/>
  </si>
  <si>
    <t>18箇所（下水道河川管理課15箇所、下水道河川建設課3箇所）</t>
    <phoneticPr fontId="2"/>
  </si>
  <si>
    <t>321.3m²（下水道河川建設課248.3m²、道路管理課73㎡）</t>
    <phoneticPr fontId="2"/>
  </si>
  <si>
    <t>34件（38基） 、470,400円</t>
    <phoneticPr fontId="2"/>
  </si>
  <si>
    <t>31件（36基）、610,100円</t>
    <phoneticPr fontId="2"/>
  </si>
  <si>
    <t>多自然型整備延長面積</t>
    <phoneticPr fontId="2"/>
  </si>
  <si>
    <t>国･県への要請･提案回数</t>
    <phoneticPr fontId="2"/>
  </si>
  <si>
    <t>5回</t>
    <phoneticPr fontId="1"/>
  </si>
  <si>
    <t>30回</t>
    <phoneticPr fontId="2"/>
  </si>
  <si>
    <t>★特定開発事業者に対する熱帯材の使用自粛要請件数</t>
    <phoneticPr fontId="2"/>
  </si>
  <si>
    <t>熱帯材の使用量と全使用量に対する割合</t>
    <phoneticPr fontId="2"/>
  </si>
  <si>
    <t xml:space="preserve">45件
</t>
    <phoneticPr fontId="2"/>
  </si>
  <si>
    <t xml:space="preserve">46件
</t>
    <phoneticPr fontId="2"/>
  </si>
  <si>
    <t>熱帯材の使用量と全使用量に対する割合（コンクリート型枠使用状況）→別表参照</t>
    <phoneticPr fontId="2"/>
  </si>
  <si>
    <t>海岸侵食防止対策による養浜量</t>
    <phoneticPr fontId="2"/>
  </si>
  <si>
    <t>海岸植生･侵食の修復への取り組み回数</t>
    <phoneticPr fontId="2"/>
  </si>
  <si>
    <t>・NPO法人ゆいによる漁港背後地への海浜植物種苗の移植／1回</t>
    <phoneticPr fontId="2"/>
  </si>
  <si>
    <t>1回、3,000㎥</t>
    <phoneticPr fontId="2"/>
  </si>
  <si>
    <t>漁港背後地内でハマヒルガオを育種。生育したハマヒルガオの移植を協力団体により4回実施。</t>
    <phoneticPr fontId="2"/>
  </si>
  <si>
    <t>・海岸侵食防止対策による養浜量：茅ヶ崎海岸へ約46,330㎥（そのうち4,000㎥は県と市で連携して実施）。</t>
    <phoneticPr fontId="2"/>
  </si>
  <si>
    <t>★市民農園・家庭菜園利用者に対する普及促進状況</t>
    <phoneticPr fontId="2"/>
  </si>
  <si>
    <t xml:space="preserve">家庭用生ごみ処理容器／家庭用生ごみ処理機（電動式・手動式）購入助成件数
</t>
    <rPh sb="21" eb="24">
      <t>デンドウシキ</t>
    </rPh>
    <rPh sb="25" eb="28">
      <t>シュドウシキ</t>
    </rPh>
    <phoneticPr fontId="2"/>
  </si>
  <si>
    <t>★小学校対象の出前講座実施回数</t>
    <phoneticPr fontId="2"/>
  </si>
  <si>
    <t>4個の生ごみ処理容器の設置が確認できた。</t>
    <phoneticPr fontId="2"/>
  </si>
  <si>
    <t xml:space="preserve">・家庭用生ごみ処理容器助成個数／144個
・家庭用生ごみ処理機補助件数／25件
</t>
    <phoneticPr fontId="2"/>
  </si>
  <si>
    <t>2回</t>
    <phoneticPr fontId="2"/>
  </si>
  <si>
    <t xml:space="preserve">・家庭用生ごみ処理容器助成個数／120個
・家庭用電動式生ごみ処理機補助件数／25件
</t>
    <phoneticPr fontId="2"/>
  </si>
  <si>
    <t>1回</t>
    <phoneticPr fontId="2"/>
  </si>
  <si>
    <t>公共事業関連廃棄物のリサイクル量</t>
    <phoneticPr fontId="2"/>
  </si>
  <si>
    <t>分別解体届出･通知件数</t>
    <phoneticPr fontId="2"/>
  </si>
  <si>
    <t>公共事業関連廃棄物が発生し、回収・リサイクルを行った。</t>
    <rPh sb="0" eb="2">
      <t>コウキョウ</t>
    </rPh>
    <rPh sb="2" eb="4">
      <t>ジギョウ</t>
    </rPh>
    <rPh sb="4" eb="6">
      <t>カンレン</t>
    </rPh>
    <rPh sb="6" eb="9">
      <t>ハイキブツ</t>
    </rPh>
    <rPh sb="10" eb="12">
      <t>ハッセイ</t>
    </rPh>
    <rPh sb="14" eb="16">
      <t>カイシュウ</t>
    </rPh>
    <rPh sb="23" eb="24">
      <t>オコナ</t>
    </rPh>
    <phoneticPr fontId="1"/>
  </si>
  <si>
    <t>598件</t>
    <phoneticPr fontId="2"/>
  </si>
  <si>
    <t>636件</t>
    <phoneticPr fontId="2"/>
  </si>
  <si>
    <t>不適正排出件数</t>
    <phoneticPr fontId="2"/>
  </si>
  <si>
    <t>★環境指導員数</t>
    <phoneticPr fontId="2"/>
  </si>
  <si>
    <t xml:space="preserve">1.22件／年
（集積場所1箇所あたりの平均不適正排出件数）
</t>
    <phoneticPr fontId="2"/>
  </si>
  <si>
    <t>326名（平成25年3月末現在）</t>
    <phoneticPr fontId="2"/>
  </si>
  <si>
    <t xml:space="preserve">1.50件／年
（集積場所1箇所あたりの平均不適正排出件数）
</t>
    <phoneticPr fontId="2"/>
  </si>
  <si>
    <t>329名（26年3月末現在）</t>
    <phoneticPr fontId="2"/>
  </si>
  <si>
    <t xml:space="preserve">補助事業数
</t>
    <phoneticPr fontId="2"/>
  </si>
  <si>
    <t>★美化キャンペーン実施状況</t>
    <phoneticPr fontId="2"/>
  </si>
  <si>
    <t>26団体</t>
    <phoneticPr fontId="2"/>
  </si>
  <si>
    <t>24団体</t>
    <phoneticPr fontId="2"/>
  </si>
  <si>
    <t>街頭美化キャンペーンの実施／2回</t>
    <phoneticPr fontId="2"/>
  </si>
  <si>
    <t>漁業体験活動回数/参加者数</t>
    <phoneticPr fontId="2"/>
  </si>
  <si>
    <t>★茅ヶ崎海岸のPR状況</t>
    <phoneticPr fontId="2"/>
  </si>
  <si>
    <t xml:space="preserve">・マダイの稚魚放流体験／1回、30名
・魚市場施設見学／1回、15名
</t>
    <phoneticPr fontId="2"/>
  </si>
  <si>
    <t>・観光地引網の実施
・えぼし岩周遊船事業の実施
・えぼし岩産生わかめまつり事業の実施
※一般社団法人茅ヶ崎市観光協会主催行事</t>
    <phoneticPr fontId="2"/>
  </si>
  <si>
    <t>・漁業体験／2回、各回25人（刺網漁体験、稚魚（カサゴ）放流体験）</t>
    <rPh sb="1" eb="3">
      <t>ギョギョウ</t>
    </rPh>
    <rPh sb="3" eb="5">
      <t>タイケン</t>
    </rPh>
    <rPh sb="9" eb="11">
      <t>カクカイ</t>
    </rPh>
    <rPh sb="13" eb="14">
      <t>ニン</t>
    </rPh>
    <phoneticPr fontId="2"/>
  </si>
  <si>
    <t xml:space="preserve">・えぼし岩周遊船事業の事業
(㈲船渡えぼし丸による事業)
・えぼし岩産生わかめまつり事業の実施
</t>
    <phoneticPr fontId="2"/>
  </si>
  <si>
    <t>省エネナビ、エコワットの貸し出しを通じた省エネ意識の向上と行動の拡大、市民参加型の調査によるエネルギー消費実態の把握、市民･事業者の意識啓発</t>
    <phoneticPr fontId="2"/>
  </si>
  <si>
    <t>省エネナビ、エコワットの貸し出し数</t>
    <phoneticPr fontId="2"/>
  </si>
  <si>
    <t>★市民参加による調査の実施状況</t>
    <phoneticPr fontId="2"/>
  </si>
  <si>
    <t>省エネナビ12件、エコワット15件</t>
    <phoneticPr fontId="2"/>
  </si>
  <si>
    <t>省エネナビ9件、エコワット7件</t>
    <phoneticPr fontId="2"/>
  </si>
  <si>
    <t>都市緑地面積</t>
    <phoneticPr fontId="2"/>
  </si>
  <si>
    <t>★都市公園面積</t>
    <phoneticPr fontId="2"/>
  </si>
  <si>
    <t>★1人あたりの公園面積</t>
    <phoneticPr fontId="2"/>
  </si>
  <si>
    <t xml:space="preserve">
</t>
    <phoneticPr fontId="2"/>
  </si>
  <si>
    <t xml:space="preserve">33．24％（人口草地を除くと29．5％）
</t>
    <phoneticPr fontId="2"/>
  </si>
  <si>
    <t>18,403.87㎡</t>
    <phoneticPr fontId="2"/>
  </si>
  <si>
    <t>707,105.35㎡</t>
    <phoneticPr fontId="2"/>
  </si>
  <si>
    <t>707,559.32㎡</t>
    <phoneticPr fontId="2"/>
  </si>
  <si>
    <t>2.99㎡</t>
    <phoneticPr fontId="2"/>
  </si>
  <si>
    <t>2.98㎡</t>
    <phoneticPr fontId="2"/>
  </si>
  <si>
    <t>★電気自動車補助金受付件数</t>
    <phoneticPr fontId="2"/>
  </si>
  <si>
    <t>啓発回数</t>
    <phoneticPr fontId="2"/>
  </si>
  <si>
    <t>22件（受付可能件数40件）</t>
    <phoneticPr fontId="2"/>
  </si>
  <si>
    <t xml:space="preserve">30件（受付可能件数30件）
</t>
    <phoneticPr fontId="2"/>
  </si>
  <si>
    <t>随時</t>
    <phoneticPr fontId="2"/>
  </si>
  <si>
    <t>★植樹帯の設置延長／場所</t>
    <phoneticPr fontId="2"/>
  </si>
  <si>
    <t xml:space="preserve">歩道整備延長（平成22年度の道路台帳数値ｃｆ：21年度61,928ｍ）
</t>
    <phoneticPr fontId="2"/>
  </si>
  <si>
    <t>★ポケットパークの設置箇所数／場所</t>
    <phoneticPr fontId="2"/>
  </si>
  <si>
    <t>47m(本村四丁目地内)</t>
    <phoneticPr fontId="2"/>
  </si>
  <si>
    <t>・平成25年度の道路台帳数値
ｃｆ：24年度63,360ｍ</t>
    <phoneticPr fontId="2"/>
  </si>
  <si>
    <t>・平成24年度の道路台帳数値
ｃｆ：23年度62,424ｍ</t>
    <phoneticPr fontId="2"/>
  </si>
  <si>
    <t>・購入状況／35,179,000円
・庁内イントラネットでグリーン購入についての案内や概要を随時掲載している。</t>
    <phoneticPr fontId="2"/>
  </si>
  <si>
    <t>調査への参加者数･団体数</t>
    <phoneticPr fontId="2"/>
  </si>
  <si>
    <t>★市民団体等の調査への支援</t>
    <phoneticPr fontId="2"/>
  </si>
  <si>
    <t>分析場所、器具の提供、分析補助、結果の集計と送付</t>
    <phoneticPr fontId="2"/>
  </si>
  <si>
    <t xml:space="preserve">6月／20名、12月／22名
</t>
    <phoneticPr fontId="2"/>
  </si>
  <si>
    <t>身の周りの二酸化窒素の測定
6月／20名、12月／22名</t>
    <rPh sb="2" eb="3">
      <t>マワ</t>
    </rPh>
    <phoneticPr fontId="2"/>
  </si>
  <si>
    <t>平成24年度市道0202号線電線類地中化工事</t>
    <phoneticPr fontId="2"/>
  </si>
  <si>
    <t>浜須賀中学校他4校フェンス他改修工事</t>
    <rPh sb="0" eb="3">
      <t>ハマスカ</t>
    </rPh>
    <rPh sb="3" eb="6">
      <t>チュウガッコウ</t>
    </rPh>
    <rPh sb="6" eb="7">
      <t>ホカ</t>
    </rPh>
    <rPh sb="8" eb="9">
      <t>コウ</t>
    </rPh>
    <rPh sb="13" eb="14">
      <t>ホカ</t>
    </rPh>
    <rPh sb="14" eb="16">
      <t>カイシュウ</t>
    </rPh>
    <rPh sb="16" eb="18">
      <t>コウジ</t>
    </rPh>
    <phoneticPr fontId="13"/>
  </si>
  <si>
    <t>東海岸小学校外2校教室他改修工事</t>
    <rPh sb="0" eb="1">
      <t>ヒガシ</t>
    </rPh>
    <rPh sb="1" eb="3">
      <t>カイガン</t>
    </rPh>
    <rPh sb="3" eb="6">
      <t>ショウガッコウ</t>
    </rPh>
    <rPh sb="6" eb="7">
      <t>ホカ</t>
    </rPh>
    <rPh sb="8" eb="9">
      <t>コウ</t>
    </rPh>
    <rPh sb="9" eb="11">
      <t>キョウシツ</t>
    </rPh>
    <rPh sb="11" eb="12">
      <t>ホカ</t>
    </rPh>
    <rPh sb="12" eb="14">
      <t>カイシュウ</t>
    </rPh>
    <rPh sb="14" eb="16">
      <t>コウジ</t>
    </rPh>
    <phoneticPr fontId="13"/>
  </si>
  <si>
    <t>生産組合長回覧による環境保全型農業についての啓発／1回</t>
    <rPh sb="0" eb="2">
      <t>セイサン</t>
    </rPh>
    <rPh sb="26" eb="27">
      <t>カイ</t>
    </rPh>
    <phoneticPr fontId="2"/>
  </si>
  <si>
    <t>・駐車場有料化に向けた庁内会議を31回開催し、本庁舎再整備に伴う市庁舎西側駐車場閉鎖時期の行政拠点地区駐車場の暫定有料化に向けた一定の方向性を取りまとめました。</t>
    <phoneticPr fontId="2"/>
  </si>
  <si>
    <t>・外部有識者の意見をいただきながら駐車場有料化に向けた庁内会議を6回開催し、「行政拠点地区駐車場のあり方に関する基本的な考え方（素案）」を取りまとめ、パブリックコメントを実施しました。</t>
    <phoneticPr fontId="2"/>
  </si>
  <si>
    <t>(21)   から(24)</t>
    <phoneticPr fontId="2"/>
  </si>
  <si>
    <t>・23年度に渋滞緩和を図る等の目的に、市内を走行する路線バスの乗降方法を、中乗り前降り方式とした。
・21年度に、県及び湘南地域の市町で構成する湘南地域公共交通利用推進検討部会によりノーマイカー通勤デーを実施したが、今後の実施については未定。</t>
    <phoneticPr fontId="2"/>
  </si>
  <si>
    <t>・23年度に渋滞緩和を図る等の目的に、市内を走行する路線バスの乗降方法を中乗り前降り方式とした。
・21年度に、県及び湘南地域の市町で構成する湘南地域公共交通利用推進検討部会によりノーマイカー通勤デーを実施したが、今後の実施については未定。</t>
    <phoneticPr fontId="2"/>
  </si>
  <si>
    <t>・環境保全型農業にかかる周知・啓発／1回（浜之郷小学校）
・環境保全型農業直接支援対策事業にかかる周知・啓発／1回（生産組合長会議）</t>
    <phoneticPr fontId="2"/>
  </si>
  <si>
    <t>・土壌診断講習会（ＪＡ主催）／4回、60人
・野菜栽培講習会等講習会／19回、／176人</t>
    <phoneticPr fontId="2"/>
  </si>
  <si>
    <t>特殊車両については今後の導入時に検討していく。</t>
    <phoneticPr fontId="2"/>
  </si>
  <si>
    <t>8団体</t>
    <phoneticPr fontId="2"/>
  </si>
  <si>
    <t>0件</t>
    <rPh sb="1" eb="2">
      <t>ケン</t>
    </rPh>
    <phoneticPr fontId="2"/>
  </si>
  <si>
    <t>15件</t>
    <rPh sb="2" eb="3">
      <t>ケン</t>
    </rPh>
    <phoneticPr fontId="2"/>
  </si>
  <si>
    <t xml:space="preserve">生産緑地面積／61.6ha
箇所数／426箇所
</t>
    <rPh sb="0" eb="2">
      <t>セイサン</t>
    </rPh>
    <rPh sb="2" eb="4">
      <t>リョクチ</t>
    </rPh>
    <rPh sb="4" eb="6">
      <t>メンセキ</t>
    </rPh>
    <rPh sb="14" eb="16">
      <t>カショ</t>
    </rPh>
    <rPh sb="16" eb="17">
      <t>スウ</t>
    </rPh>
    <phoneticPr fontId="2"/>
  </si>
  <si>
    <t xml:space="preserve">生産緑地面積／60.9ha
箇所数／422箇所
</t>
    <rPh sb="0" eb="2">
      <t>セイサン</t>
    </rPh>
    <rPh sb="2" eb="4">
      <t>リョクチ</t>
    </rPh>
    <rPh sb="4" eb="6">
      <t>メンセキ</t>
    </rPh>
    <rPh sb="14" eb="16">
      <t>カショ</t>
    </rPh>
    <rPh sb="16" eb="17">
      <t>スウ</t>
    </rPh>
    <rPh sb="21" eb="23">
      <t>カショ</t>
    </rPh>
    <phoneticPr fontId="1"/>
  </si>
  <si>
    <t>使用あり
（別表1（31～32ページ）を参照）</t>
    <phoneticPr fontId="2"/>
  </si>
  <si>
    <r>
      <t>公共事業関連廃棄物が発生し、回収・リサイクルを行った。
（</t>
    </r>
    <r>
      <rPr>
        <sz val="11"/>
        <rFont val="ＭＳ Ｐ明朝"/>
        <family val="1"/>
        <charset val="128"/>
      </rPr>
      <t>別表2（32～36ページ）を参照</t>
    </r>
    <r>
      <rPr>
        <sz val="11"/>
        <color rgb="FFFF0000"/>
        <rFont val="ＭＳ Ｐ明朝"/>
        <family val="1"/>
        <charset val="128"/>
      </rPr>
      <t>）</t>
    </r>
    <rPh sb="29" eb="30">
      <t>ベツ</t>
    </rPh>
    <rPh sb="30" eb="31">
      <t>ヒョウ</t>
    </rPh>
    <phoneticPr fontId="2"/>
  </si>
  <si>
    <t>緑化教室の開催／1回（高砂緑地、参加者30名）</t>
    <phoneticPr fontId="2"/>
  </si>
  <si>
    <t>緑化教室の開催／1回（氷室椿園で午前・午後にそれぞれ開催、参加者計57名）</t>
    <rPh sb="0" eb="2">
      <t>リョクカ</t>
    </rPh>
    <rPh sb="2" eb="4">
      <t>キョウシツ</t>
    </rPh>
    <rPh sb="5" eb="7">
      <t>カイサイ</t>
    </rPh>
    <rPh sb="11" eb="13">
      <t>ヒムロ</t>
    </rPh>
    <rPh sb="13" eb="14">
      <t>ツバキ</t>
    </rPh>
    <rPh sb="14" eb="15">
      <t>ソノ</t>
    </rPh>
    <rPh sb="16" eb="18">
      <t>ゴゼン</t>
    </rPh>
    <rPh sb="19" eb="21">
      <t>ゴゴ</t>
    </rPh>
    <rPh sb="26" eb="28">
      <t>カイサイ</t>
    </rPh>
    <rPh sb="32" eb="33">
      <t>ケイ</t>
    </rPh>
    <phoneticPr fontId="2"/>
  </si>
  <si>
    <t>実施なし</t>
    <rPh sb="0" eb="2">
      <t>ジッシ</t>
    </rPh>
    <phoneticPr fontId="2"/>
  </si>
  <si>
    <t>実施なし</t>
    <phoneticPr fontId="2"/>
  </si>
  <si>
    <t>18,403.87㎡（平成25年4月1日時点）</t>
    <rPh sb="11" eb="13">
      <t>ヘイセイ</t>
    </rPh>
    <rPh sb="15" eb="16">
      <t>ネン</t>
    </rPh>
    <rPh sb="17" eb="18">
      <t>ガツ</t>
    </rPh>
    <rPh sb="19" eb="20">
      <t>ニチ</t>
    </rPh>
    <rPh sb="20" eb="22">
      <t>ジテン</t>
    </rPh>
    <phoneticPr fontId="2"/>
  </si>
  <si>
    <r>
      <t>【</t>
    </r>
    <r>
      <rPr>
        <b/>
        <sz val="10.5"/>
        <color theme="1"/>
        <rFont val="ＭＳ Ｐゴシック"/>
        <family val="3"/>
        <charset val="128"/>
      </rPr>
      <t>農業水産課</t>
    </r>
    <r>
      <rPr>
        <sz val="10.5"/>
        <color theme="1"/>
        <rFont val="ＭＳ Ｐゴシック"/>
        <family val="3"/>
        <charset val="128"/>
      </rPr>
      <t>、景観みどり課】</t>
    </r>
    <phoneticPr fontId="2"/>
  </si>
  <si>
    <r>
      <t>【</t>
    </r>
    <r>
      <rPr>
        <b/>
        <sz val="10.5"/>
        <color theme="1"/>
        <rFont val="ＭＳ Ｐゴシック"/>
        <family val="3"/>
        <charset val="128"/>
      </rPr>
      <t>農業水産課</t>
    </r>
    <r>
      <rPr>
        <sz val="10.5"/>
        <color theme="1"/>
        <rFont val="ＭＳ Ｐゴシック"/>
        <family val="3"/>
        <charset val="128"/>
      </rPr>
      <t>】</t>
    </r>
    <phoneticPr fontId="2"/>
  </si>
  <si>
    <t>コア地域保全のボランティア活動や資金援助等の支援に対する事業者への働きかけ</t>
    <phoneticPr fontId="2"/>
  </si>
  <si>
    <r>
      <t>【</t>
    </r>
    <r>
      <rPr>
        <b/>
        <sz val="10"/>
        <color theme="1"/>
        <rFont val="ＭＳ Ｐ明朝"/>
        <family val="1"/>
        <charset val="128"/>
      </rPr>
      <t>景観みどり課</t>
    </r>
    <r>
      <rPr>
        <sz val="10"/>
        <color theme="1"/>
        <rFont val="ＭＳ Ｐ明朝"/>
        <family val="1"/>
        <charset val="128"/>
      </rPr>
      <t>、農業水産課、環境政策課】</t>
    </r>
    <phoneticPr fontId="2"/>
  </si>
  <si>
    <r>
      <t>【</t>
    </r>
    <r>
      <rPr>
        <b/>
        <sz val="10"/>
        <color theme="1"/>
        <rFont val="ＭＳ Ｐ明朝"/>
        <family val="1"/>
        <charset val="128"/>
      </rPr>
      <t>景観みどり課</t>
    </r>
    <r>
      <rPr>
        <sz val="10"/>
        <color theme="1"/>
        <rFont val="ＭＳ Ｐ明朝"/>
        <family val="1"/>
        <charset val="128"/>
      </rPr>
      <t>、環境政策課】</t>
    </r>
    <phoneticPr fontId="2"/>
  </si>
  <si>
    <r>
      <t>【</t>
    </r>
    <r>
      <rPr>
        <b/>
        <sz val="10"/>
        <color theme="1"/>
        <rFont val="ＭＳ Ｐ明朝"/>
        <family val="1"/>
        <charset val="128"/>
      </rPr>
      <t>企画経営課</t>
    </r>
    <r>
      <rPr>
        <sz val="10"/>
        <color theme="1"/>
        <rFont val="ＭＳ Ｐ明朝"/>
        <family val="1"/>
        <charset val="128"/>
      </rPr>
      <t>、農業水産課、公園緑地課、下水道河川建設課、社会教育課】</t>
    </r>
    <phoneticPr fontId="2"/>
  </si>
  <si>
    <r>
      <t>【</t>
    </r>
    <r>
      <rPr>
        <b/>
        <sz val="10"/>
        <color theme="1"/>
        <rFont val="ＭＳ Ｐ明朝"/>
        <family val="1"/>
        <charset val="128"/>
      </rPr>
      <t>公園緑地課</t>
    </r>
    <r>
      <rPr>
        <sz val="10"/>
        <color theme="1"/>
        <rFont val="ＭＳ Ｐ明朝"/>
        <family val="1"/>
        <charset val="128"/>
      </rPr>
      <t>】</t>
    </r>
    <phoneticPr fontId="2"/>
  </si>
  <si>
    <r>
      <t>【</t>
    </r>
    <r>
      <rPr>
        <b/>
        <sz val="10"/>
        <color theme="1"/>
        <rFont val="ＭＳ Ｐ明朝"/>
        <family val="1"/>
        <charset val="128"/>
      </rPr>
      <t>景観みどり課</t>
    </r>
    <r>
      <rPr>
        <sz val="10"/>
        <color theme="1"/>
        <rFont val="ＭＳ Ｐ明朝"/>
        <family val="1"/>
        <charset val="128"/>
      </rPr>
      <t>】</t>
    </r>
    <phoneticPr fontId="2"/>
  </si>
  <si>
    <r>
      <t>【</t>
    </r>
    <r>
      <rPr>
        <b/>
        <sz val="10"/>
        <color theme="1"/>
        <rFont val="ＭＳ Ｐ明朝"/>
        <family val="1"/>
        <charset val="128"/>
      </rPr>
      <t>景観みどり課</t>
    </r>
    <r>
      <rPr>
        <sz val="10"/>
        <color theme="1"/>
        <rFont val="ＭＳ Ｐ明朝"/>
        <family val="1"/>
        <charset val="128"/>
      </rPr>
      <t>、建築指導課、公園緑地課】</t>
    </r>
    <phoneticPr fontId="2"/>
  </si>
  <si>
    <r>
      <t>【</t>
    </r>
    <r>
      <rPr>
        <b/>
        <sz val="10"/>
        <color theme="1"/>
        <rFont val="ＭＳ Ｐ明朝"/>
        <family val="1"/>
        <charset val="128"/>
      </rPr>
      <t>景観みどり課</t>
    </r>
    <r>
      <rPr>
        <sz val="10"/>
        <color theme="1"/>
        <rFont val="ＭＳ Ｐ明朝"/>
        <family val="1"/>
        <charset val="128"/>
      </rPr>
      <t>、下水道河川建設課】</t>
    </r>
    <phoneticPr fontId="2"/>
  </si>
  <si>
    <r>
      <t>【</t>
    </r>
    <r>
      <rPr>
        <b/>
        <sz val="10"/>
        <color theme="1"/>
        <rFont val="ＭＳ Ｐ明朝"/>
        <family val="1"/>
        <charset val="128"/>
      </rPr>
      <t>環境保全課</t>
    </r>
    <r>
      <rPr>
        <sz val="10"/>
        <color theme="1"/>
        <rFont val="ＭＳ Ｐ明朝"/>
        <family val="1"/>
        <charset val="128"/>
      </rPr>
      <t>】</t>
    </r>
    <phoneticPr fontId="2"/>
  </si>
  <si>
    <r>
      <t>【</t>
    </r>
    <r>
      <rPr>
        <b/>
        <sz val="10"/>
        <color theme="1"/>
        <rFont val="ＭＳ Ｐ明朝"/>
        <family val="1"/>
        <charset val="128"/>
      </rPr>
      <t>農業水産課</t>
    </r>
    <r>
      <rPr>
        <sz val="10"/>
        <color theme="1"/>
        <rFont val="ＭＳ Ｐ明朝"/>
        <family val="1"/>
        <charset val="128"/>
      </rPr>
      <t>、都市計画課】</t>
    </r>
    <phoneticPr fontId="2"/>
  </si>
  <si>
    <r>
      <t>【</t>
    </r>
    <r>
      <rPr>
        <b/>
        <sz val="10"/>
        <color theme="1"/>
        <rFont val="ＭＳ Ｐ明朝"/>
        <family val="1"/>
        <charset val="128"/>
      </rPr>
      <t>農業水産課</t>
    </r>
    <r>
      <rPr>
        <sz val="10"/>
        <color theme="1"/>
        <rFont val="ＭＳ Ｐ明朝"/>
        <family val="1"/>
        <charset val="128"/>
      </rPr>
      <t>】</t>
    </r>
    <phoneticPr fontId="2"/>
  </si>
  <si>
    <r>
      <t>【</t>
    </r>
    <r>
      <rPr>
        <b/>
        <sz val="10"/>
        <color theme="1"/>
        <rFont val="ＭＳ Ｐ明朝"/>
        <family val="1"/>
        <charset val="128"/>
      </rPr>
      <t>下水道河川建設課</t>
    </r>
    <r>
      <rPr>
        <sz val="10"/>
        <color theme="1"/>
        <rFont val="ＭＳ Ｐ明朝"/>
        <family val="1"/>
        <charset val="128"/>
      </rPr>
      <t>、広域事業政策課、景観みどり課】</t>
    </r>
    <phoneticPr fontId="2"/>
  </si>
  <si>
    <r>
      <t>【</t>
    </r>
    <r>
      <rPr>
        <b/>
        <sz val="10"/>
        <color theme="1"/>
        <rFont val="ＭＳ Ｐ明朝"/>
        <family val="1"/>
        <charset val="128"/>
      </rPr>
      <t>下水道河川建設課</t>
    </r>
    <r>
      <rPr>
        <sz val="10"/>
        <color theme="1"/>
        <rFont val="ＭＳ Ｐ明朝"/>
        <family val="1"/>
        <charset val="128"/>
      </rPr>
      <t>、農業水産課、景観みどり課】</t>
    </r>
    <phoneticPr fontId="2"/>
  </si>
  <si>
    <r>
      <t>【</t>
    </r>
    <r>
      <rPr>
        <b/>
        <sz val="10"/>
        <color theme="1"/>
        <rFont val="ＭＳ Ｐ明朝"/>
        <family val="1"/>
        <charset val="128"/>
      </rPr>
      <t>下水道河川建設課</t>
    </r>
    <r>
      <rPr>
        <sz val="10"/>
        <color theme="1"/>
        <rFont val="ＭＳ Ｐ明朝"/>
        <family val="1"/>
        <charset val="128"/>
      </rPr>
      <t>】</t>
    </r>
    <phoneticPr fontId="2"/>
  </si>
  <si>
    <r>
      <t>【</t>
    </r>
    <r>
      <rPr>
        <b/>
        <sz val="10"/>
        <color theme="1"/>
        <rFont val="ＭＳ Ｐ明朝"/>
        <family val="1"/>
        <charset val="128"/>
      </rPr>
      <t>環境保全課</t>
    </r>
    <r>
      <rPr>
        <sz val="10"/>
        <color theme="1"/>
        <rFont val="ＭＳ Ｐ明朝"/>
        <family val="1"/>
        <charset val="128"/>
      </rPr>
      <t>、環境政策課、社会教育課】</t>
    </r>
    <phoneticPr fontId="2"/>
  </si>
  <si>
    <r>
      <t>【</t>
    </r>
    <r>
      <rPr>
        <b/>
        <sz val="10"/>
        <color theme="1"/>
        <rFont val="ＭＳ Ｐ明朝"/>
        <family val="1"/>
        <charset val="128"/>
      </rPr>
      <t>下水道河川建設課</t>
    </r>
    <r>
      <rPr>
        <sz val="10"/>
        <color theme="1"/>
        <rFont val="ＭＳ Ｐ明朝"/>
        <family val="1"/>
        <charset val="128"/>
      </rPr>
      <t>、環境保全課、開発審査課、道路建設課、下水道河川管理課】</t>
    </r>
    <phoneticPr fontId="2"/>
  </si>
  <si>
    <r>
      <t>【</t>
    </r>
    <r>
      <rPr>
        <b/>
        <sz val="10"/>
        <color theme="1"/>
        <rFont val="ＭＳ Ｐ明朝"/>
        <family val="1"/>
        <charset val="128"/>
      </rPr>
      <t>下水道河川建設課</t>
    </r>
    <r>
      <rPr>
        <sz val="10"/>
        <color theme="1"/>
        <rFont val="ＭＳ Ｐ明朝"/>
        <family val="1"/>
        <charset val="128"/>
      </rPr>
      <t>、下水道河川総務課】</t>
    </r>
    <phoneticPr fontId="2"/>
  </si>
  <si>
    <r>
      <t>【</t>
    </r>
    <r>
      <rPr>
        <b/>
        <sz val="10"/>
        <color theme="1"/>
        <rFont val="ＭＳ Ｐ明朝"/>
        <family val="1"/>
        <charset val="128"/>
      </rPr>
      <t>社会教育課</t>
    </r>
    <r>
      <rPr>
        <sz val="10"/>
        <color theme="1"/>
        <rFont val="ＭＳ Ｐ明朝"/>
        <family val="1"/>
        <charset val="128"/>
      </rPr>
      <t>】</t>
    </r>
    <phoneticPr fontId="2"/>
  </si>
  <si>
    <r>
      <t>【</t>
    </r>
    <r>
      <rPr>
        <b/>
        <sz val="10"/>
        <color theme="1"/>
        <rFont val="ＭＳ Ｐ明朝"/>
        <family val="1"/>
        <charset val="128"/>
      </rPr>
      <t>社会教育課</t>
    </r>
    <r>
      <rPr>
        <sz val="10"/>
        <color theme="1"/>
        <rFont val="ＭＳ Ｐ明朝"/>
        <family val="1"/>
        <charset val="128"/>
      </rPr>
      <t>、環境政策課、景観みどり課】</t>
    </r>
    <phoneticPr fontId="2"/>
  </si>
  <si>
    <r>
      <t>【</t>
    </r>
    <r>
      <rPr>
        <b/>
        <sz val="10"/>
        <color theme="1"/>
        <rFont val="ＭＳ Ｐ明朝"/>
        <family val="1"/>
        <charset val="128"/>
      </rPr>
      <t>都市計画課</t>
    </r>
    <r>
      <rPr>
        <sz val="10"/>
        <color theme="1"/>
        <rFont val="ＭＳ Ｐ明朝"/>
        <family val="1"/>
        <charset val="128"/>
      </rPr>
      <t>、企画経営課】</t>
    </r>
    <phoneticPr fontId="2"/>
  </si>
  <si>
    <r>
      <t>【</t>
    </r>
    <r>
      <rPr>
        <b/>
        <sz val="10"/>
        <color theme="1"/>
        <rFont val="ＭＳ Ｐ明朝"/>
        <family val="1"/>
        <charset val="128"/>
      </rPr>
      <t>都市計画課</t>
    </r>
    <r>
      <rPr>
        <sz val="10"/>
        <color theme="1"/>
        <rFont val="ＭＳ Ｐ明朝"/>
        <family val="1"/>
        <charset val="128"/>
      </rPr>
      <t>、景観みどり課】</t>
    </r>
    <phoneticPr fontId="2"/>
  </si>
  <si>
    <r>
      <t>【</t>
    </r>
    <r>
      <rPr>
        <b/>
        <sz val="10"/>
        <color theme="1"/>
        <rFont val="ＭＳ Ｐ明朝"/>
        <family val="1"/>
        <charset val="128"/>
      </rPr>
      <t>都市計画課</t>
    </r>
    <r>
      <rPr>
        <sz val="10"/>
        <color theme="1"/>
        <rFont val="ＭＳ Ｐ明朝"/>
        <family val="1"/>
        <charset val="128"/>
      </rPr>
      <t>、景観みどり課、建築指導課】</t>
    </r>
    <phoneticPr fontId="2"/>
  </si>
  <si>
    <r>
      <t>【</t>
    </r>
    <r>
      <rPr>
        <b/>
        <sz val="10"/>
        <color theme="1"/>
        <rFont val="ＭＳ Ｐ明朝"/>
        <family val="1"/>
        <charset val="128"/>
      </rPr>
      <t>景観みどり課</t>
    </r>
    <r>
      <rPr>
        <sz val="10"/>
        <color theme="1"/>
        <rFont val="ＭＳ Ｐ明朝"/>
        <family val="1"/>
        <charset val="128"/>
      </rPr>
      <t>、防災対策課】</t>
    </r>
    <phoneticPr fontId="2"/>
  </si>
  <si>
    <r>
      <t>【</t>
    </r>
    <r>
      <rPr>
        <b/>
        <sz val="10"/>
        <color theme="1"/>
        <rFont val="ＭＳ Ｐ明朝"/>
        <family val="1"/>
        <charset val="128"/>
      </rPr>
      <t>道路管理課</t>
    </r>
    <r>
      <rPr>
        <sz val="10"/>
        <color theme="1"/>
        <rFont val="ＭＳ Ｐ明朝"/>
        <family val="1"/>
        <charset val="128"/>
      </rPr>
      <t>、防災対策課、建築指導課、道路建設課、教育施設課】</t>
    </r>
    <phoneticPr fontId="2"/>
  </si>
  <si>
    <r>
      <t>【</t>
    </r>
    <r>
      <rPr>
        <b/>
        <sz val="10"/>
        <color theme="1"/>
        <rFont val="ＭＳ Ｐ明朝"/>
        <family val="1"/>
        <charset val="128"/>
      </rPr>
      <t>建築指導課</t>
    </r>
    <r>
      <rPr>
        <sz val="10"/>
        <color theme="1"/>
        <rFont val="ＭＳ Ｐ明朝"/>
        <family val="1"/>
        <charset val="128"/>
      </rPr>
      <t>、道路管理課、道路建設課、公園緑地課、教育施設課】</t>
    </r>
    <phoneticPr fontId="2"/>
  </si>
  <si>
    <r>
      <t>【</t>
    </r>
    <r>
      <rPr>
        <b/>
        <sz val="10"/>
        <color theme="1"/>
        <rFont val="ＭＳ Ｐ明朝"/>
        <family val="1"/>
        <charset val="128"/>
      </rPr>
      <t>下水道河川建設課</t>
    </r>
    <r>
      <rPr>
        <sz val="10"/>
        <color theme="1"/>
        <rFont val="ＭＳ Ｐ明朝"/>
        <family val="1"/>
        <charset val="128"/>
      </rPr>
      <t>、道路建設課、農業水産課、景観みどり課】</t>
    </r>
    <phoneticPr fontId="2"/>
  </si>
  <si>
    <r>
      <t>【</t>
    </r>
    <r>
      <rPr>
        <b/>
        <sz val="10"/>
        <color theme="1"/>
        <rFont val="ＭＳ Ｐ明朝"/>
        <family val="1"/>
        <charset val="128"/>
      </rPr>
      <t>広域事業政策課</t>
    </r>
    <r>
      <rPr>
        <sz val="10"/>
        <color theme="1"/>
        <rFont val="ＭＳ Ｐ明朝"/>
        <family val="1"/>
        <charset val="128"/>
      </rPr>
      <t>、景観みどり課、下水道河川建設課】</t>
    </r>
    <phoneticPr fontId="2"/>
  </si>
  <si>
    <r>
      <t>【</t>
    </r>
    <r>
      <rPr>
        <b/>
        <sz val="10"/>
        <color theme="1"/>
        <rFont val="ＭＳ Ｐ明朝"/>
        <family val="1"/>
        <charset val="128"/>
      </rPr>
      <t>環境政策課</t>
    </r>
    <r>
      <rPr>
        <sz val="10"/>
        <color theme="1"/>
        <rFont val="ＭＳ Ｐ明朝"/>
        <family val="1"/>
        <charset val="128"/>
      </rPr>
      <t>、契約検査課、農業水産課、拠点整備課、スポーツ健康課、道路管理課、道路建設課、公園緑地課、建築課、下水道河川建設課、下水道河川管理課、教育施設課】</t>
    </r>
    <phoneticPr fontId="2"/>
  </si>
  <si>
    <r>
      <t>【</t>
    </r>
    <r>
      <rPr>
        <b/>
        <sz val="10"/>
        <color theme="1"/>
        <rFont val="ＭＳ Ｐ明朝"/>
        <family val="1"/>
        <charset val="128"/>
      </rPr>
      <t>農業水産課</t>
    </r>
    <r>
      <rPr>
        <sz val="10"/>
        <color theme="1"/>
        <rFont val="ＭＳ Ｐ明朝"/>
        <family val="1"/>
        <charset val="128"/>
      </rPr>
      <t>、景観みどり課】</t>
    </r>
    <phoneticPr fontId="2"/>
  </si>
  <si>
    <r>
      <t>【</t>
    </r>
    <r>
      <rPr>
        <b/>
        <sz val="10"/>
        <color theme="1"/>
        <rFont val="ＭＳ Ｐ明朝"/>
        <family val="1"/>
        <charset val="128"/>
      </rPr>
      <t>農業水産課</t>
    </r>
    <r>
      <rPr>
        <sz val="10"/>
        <color theme="1"/>
        <rFont val="ＭＳ Ｐ明朝"/>
        <family val="1"/>
        <charset val="128"/>
      </rPr>
      <t>、防災対策課、安全対策課、産業振興課、都市政策課、景観みどり課、道路管理課、公園緑地課】</t>
    </r>
    <phoneticPr fontId="2"/>
  </si>
  <si>
    <r>
      <t>【</t>
    </r>
    <r>
      <rPr>
        <b/>
        <sz val="10"/>
        <color theme="1"/>
        <rFont val="ＭＳ Ｐ明朝"/>
        <family val="1"/>
        <charset val="128"/>
      </rPr>
      <t>公園緑地課</t>
    </r>
    <r>
      <rPr>
        <sz val="10"/>
        <color theme="1"/>
        <rFont val="ＭＳ Ｐ明朝"/>
        <family val="1"/>
        <charset val="128"/>
      </rPr>
      <t>、秘書広報課、景観みどり課、青少年課】</t>
    </r>
    <phoneticPr fontId="2"/>
  </si>
  <si>
    <r>
      <t>【</t>
    </r>
    <r>
      <rPr>
        <b/>
        <sz val="10"/>
        <color theme="1"/>
        <rFont val="ＭＳ Ｐ明朝"/>
        <family val="1"/>
        <charset val="128"/>
      </rPr>
      <t>市民相談課</t>
    </r>
    <r>
      <rPr>
        <sz val="10"/>
        <color theme="1"/>
        <rFont val="ＭＳ Ｐ明朝"/>
        <family val="1"/>
        <charset val="128"/>
      </rPr>
      <t>、環境事業センター】</t>
    </r>
    <phoneticPr fontId="2"/>
  </si>
  <si>
    <r>
      <t>【</t>
    </r>
    <r>
      <rPr>
        <b/>
        <sz val="10"/>
        <color theme="1"/>
        <rFont val="ＭＳ Ｐ明朝"/>
        <family val="1"/>
        <charset val="128"/>
      </rPr>
      <t>資源循環課</t>
    </r>
    <r>
      <rPr>
        <sz val="10"/>
        <color theme="1"/>
        <rFont val="ＭＳ Ｐ明朝"/>
        <family val="1"/>
        <charset val="128"/>
      </rPr>
      <t>】</t>
    </r>
    <phoneticPr fontId="2"/>
  </si>
  <si>
    <r>
      <t>【</t>
    </r>
    <r>
      <rPr>
        <b/>
        <sz val="10"/>
        <color theme="1"/>
        <rFont val="ＭＳ Ｐ明朝"/>
        <family val="1"/>
        <charset val="128"/>
      </rPr>
      <t>建築指導課</t>
    </r>
    <r>
      <rPr>
        <sz val="10"/>
        <color theme="1"/>
        <rFont val="ＭＳ Ｐ明朝"/>
        <family val="1"/>
        <charset val="128"/>
      </rPr>
      <t>、契約検査課、農業水産課、拠点整備課、スポーツ健康課、道路管理課、道路建設課、公園緑地課、建築課、下水道河川建設課、下水道河川管理課、教育施設課】</t>
    </r>
    <phoneticPr fontId="2"/>
  </si>
  <si>
    <r>
      <t>【</t>
    </r>
    <r>
      <rPr>
        <b/>
        <sz val="10"/>
        <color theme="1"/>
        <rFont val="ＭＳ Ｐ明朝"/>
        <family val="1"/>
        <charset val="128"/>
      </rPr>
      <t>資源循環課</t>
    </r>
    <r>
      <rPr>
        <sz val="10"/>
        <color theme="1"/>
        <rFont val="ＭＳ Ｐ明朝"/>
        <family val="1"/>
        <charset val="128"/>
      </rPr>
      <t>、環境事業センター】</t>
    </r>
    <phoneticPr fontId="2"/>
  </si>
  <si>
    <r>
      <t>【</t>
    </r>
    <r>
      <rPr>
        <b/>
        <sz val="10"/>
        <color theme="1"/>
        <rFont val="ＭＳ Ｐ明朝"/>
        <family val="1"/>
        <charset val="128"/>
      </rPr>
      <t>環境事業センター</t>
    </r>
    <r>
      <rPr>
        <sz val="10"/>
        <color theme="1"/>
        <rFont val="ＭＳ Ｐ明朝"/>
        <family val="1"/>
        <charset val="128"/>
      </rPr>
      <t>、資源循環課】</t>
    </r>
    <phoneticPr fontId="2"/>
  </si>
  <si>
    <r>
      <t>【</t>
    </r>
    <r>
      <rPr>
        <b/>
        <sz val="10"/>
        <color theme="1"/>
        <rFont val="ＭＳ Ｐ明朝"/>
        <family val="1"/>
        <charset val="128"/>
      </rPr>
      <t>環境事業センター</t>
    </r>
    <r>
      <rPr>
        <sz val="10"/>
        <color theme="1"/>
        <rFont val="ＭＳ Ｐ明朝"/>
        <family val="1"/>
        <charset val="128"/>
      </rPr>
      <t>】</t>
    </r>
    <phoneticPr fontId="2"/>
  </si>
  <si>
    <r>
      <t>【</t>
    </r>
    <r>
      <rPr>
        <b/>
        <sz val="10"/>
        <color theme="1"/>
        <rFont val="ＭＳ Ｐ明朝"/>
        <family val="1"/>
        <charset val="128"/>
      </rPr>
      <t>環境政策課</t>
    </r>
    <r>
      <rPr>
        <sz val="10"/>
        <color theme="1"/>
        <rFont val="ＭＳ Ｐ明朝"/>
        <family val="1"/>
        <charset val="128"/>
      </rPr>
      <t>】</t>
    </r>
    <phoneticPr fontId="2"/>
  </si>
  <si>
    <r>
      <t>【</t>
    </r>
    <r>
      <rPr>
        <b/>
        <sz val="10"/>
        <color theme="1"/>
        <rFont val="ＭＳ Ｐ明朝"/>
        <family val="1"/>
        <charset val="128"/>
      </rPr>
      <t>農業水産課</t>
    </r>
    <r>
      <rPr>
        <sz val="10"/>
        <color theme="1"/>
        <rFont val="ＭＳ Ｐ明朝"/>
        <family val="1"/>
        <charset val="128"/>
      </rPr>
      <t>、産業振興課】</t>
    </r>
    <phoneticPr fontId="2"/>
  </si>
  <si>
    <r>
      <t>【</t>
    </r>
    <r>
      <rPr>
        <b/>
        <sz val="10"/>
        <color theme="1"/>
        <rFont val="ＭＳ Ｐ明朝"/>
        <family val="1"/>
        <charset val="128"/>
      </rPr>
      <t>環境政策課</t>
    </r>
    <r>
      <rPr>
        <sz val="10"/>
        <color theme="1"/>
        <rFont val="ＭＳ Ｐ明朝"/>
        <family val="1"/>
        <charset val="128"/>
      </rPr>
      <t>】</t>
    </r>
    <phoneticPr fontId="2"/>
  </si>
  <si>
    <r>
      <t>【</t>
    </r>
    <r>
      <rPr>
        <b/>
        <sz val="10"/>
        <color theme="1"/>
        <rFont val="ＭＳ Ｐ明朝"/>
        <family val="1"/>
        <charset val="128"/>
      </rPr>
      <t>景観みどり課</t>
    </r>
    <r>
      <rPr>
        <sz val="10"/>
        <color theme="1"/>
        <rFont val="ＭＳ Ｐ明朝"/>
        <family val="1"/>
        <charset val="128"/>
      </rPr>
      <t>、公園緑地課】</t>
    </r>
    <phoneticPr fontId="2"/>
  </si>
  <si>
    <r>
      <t>【</t>
    </r>
    <r>
      <rPr>
        <b/>
        <sz val="10"/>
        <color theme="1"/>
        <rFont val="ＭＳ Ｐ明朝"/>
        <family val="1"/>
        <charset val="128"/>
      </rPr>
      <t>企画経営課</t>
    </r>
    <r>
      <rPr>
        <sz val="10"/>
        <color theme="1"/>
        <rFont val="ＭＳ Ｐ明朝"/>
        <family val="1"/>
        <charset val="128"/>
      </rPr>
      <t>、施設再編整備課、財政課、用地管財課、文化生涯学習課、安全対策課、スポーツ健康課】</t>
    </r>
    <phoneticPr fontId="2"/>
  </si>
  <si>
    <r>
      <t>【</t>
    </r>
    <r>
      <rPr>
        <b/>
        <sz val="10"/>
        <color theme="1"/>
        <rFont val="ＭＳ Ｐ明朝"/>
        <family val="1"/>
        <charset val="128"/>
      </rPr>
      <t>環境政策課</t>
    </r>
    <r>
      <rPr>
        <sz val="10"/>
        <color theme="1"/>
        <rFont val="ＭＳ Ｐ明朝"/>
        <family val="1"/>
        <charset val="128"/>
      </rPr>
      <t>、用地管財課】</t>
    </r>
    <phoneticPr fontId="2"/>
  </si>
  <si>
    <r>
      <t>【</t>
    </r>
    <r>
      <rPr>
        <b/>
        <sz val="10"/>
        <color theme="1"/>
        <rFont val="ＭＳ Ｐ明朝"/>
        <family val="1"/>
        <charset val="128"/>
      </rPr>
      <t>都市政策課</t>
    </r>
    <r>
      <rPr>
        <sz val="10"/>
        <color theme="1"/>
        <rFont val="ＭＳ Ｐ明朝"/>
        <family val="1"/>
        <charset val="128"/>
      </rPr>
      <t>】</t>
    </r>
    <phoneticPr fontId="2"/>
  </si>
  <si>
    <r>
      <t>【</t>
    </r>
    <r>
      <rPr>
        <b/>
        <sz val="10"/>
        <color theme="1"/>
        <rFont val="ＭＳ Ｐ明朝"/>
        <family val="1"/>
        <charset val="128"/>
      </rPr>
      <t>用地管財課</t>
    </r>
    <r>
      <rPr>
        <sz val="10"/>
        <color theme="1"/>
        <rFont val="ＭＳ Ｐ明朝"/>
        <family val="1"/>
        <charset val="128"/>
      </rPr>
      <t>、環境事業センター、警防課】</t>
    </r>
    <phoneticPr fontId="2"/>
  </si>
  <si>
    <r>
      <t>【</t>
    </r>
    <r>
      <rPr>
        <b/>
        <sz val="10"/>
        <color theme="1"/>
        <rFont val="ＭＳ Ｐ明朝"/>
        <family val="1"/>
        <charset val="128"/>
      </rPr>
      <t>都市政策課</t>
    </r>
    <r>
      <rPr>
        <sz val="10"/>
        <color theme="1"/>
        <rFont val="ＭＳ Ｐ明朝"/>
        <family val="1"/>
        <charset val="128"/>
      </rPr>
      <t>、安全対策課】</t>
    </r>
    <phoneticPr fontId="2"/>
  </si>
  <si>
    <r>
      <t>【</t>
    </r>
    <r>
      <rPr>
        <b/>
        <sz val="10"/>
        <color theme="1"/>
        <rFont val="ＭＳ Ｐ明朝"/>
        <family val="1"/>
        <charset val="128"/>
      </rPr>
      <t>道路建設課</t>
    </r>
    <r>
      <rPr>
        <sz val="10"/>
        <color theme="1"/>
        <rFont val="ＭＳ Ｐ明朝"/>
        <family val="1"/>
        <charset val="128"/>
      </rPr>
      <t>】</t>
    </r>
    <phoneticPr fontId="2"/>
  </si>
  <si>
    <r>
      <t>【</t>
    </r>
    <r>
      <rPr>
        <b/>
        <sz val="10"/>
        <color theme="1"/>
        <rFont val="ＭＳ Ｐ明朝"/>
        <family val="1"/>
        <charset val="128"/>
      </rPr>
      <t>広域事業政策課</t>
    </r>
    <r>
      <rPr>
        <sz val="10"/>
        <color theme="1"/>
        <rFont val="ＭＳ Ｐ明朝"/>
        <family val="1"/>
        <charset val="128"/>
      </rPr>
      <t>】</t>
    </r>
    <phoneticPr fontId="2"/>
  </si>
  <si>
    <r>
      <t>【</t>
    </r>
    <r>
      <rPr>
        <b/>
        <sz val="10"/>
        <color theme="1"/>
        <rFont val="ＭＳ Ｐ明朝"/>
        <family val="1"/>
        <charset val="128"/>
      </rPr>
      <t>環境政策課</t>
    </r>
    <r>
      <rPr>
        <sz val="10"/>
        <color theme="1"/>
        <rFont val="ＭＳ Ｐ明朝"/>
        <family val="1"/>
        <charset val="128"/>
      </rPr>
      <t>、契約検査課】</t>
    </r>
    <phoneticPr fontId="2"/>
  </si>
  <si>
    <r>
      <t>【</t>
    </r>
    <r>
      <rPr>
        <b/>
        <sz val="10"/>
        <color theme="1"/>
        <rFont val="ＭＳ Ｐ明朝"/>
        <family val="1"/>
        <charset val="128"/>
      </rPr>
      <t>環境政策課</t>
    </r>
    <r>
      <rPr>
        <sz val="10"/>
        <color theme="1"/>
        <rFont val="ＭＳ Ｐ明朝"/>
        <family val="1"/>
        <charset val="128"/>
      </rPr>
      <t>、景観みどり課】</t>
    </r>
    <phoneticPr fontId="2"/>
  </si>
  <si>
    <r>
      <t>【</t>
    </r>
    <r>
      <rPr>
        <b/>
        <sz val="10"/>
        <color theme="1"/>
        <rFont val="ＭＳ Ｐ明朝"/>
        <family val="1"/>
        <charset val="128"/>
      </rPr>
      <t>環境保全課</t>
    </r>
    <r>
      <rPr>
        <sz val="10"/>
        <color theme="1"/>
        <rFont val="ＭＳ Ｐ明朝"/>
        <family val="1"/>
        <charset val="128"/>
      </rPr>
      <t>、環境政策課】</t>
    </r>
    <phoneticPr fontId="2"/>
  </si>
  <si>
    <r>
      <t>【</t>
    </r>
    <r>
      <rPr>
        <b/>
        <sz val="10"/>
        <color theme="1"/>
        <rFont val="ＭＳ Ｐ明朝"/>
        <family val="1"/>
        <charset val="128"/>
      </rPr>
      <t>環境保全課</t>
    </r>
    <r>
      <rPr>
        <sz val="10"/>
        <color theme="1"/>
        <rFont val="ＭＳ Ｐ明朝"/>
        <family val="1"/>
        <charset val="128"/>
      </rPr>
      <t>、下水道河川建設課】</t>
    </r>
    <phoneticPr fontId="2"/>
  </si>
  <si>
    <r>
      <t>【</t>
    </r>
    <r>
      <rPr>
        <b/>
        <sz val="10"/>
        <color theme="1"/>
        <rFont val="ＭＳ Ｐ明朝"/>
        <family val="1"/>
        <charset val="128"/>
      </rPr>
      <t>市民自治推進課</t>
    </r>
    <r>
      <rPr>
        <sz val="10"/>
        <color theme="1"/>
        <rFont val="ＭＳ Ｐ明朝"/>
        <family val="1"/>
        <charset val="128"/>
      </rPr>
      <t>】</t>
    </r>
    <phoneticPr fontId="2"/>
  </si>
  <si>
    <r>
      <t>【</t>
    </r>
    <r>
      <rPr>
        <b/>
        <sz val="10"/>
        <color theme="1"/>
        <rFont val="ＭＳ Ｐ明朝"/>
        <family val="1"/>
        <charset val="128"/>
      </rPr>
      <t>景観みどり課</t>
    </r>
    <r>
      <rPr>
        <sz val="10"/>
        <color theme="1"/>
        <rFont val="ＭＳ Ｐ明朝"/>
        <family val="1"/>
        <charset val="128"/>
      </rPr>
      <t>、農業水産課、環境政策課、学校教育指導課】</t>
    </r>
    <phoneticPr fontId="2"/>
  </si>
  <si>
    <r>
      <t>【</t>
    </r>
    <r>
      <rPr>
        <b/>
        <sz val="10"/>
        <color theme="1"/>
        <rFont val="ＭＳ Ｐ明朝"/>
        <family val="1"/>
        <charset val="128"/>
      </rPr>
      <t>景観みどり課</t>
    </r>
    <r>
      <rPr>
        <sz val="10"/>
        <color theme="1"/>
        <rFont val="ＭＳ Ｐ明朝"/>
        <family val="1"/>
        <charset val="128"/>
      </rPr>
      <t>、環境政策課、教育施設課、学校教育指導課】</t>
    </r>
    <phoneticPr fontId="2"/>
  </si>
  <si>
    <r>
      <t>【</t>
    </r>
    <r>
      <rPr>
        <b/>
        <sz val="10"/>
        <color theme="1"/>
        <rFont val="ＭＳ Ｐ明朝"/>
        <family val="1"/>
        <charset val="128"/>
      </rPr>
      <t>環境政策課</t>
    </r>
    <r>
      <rPr>
        <sz val="10"/>
        <color theme="1"/>
        <rFont val="ＭＳ Ｐ明朝"/>
        <family val="1"/>
        <charset val="128"/>
      </rPr>
      <t>、資源循環課、教育施設課、学務課】</t>
    </r>
    <phoneticPr fontId="2"/>
  </si>
  <si>
    <t>【環境保全課】
・茅ヶ崎地区相模川をきれいにする協議会との共催によるパトロールの実施／3回
・河川生物相調査／27人
【環境政策課】
4団体（環境市民会議「ちがさきエコワーク」に登録している河川環境保全に関する団体数：生きのこれ川の応援団、駒寄川水と緑と風の会、小出川に親しむ会、桂川相模川流域協議会湘南地域協議会）
【下水道河川建設課】（関連事業）
(1)協働委託事業（委託先：生きのこれ川の応援団）
・8月24日「学ぼう！見つけよう！千ノ川の生物と植物」参加者30人
(2)市主催事業（協力：生きのこれ川の応援団）
・5月18日「千ノ川街歩き・川歩き」参加者15人
・8月3日「夏の工作教室（雨水タンクづくり）」参加者28人
・1月23日「下水道施設見学」参加者15人
・2月1日「説明会『雨水タンクって何？どう使うの？』」参加者12人</t>
    <rPh sb="172" eb="174">
      <t>ジギョウ</t>
    </rPh>
    <phoneticPr fontId="2"/>
  </si>
  <si>
    <t>【環境保全課】
・茅ヶ崎地区相模川をきれいにする協議会との共催によるパトロールの実施／6回
・河川生物相調査／1回（27人）
【環境政策課】
3団体（環境市民会議「ちがさきエコワーク」に登録している河川環境保全に関する団体数：「生きのこれ川」の応援団、駒寄川水と緑と風の会、小出川に親しむ会）
【下水道河川建設課】（関連事業）
生きのこれ川の応援団と協働事業を実施。
連続講座
7月28日　「千ノ川を親しめる川に」
1月26日　「行きたくなる千ノ川にしよう！」 
参加型イベント
8月18日 親子企画「千ノ川で遊ぼう」</t>
    <rPh sb="160" eb="162">
      <t>ジギョウ</t>
    </rPh>
    <rPh sb="190" eb="191">
      <t>ガツ</t>
    </rPh>
    <rPh sb="193" eb="194">
      <t>ニチ</t>
    </rPh>
    <rPh sb="212" eb="213">
      <t>ニチ</t>
    </rPh>
    <rPh sb="244" eb="245">
      <t>ニチ</t>
    </rPh>
    <phoneticPr fontId="2"/>
  </si>
  <si>
    <r>
      <t>【</t>
    </r>
    <r>
      <rPr>
        <b/>
        <sz val="10"/>
        <color theme="1"/>
        <rFont val="ＭＳ Ｐ明朝"/>
        <family val="1"/>
        <charset val="128"/>
      </rPr>
      <t>下水道河川建設課</t>
    </r>
    <r>
      <rPr>
        <sz val="10"/>
        <color theme="1"/>
        <rFont val="ＭＳ Ｐ明朝"/>
        <family val="1"/>
        <charset val="128"/>
      </rPr>
      <t>、下水道河川管理課、景観みどり課】</t>
    </r>
    <phoneticPr fontId="2"/>
  </si>
  <si>
    <t>・文化財パトロールの実施や市内の歴史、自然といった文化財に関する調査研究活動、教育・普及活動を実施。
・遺跡展示発表会／1回
・郷土芸能保存大会／1回
・文化財案内板の設置／3か所</t>
    <phoneticPr fontId="2"/>
  </si>
  <si>
    <t>・近世史跡である藤間家の屋敷跡について調査を行い、市指定の史跡としました。また、下寺尾遺跡群の発掘調査で出土した資料の整理、調査研究を年間を通じて行いました。</t>
    <phoneticPr fontId="2"/>
  </si>
  <si>
    <t>・文化資料館にて特別展「写真とことばが伝える茅ヶ崎の関東大震災」を開催し、関東大震災が茅ヶ崎に及ぼした影響について伝え、また、当市を取り巻く地質や地震環境についての講演会を開催し、教育普及活動を推進した。
・市内の自然観察会／2回
・児童を対象とした教育普及事業／ 4回
・里山はっけん隊！／2回</t>
    <phoneticPr fontId="2"/>
  </si>
  <si>
    <t>・児童を対象とした教育普及事業／15回
・「里山はっけん隊！」参加者への啓発／2回</t>
    <rPh sb="1" eb="3">
      <t>ジドウ</t>
    </rPh>
    <rPh sb="4" eb="6">
      <t>タイショウ</t>
    </rPh>
    <phoneticPr fontId="2"/>
  </si>
  <si>
    <t>△</t>
    <phoneticPr fontId="2"/>
  </si>
  <si>
    <t>1箇所（清水谷）、指定面積約4.9ha</t>
    <rPh sb="4" eb="6">
      <t>シミズ</t>
    </rPh>
    <rPh sb="6" eb="7">
      <t>タニ</t>
    </rPh>
    <phoneticPr fontId="2"/>
  </si>
  <si>
    <t>市内8カ所（急傾斜地のパトロールを実施）</t>
    <phoneticPr fontId="2"/>
  </si>
  <si>
    <t>63.2%（概成済みを含む）</t>
    <rPh sb="6" eb="7">
      <t>オオムネ</t>
    </rPh>
    <rPh sb="7" eb="8">
      <t>シゲル</t>
    </rPh>
    <rPh sb="8" eb="9">
      <t>ズ</t>
    </rPh>
    <phoneticPr fontId="2"/>
  </si>
  <si>
    <t>63．2％（概成済みを含む）</t>
    <phoneticPr fontId="2"/>
  </si>
  <si>
    <t>小出川約510m</t>
    <phoneticPr fontId="2"/>
  </si>
  <si>
    <t>・ティッシュ配布等による啓発／3回（春の市民まつり、湘南祭、ちがさき環境フェア2013）
・啓発用看板の配付／配布43件、設置85枚
・市ホームページによる啓発情報発信／随時
・深夜花火禁止夜間パトロール／5回</t>
    <rPh sb="89" eb="91">
      <t>シンヤ</t>
    </rPh>
    <rPh sb="91" eb="93">
      <t>ハナビ</t>
    </rPh>
    <rPh sb="93" eb="95">
      <t>キンシ</t>
    </rPh>
    <rPh sb="95" eb="97">
      <t>ヤカン</t>
    </rPh>
    <rPh sb="104" eb="105">
      <t>カイ</t>
    </rPh>
    <phoneticPr fontId="2"/>
  </si>
  <si>
    <t>・市域の温室効果ガス排出量／1,329千tCO₂（平成23年度暫定値）</t>
    <rPh sb="19" eb="20">
      <t>セン</t>
    </rPh>
    <phoneticPr fontId="2"/>
  </si>
  <si>
    <r>
      <t>・市域の温室効果ガス排出量／1,302千ｔCO</t>
    </r>
    <r>
      <rPr>
        <sz val="11"/>
        <color theme="1"/>
        <rFont val="ＭＳ Ｐゴシック"/>
        <family val="3"/>
        <charset val="128"/>
      </rPr>
      <t>₂</t>
    </r>
    <r>
      <rPr>
        <sz val="11"/>
        <color theme="1"/>
        <rFont val="ＭＳ Ｐ明朝"/>
        <family val="1"/>
        <charset val="128"/>
      </rPr>
      <t xml:space="preserve">（平成22年度暫定値）
</t>
    </r>
    <r>
      <rPr>
        <sz val="8"/>
        <color theme="1"/>
        <rFont val="ＭＳ Ｐ明朝"/>
        <family val="1"/>
        <charset val="128"/>
      </rPr>
      <t>※「茅ヶ崎市地球温暖化対策実行計画」策定に伴い算出方法を変更したため、昨年度資料と数値が異なっています。</t>
    </r>
    <rPh sb="19" eb="20">
      <t>セン</t>
    </rPh>
    <rPh sb="38" eb="42">
      <t>チガサキシ</t>
    </rPh>
    <rPh sb="42" eb="44">
      <t>チキュウ</t>
    </rPh>
    <rPh sb="44" eb="47">
      <t>オンダンカ</t>
    </rPh>
    <rPh sb="47" eb="49">
      <t>タイサク</t>
    </rPh>
    <rPh sb="49" eb="51">
      <t>ジッコウ</t>
    </rPh>
    <rPh sb="51" eb="53">
      <t>ケイカク</t>
    </rPh>
    <rPh sb="54" eb="56">
      <t>サクテイ</t>
    </rPh>
    <rPh sb="57" eb="58">
      <t>トモナ</t>
    </rPh>
    <rPh sb="59" eb="61">
      <t>サンシュツ</t>
    </rPh>
    <rPh sb="61" eb="63">
      <t>ホウホウ</t>
    </rPh>
    <rPh sb="64" eb="66">
      <t>ヘンコウ</t>
    </rPh>
    <rPh sb="71" eb="74">
      <t>サクネンド</t>
    </rPh>
    <rPh sb="74" eb="76">
      <t>シリョウ</t>
    </rPh>
    <rPh sb="77" eb="79">
      <t>スウチ</t>
    </rPh>
    <rPh sb="80" eb="81">
      <t>コト</t>
    </rPh>
    <phoneticPr fontId="2"/>
  </si>
  <si>
    <r>
      <rPr>
        <sz val="10"/>
        <color theme="1"/>
        <rFont val="ＭＳ Ｐ明朝"/>
        <family val="1"/>
        <charset val="128"/>
      </rPr>
      <t>【</t>
    </r>
    <r>
      <rPr>
        <b/>
        <sz val="10"/>
        <color theme="1"/>
        <rFont val="ＭＳ Ｐ明朝"/>
        <family val="1"/>
        <charset val="128"/>
      </rPr>
      <t>公園緑地課</t>
    </r>
    <r>
      <rPr>
        <sz val="10"/>
        <color theme="1"/>
        <rFont val="ＭＳ Ｐ明朝"/>
        <family val="1"/>
        <charset val="128"/>
      </rPr>
      <t>】</t>
    </r>
    <r>
      <rPr>
        <sz val="10.5"/>
        <color theme="1"/>
        <rFont val="ＭＳ Ｐ明朝"/>
        <family val="1"/>
        <charset val="128"/>
      </rPr>
      <t xml:space="preserve">
</t>
    </r>
    <r>
      <rPr>
        <sz val="8"/>
        <color theme="1"/>
        <rFont val="ＭＳ Ｐ明朝"/>
        <family val="1"/>
        <charset val="128"/>
      </rPr>
      <t>※事務移管により担当課を変更</t>
    </r>
    <rPh sb="1" eb="3">
      <t>コウエン</t>
    </rPh>
    <rPh sb="3" eb="5">
      <t>リョクチ</t>
    </rPh>
    <phoneticPr fontId="2"/>
  </si>
  <si>
    <t>「ちがさきエコシート（環境家計簿）」有効データ数／477件</t>
    <rPh sb="11" eb="13">
      <t>カンキョウ</t>
    </rPh>
    <rPh sb="13" eb="16">
      <t>カケイボ</t>
    </rPh>
    <rPh sb="18" eb="20">
      <t>ユウコウ</t>
    </rPh>
    <rPh sb="23" eb="24">
      <t>スウ</t>
    </rPh>
    <rPh sb="28" eb="29">
      <t>ケン</t>
    </rPh>
    <phoneticPr fontId="2"/>
  </si>
  <si>
    <t>「ちがさきエコシート（環境家計簿）」有効データ数／157件</t>
    <rPh sb="11" eb="13">
      <t>カンキョウ</t>
    </rPh>
    <rPh sb="13" eb="16">
      <t>カケイボ</t>
    </rPh>
    <rPh sb="18" eb="20">
      <t>ユウコウ</t>
    </rPh>
    <rPh sb="23" eb="24">
      <t>スウ</t>
    </rPh>
    <rPh sb="28" eb="29">
      <t>ケン</t>
    </rPh>
    <phoneticPr fontId="2"/>
  </si>
  <si>
    <r>
      <t xml:space="preserve">緑被率
</t>
    </r>
    <r>
      <rPr>
        <sz val="8"/>
        <color theme="1"/>
        <rFont val="ＭＳ Ｐ明朝"/>
        <family val="1"/>
        <charset val="128"/>
      </rPr>
      <t>※5年に一度算出予定</t>
    </r>
    <r>
      <rPr>
        <sz val="11"/>
        <color theme="1"/>
        <rFont val="ＭＳ Ｐ明朝"/>
        <family val="1"/>
        <charset val="128"/>
      </rPr>
      <t xml:space="preserve">
</t>
    </r>
    <rPh sb="6" eb="7">
      <t>ネン</t>
    </rPh>
    <rPh sb="8" eb="9">
      <t>1</t>
    </rPh>
    <rPh sb="9" eb="10">
      <t>ド</t>
    </rPh>
    <rPh sb="10" eb="12">
      <t>サンシュツ</t>
    </rPh>
    <rPh sb="12" eb="14">
      <t>ヨテイ</t>
    </rPh>
    <phoneticPr fontId="2"/>
  </si>
  <si>
    <t>△</t>
    <phoneticPr fontId="2"/>
  </si>
  <si>
    <t>窓口配布(化学物質関わる法令、条例に関する資料や光化学スモッグ、石綿、PM2.5についてのパンフレット)</t>
    <phoneticPr fontId="2"/>
  </si>
  <si>
    <t>緑のカーテンを実施した小中学校数／8校（環境政策課把握分）</t>
    <phoneticPr fontId="2"/>
  </si>
  <si>
    <t>緑のカーテンを実施した小中学校数／18校（環境政策課把握分）</t>
    <rPh sb="0" eb="1">
      <t>ミドリ</t>
    </rPh>
    <rPh sb="7" eb="9">
      <t>ジッシ</t>
    </rPh>
    <rPh sb="11" eb="15">
      <t>ショウチュウガッコウ</t>
    </rPh>
    <rPh sb="15" eb="16">
      <t>スウ</t>
    </rPh>
    <phoneticPr fontId="1"/>
  </si>
  <si>
    <t>・太陽光発電設備／32校（市内全公立小中学校）
・太陽熱利用設備／小学校2校
・風力発電／小学校18校、中学校12校
・学校へ出向き分別方法やパッカー車の構造等について学習の機会を提供／1回
・学校教育副読本の作成・配布（市内小学校4年生対象）／2,500部
・小学校3校において生ごみ処理機を設置し、給食残さのたい肥化に取り組む。</t>
    <phoneticPr fontId="2"/>
  </si>
  <si>
    <t>特別緑地保全地区は順次指定を行うため、次期指定候補地の赤羽根十三図以外は未定。</t>
    <rPh sb="0" eb="2">
      <t>トクベツ</t>
    </rPh>
    <rPh sb="2" eb="4">
      <t>リョクチ</t>
    </rPh>
    <rPh sb="4" eb="6">
      <t>ホゼン</t>
    </rPh>
    <rPh sb="6" eb="8">
      <t>チク</t>
    </rPh>
    <rPh sb="9" eb="11">
      <t>ジュンジ</t>
    </rPh>
    <rPh sb="11" eb="13">
      <t>シテイ</t>
    </rPh>
    <rPh sb="14" eb="15">
      <t>オコナ</t>
    </rPh>
    <rPh sb="19" eb="21">
      <t>ジキ</t>
    </rPh>
    <rPh sb="21" eb="23">
      <t>シテイ</t>
    </rPh>
    <rPh sb="23" eb="26">
      <t>コウホチ</t>
    </rPh>
    <rPh sb="27" eb="30">
      <t>アカバネ</t>
    </rPh>
    <rPh sb="30" eb="33">
      <t>１３ズ</t>
    </rPh>
    <rPh sb="33" eb="35">
      <t>イガイ</t>
    </rPh>
    <rPh sb="36" eb="38">
      <t>ミテイ</t>
    </rPh>
    <phoneticPr fontId="1"/>
  </si>
  <si>
    <t>ＪＡ青壮年部による農業体験
・学童農園（サツマイモ）／1回、参加者12団体・344人
・観光農園（ジャガイモ）／1回、参加者117組
・市内生産者を巡回し農産物の収穫体験や農産物の購入を行う買い物ツアー／4回、70名</t>
    <phoneticPr fontId="2"/>
  </si>
  <si>
    <t>ＪＡ青壮年部による活動
・学童農園（サツマイモ）／3回、参加団体12団体・参加人数510人
・観光農園（ジャガイモ）／2回、参加組数26組
・市内生産者を巡回し農産物の収穫体験や農産物の購入を行う買い物ツアー／4回、90名（うち1回は2市1町で実施）</t>
    <rPh sb="115" eb="116">
      <t>カイ</t>
    </rPh>
    <rPh sb="118" eb="119">
      <t>シ</t>
    </rPh>
    <rPh sb="120" eb="121">
      <t>マチ</t>
    </rPh>
    <rPh sb="122" eb="124">
      <t>ジッシ</t>
    </rPh>
    <phoneticPr fontId="2"/>
  </si>
  <si>
    <t>27箇所
※配布は7箇所</t>
    <phoneticPr fontId="2"/>
  </si>
</sst>
</file>

<file path=xl/styles.xml><?xml version="1.0" encoding="utf-8"?>
<styleSheet xmlns="http://schemas.openxmlformats.org/spreadsheetml/2006/main">
  <numFmts count="8">
    <numFmt numFmtId="176" formatCode="0.0%"/>
    <numFmt numFmtId="177" formatCode="0.E+00"/>
    <numFmt numFmtId="178" formatCode="0.00&quot;ｍ3&quot;"/>
    <numFmt numFmtId="179" formatCode="0.00_ "/>
    <numFmt numFmtId="180" formatCode="0.00_);[Red]\(0.00\)"/>
    <numFmt numFmtId="181" formatCode="#,##0.0;[Red]\-#,##0.0"/>
    <numFmt numFmtId="182" formatCode="#,##0.00_ "/>
    <numFmt numFmtId="183" formatCode="#,##0.00_);[Red]\(#,##0.00\)"/>
  </numFmts>
  <fonts count="2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1"/>
      <color theme="1"/>
      <name val="ＭＳ Ｐ明朝"/>
      <family val="1"/>
      <charset val="128"/>
    </font>
    <font>
      <sz val="16"/>
      <color theme="1"/>
      <name val="ＭＳ Ｐ明朝"/>
      <family val="1"/>
      <charset val="128"/>
    </font>
    <font>
      <sz val="11"/>
      <color rgb="FFFF0000"/>
      <name val="ＭＳ Ｐ明朝"/>
      <family val="1"/>
      <charset val="128"/>
    </font>
    <font>
      <sz val="11"/>
      <name val="ＭＳ Ｐ明朝"/>
      <family val="1"/>
      <charset val="128"/>
    </font>
    <font>
      <sz val="11"/>
      <color theme="1"/>
      <name val="ＭＳ Ｐゴシック"/>
      <family val="3"/>
      <charset val="128"/>
    </font>
    <font>
      <sz val="11"/>
      <name val="ＭＳ Ｐゴシック"/>
      <family val="3"/>
      <charset val="128"/>
    </font>
    <font>
      <sz val="11"/>
      <color theme="1"/>
      <name val="ＭＳ Ｐゴシック"/>
      <family val="3"/>
      <charset val="128"/>
      <scheme val="minor"/>
    </font>
    <font>
      <sz val="10"/>
      <name val="Arial"/>
      <family val="2"/>
    </font>
    <font>
      <sz val="10"/>
      <name val="ＭＳ Ｐゴシック"/>
      <family val="3"/>
      <charset val="128"/>
    </font>
    <font>
      <sz val="6"/>
      <name val="ＭＳ Ｐゴシック"/>
      <family val="3"/>
      <charset val="128"/>
    </font>
    <font>
      <sz val="9"/>
      <name val="ＭＳ Ｐゴシック"/>
      <family val="3"/>
      <charset val="128"/>
    </font>
    <font>
      <sz val="10"/>
      <color theme="1"/>
      <name val="ＭＳ Ｐゴシック"/>
      <family val="3"/>
      <charset val="128"/>
      <scheme val="minor"/>
    </font>
    <font>
      <sz val="10"/>
      <color theme="1"/>
      <name val="ＭＳ Ｐゴシック"/>
      <family val="3"/>
      <charset val="128"/>
    </font>
    <font>
      <sz val="12"/>
      <name val="ＭＳ Ｐゴシック"/>
      <family val="3"/>
      <charset val="128"/>
    </font>
    <font>
      <sz val="10"/>
      <color theme="1"/>
      <name val="ＭＳ Ｐゴシック"/>
      <family val="2"/>
      <charset val="128"/>
      <scheme val="minor"/>
    </font>
    <font>
      <sz val="10.5"/>
      <color theme="1"/>
      <name val="ＭＳ Ｐゴシック"/>
      <family val="3"/>
      <charset val="128"/>
    </font>
    <font>
      <b/>
      <sz val="10.5"/>
      <color theme="1"/>
      <name val="ＭＳ Ｐゴシック"/>
      <family val="3"/>
      <charset val="128"/>
    </font>
    <font>
      <sz val="10.5"/>
      <color theme="1"/>
      <name val="ＭＳ Ｐ明朝"/>
      <family val="1"/>
      <charset val="128"/>
    </font>
    <font>
      <b/>
      <sz val="10"/>
      <color theme="1"/>
      <name val="ＭＳ Ｐ明朝"/>
      <family val="1"/>
      <charset val="128"/>
    </font>
    <font>
      <sz val="8"/>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style="dotted">
        <color indexed="64"/>
      </top>
      <bottom style="dotted">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9"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9" fillId="0" borderId="0">
      <alignment vertical="center"/>
    </xf>
  </cellStyleXfs>
  <cellXfs count="176">
    <xf numFmtId="0" fontId="0" fillId="0" borderId="0" xfId="0">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justify" vertical="top"/>
    </xf>
    <xf numFmtId="0" fontId="4" fillId="0" borderId="0" xfId="0" applyFont="1" applyAlignment="1">
      <alignment horizontal="justify" vertical="center"/>
    </xf>
    <xf numFmtId="0" fontId="4" fillId="0" borderId="2" xfId="0" applyFont="1" applyBorder="1" applyAlignment="1">
      <alignment horizontal="justify" vertical="top"/>
    </xf>
    <xf numFmtId="0" fontId="5" fillId="0" borderId="0" xfId="0" applyFont="1" applyAlignment="1">
      <alignment horizontal="left" vertical="center"/>
    </xf>
    <xf numFmtId="0" fontId="4" fillId="0" borderId="5" xfId="0" applyFont="1" applyBorder="1" applyAlignment="1">
      <alignment horizontal="justify" vertical="top"/>
    </xf>
    <xf numFmtId="0" fontId="5" fillId="0" borderId="7"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justify" vertical="top"/>
    </xf>
    <xf numFmtId="0" fontId="9" fillId="0" borderId="0" xfId="1">
      <alignment vertical="center"/>
    </xf>
    <xf numFmtId="176" fontId="11" fillId="0" borderId="10" xfId="2" applyNumberFormat="1" applyFont="1" applyBorder="1" applyAlignment="1">
      <alignment vertical="center"/>
    </xf>
    <xf numFmtId="38" fontId="11" fillId="0" borderId="11" xfId="3" applyFont="1" applyBorder="1" applyAlignment="1">
      <alignment vertical="center"/>
    </xf>
    <xf numFmtId="38" fontId="11" fillId="0" borderId="12" xfId="3" applyFont="1" applyBorder="1" applyAlignment="1">
      <alignment vertical="center"/>
    </xf>
    <xf numFmtId="0" fontId="12" fillId="0" borderId="13" xfId="1" applyFont="1" applyBorder="1" applyAlignment="1">
      <alignment horizontal="center" vertical="top"/>
    </xf>
    <xf numFmtId="176" fontId="11" fillId="0" borderId="14" xfId="2" applyNumberFormat="1" applyFont="1" applyBorder="1" applyAlignment="1">
      <alignment horizontal="right" vertical="center"/>
    </xf>
    <xf numFmtId="38" fontId="11" fillId="0" borderId="15" xfId="3" applyFont="1" applyBorder="1" applyAlignment="1">
      <alignment vertical="center"/>
    </xf>
    <xf numFmtId="0" fontId="12" fillId="0" borderId="16" xfId="1" applyFont="1" applyBorder="1" applyAlignment="1">
      <alignment vertical="top"/>
    </xf>
    <xf numFmtId="0" fontId="14" fillId="2" borderId="18" xfId="1" applyFont="1" applyFill="1" applyBorder="1" applyAlignment="1">
      <alignment vertical="top" wrapText="1"/>
    </xf>
    <xf numFmtId="177" fontId="14" fillId="2" borderId="18" xfId="1" applyNumberFormat="1" applyFont="1" applyFill="1" applyBorder="1" applyAlignment="1">
      <alignment vertical="top" wrapText="1"/>
    </xf>
    <xf numFmtId="176" fontId="11" fillId="0" borderId="27" xfId="2" applyNumberFormat="1" applyFont="1" applyFill="1" applyBorder="1" applyAlignment="1">
      <alignment vertical="center"/>
    </xf>
    <xf numFmtId="38" fontId="11" fillId="0" borderId="28" xfId="3" applyFont="1" applyFill="1" applyBorder="1" applyAlignment="1">
      <alignment vertical="center"/>
    </xf>
    <xf numFmtId="0" fontId="12" fillId="0" borderId="29" xfId="1" applyFont="1" applyFill="1" applyBorder="1" applyAlignment="1">
      <alignment horizontal="left" vertical="center" wrapText="1" shrinkToFit="1"/>
    </xf>
    <xf numFmtId="176" fontId="11" fillId="0" borderId="14" xfId="2" applyNumberFormat="1" applyFont="1" applyFill="1" applyBorder="1" applyAlignment="1">
      <alignment horizontal="right" vertical="center"/>
    </xf>
    <xf numFmtId="0" fontId="9" fillId="0" borderId="0" xfId="1" applyBorder="1" applyAlignment="1">
      <alignment vertical="center" wrapText="1"/>
    </xf>
    <xf numFmtId="0" fontId="9" fillId="0" borderId="0" xfId="1" applyFont="1" applyBorder="1" applyAlignment="1">
      <alignment vertical="center" wrapText="1"/>
    </xf>
    <xf numFmtId="0" fontId="12" fillId="0" borderId="0" xfId="1" applyFont="1" applyBorder="1" applyAlignment="1">
      <alignment vertical="center" wrapText="1"/>
    </xf>
    <xf numFmtId="0" fontId="11" fillId="0" borderId="0" xfId="1" applyFont="1" applyAlignment="1">
      <alignment vertical="top"/>
    </xf>
    <xf numFmtId="0" fontId="12" fillId="0" borderId="0" xfId="1" applyFont="1" applyAlignment="1">
      <alignment vertical="center"/>
    </xf>
    <xf numFmtId="178" fontId="16" fillId="0" borderId="0" xfId="4" applyNumberFormat="1" applyFont="1" applyFill="1" applyBorder="1" applyAlignment="1">
      <alignment horizontal="right" vertical="center"/>
    </xf>
    <xf numFmtId="0" fontId="16" fillId="0" borderId="0" xfId="4" applyFont="1" applyFill="1" applyBorder="1" applyAlignment="1">
      <alignment horizontal="left" vertical="center"/>
    </xf>
    <xf numFmtId="179" fontId="16" fillId="0" borderId="31" xfId="4" applyNumberFormat="1" applyFont="1" applyFill="1" applyBorder="1" applyAlignment="1">
      <alignment horizontal="right" vertical="center"/>
    </xf>
    <xf numFmtId="0" fontId="16" fillId="0" borderId="1" xfId="4" applyFont="1" applyFill="1" applyBorder="1" applyAlignment="1">
      <alignment horizontal="left" vertical="center"/>
    </xf>
    <xf numFmtId="0" fontId="12" fillId="3" borderId="32" xfId="4" applyFont="1" applyFill="1" applyBorder="1" applyAlignment="1">
      <alignment horizontal="center" vertical="center"/>
    </xf>
    <xf numFmtId="0" fontId="12" fillId="3" borderId="24" xfId="4" applyFont="1" applyFill="1" applyBorder="1" applyAlignment="1">
      <alignment horizontal="center" vertical="center"/>
    </xf>
    <xf numFmtId="0" fontId="8" fillId="0" borderId="0" xfId="4" applyFont="1" applyFill="1" applyBorder="1" applyAlignment="1">
      <alignment horizontal="left" vertical="center"/>
    </xf>
    <xf numFmtId="0" fontId="9" fillId="0" borderId="0" xfId="1" applyFont="1" applyFill="1" applyBorder="1">
      <alignment vertical="center"/>
    </xf>
    <xf numFmtId="0" fontId="9" fillId="0" borderId="0" xfId="1" applyFill="1" applyBorder="1">
      <alignment vertical="center"/>
    </xf>
    <xf numFmtId="180" fontId="16" fillId="0" borderId="31" xfId="4" applyNumberFormat="1" applyFont="1" applyFill="1" applyBorder="1" applyAlignment="1">
      <alignment horizontal="right" vertical="center"/>
    </xf>
    <xf numFmtId="180" fontId="16" fillId="0" borderId="1" xfId="4" applyNumberFormat="1" applyFont="1" applyFill="1" applyBorder="1" applyAlignment="1">
      <alignment horizontal="left" vertical="center"/>
    </xf>
    <xf numFmtId="180" fontId="9" fillId="0" borderId="0" xfId="1" applyNumberFormat="1" applyFill="1" applyBorder="1">
      <alignment vertical="center"/>
    </xf>
    <xf numFmtId="0" fontId="9" fillId="0" borderId="0" xfId="1" applyAlignment="1">
      <alignment vertical="center" wrapText="1"/>
    </xf>
    <xf numFmtId="0" fontId="17" fillId="0" borderId="0" xfId="1" applyFont="1" applyAlignment="1">
      <alignment vertical="center"/>
    </xf>
    <xf numFmtId="0" fontId="12" fillId="0" borderId="0" xfId="1" applyFont="1" applyBorder="1" applyAlignment="1">
      <alignment horizontal="center" vertical="top"/>
    </xf>
    <xf numFmtId="38" fontId="11" fillId="0" borderId="0" xfId="3" applyFont="1" applyBorder="1" applyAlignment="1">
      <alignment vertical="center"/>
    </xf>
    <xf numFmtId="176" fontId="11" fillId="0" borderId="0" xfId="2" applyNumberFormat="1" applyFont="1" applyBorder="1" applyAlignment="1">
      <alignment vertical="center"/>
    </xf>
    <xf numFmtId="0" fontId="9" fillId="0" borderId="0" xfId="1" applyFont="1" applyFill="1" applyBorder="1" applyAlignment="1">
      <alignment vertical="top"/>
    </xf>
    <xf numFmtId="0" fontId="9" fillId="0" borderId="0" xfId="1" applyFont="1" applyBorder="1">
      <alignment vertical="center"/>
    </xf>
    <xf numFmtId="0" fontId="9" fillId="0" borderId="0" xfId="1" applyFill="1">
      <alignment vertical="center"/>
    </xf>
    <xf numFmtId="0" fontId="16" fillId="0" borderId="0" xfId="4" applyFont="1" applyFill="1" applyBorder="1" applyAlignment="1">
      <alignment horizontal="center" vertical="center"/>
    </xf>
    <xf numFmtId="0" fontId="12" fillId="3" borderId="36" xfId="4" applyFont="1" applyFill="1" applyBorder="1" applyAlignment="1">
      <alignment horizontal="center" vertical="center"/>
    </xf>
    <xf numFmtId="0" fontId="16" fillId="0" borderId="37" xfId="4" applyFont="1" applyFill="1" applyBorder="1" applyAlignment="1">
      <alignment horizontal="left" vertical="center"/>
    </xf>
    <xf numFmtId="0" fontId="16" fillId="0" borderId="38" xfId="4" applyFont="1" applyFill="1" applyBorder="1" applyAlignment="1">
      <alignment horizontal="left" vertical="center"/>
    </xf>
    <xf numFmtId="0" fontId="12" fillId="3" borderId="39" xfId="4" applyFont="1" applyFill="1" applyBorder="1" applyAlignment="1">
      <alignment horizontal="center" vertical="center"/>
    </xf>
    <xf numFmtId="180" fontId="12" fillId="0" borderId="1" xfId="0" applyNumberFormat="1" applyFont="1" applyFill="1" applyBorder="1">
      <alignment vertical="center"/>
    </xf>
    <xf numFmtId="180" fontId="12" fillId="0" borderId="31" xfId="0" applyNumberFormat="1" applyFont="1" applyBorder="1">
      <alignment vertical="center"/>
    </xf>
    <xf numFmtId="180" fontId="12" fillId="0" borderId="34" xfId="0" applyNumberFormat="1" applyFont="1" applyFill="1" applyBorder="1">
      <alignment vertical="center"/>
    </xf>
    <xf numFmtId="180" fontId="12" fillId="0" borderId="33" xfId="0" applyNumberFormat="1" applyFont="1" applyBorder="1">
      <alignment vertical="center"/>
    </xf>
    <xf numFmtId="0" fontId="12" fillId="0" borderId="1" xfId="0" applyFont="1" applyFill="1" applyBorder="1">
      <alignment vertical="center"/>
    </xf>
    <xf numFmtId="0" fontId="12" fillId="0" borderId="34" xfId="0" applyFont="1" applyFill="1" applyBorder="1">
      <alignment vertical="center"/>
    </xf>
    <xf numFmtId="182" fontId="16" fillId="0" borderId="31" xfId="4" applyNumberFormat="1" applyFont="1" applyFill="1" applyBorder="1" applyAlignment="1">
      <alignment horizontal="right" vertical="center"/>
    </xf>
    <xf numFmtId="179" fontId="16" fillId="0" borderId="0" xfId="4" applyNumberFormat="1" applyFont="1" applyFill="1" applyBorder="1" applyAlignment="1">
      <alignment horizontal="right" vertical="center"/>
    </xf>
    <xf numFmtId="182" fontId="16" fillId="0" borderId="33" xfId="4" applyNumberFormat="1" applyFont="1" applyFill="1" applyBorder="1" applyAlignment="1">
      <alignment horizontal="right" vertical="center"/>
    </xf>
    <xf numFmtId="183" fontId="16" fillId="0" borderId="31" xfId="4" applyNumberFormat="1" applyFont="1" applyFill="1" applyBorder="1" applyAlignment="1">
      <alignment horizontal="right" vertical="center"/>
    </xf>
    <xf numFmtId="183" fontId="18" fillId="0" borderId="40" xfId="0" applyNumberFormat="1" applyFont="1" applyBorder="1">
      <alignment vertical="center"/>
    </xf>
    <xf numFmtId="183" fontId="16" fillId="0" borderId="33" xfId="4" applyNumberFormat="1" applyFont="1" applyFill="1" applyBorder="1" applyAlignment="1">
      <alignment horizontal="right" vertical="center"/>
    </xf>
    <xf numFmtId="0" fontId="12" fillId="0" borderId="16" xfId="0" applyFont="1" applyBorder="1" applyAlignment="1">
      <alignment vertical="top"/>
    </xf>
    <xf numFmtId="0" fontId="15" fillId="0" borderId="38" xfId="0" applyFont="1" applyFill="1" applyBorder="1">
      <alignment vertical="center"/>
    </xf>
    <xf numFmtId="182" fontId="18" fillId="0" borderId="31" xfId="0" applyNumberFormat="1" applyFont="1" applyBorder="1">
      <alignment vertical="center"/>
    </xf>
    <xf numFmtId="182" fontId="18" fillId="0" borderId="33" xfId="0" applyNumberFormat="1" applyFont="1" applyBorder="1">
      <alignment vertical="center"/>
    </xf>
    <xf numFmtId="0" fontId="12" fillId="0" borderId="37" xfId="0" applyFont="1" applyBorder="1">
      <alignment vertical="center"/>
    </xf>
    <xf numFmtId="0" fontId="12" fillId="0" borderId="38" xfId="0" applyFont="1" applyBorder="1">
      <alignment vertical="center"/>
    </xf>
    <xf numFmtId="0" fontId="16" fillId="0" borderId="3" xfId="4" applyFont="1" applyFill="1" applyBorder="1" applyAlignment="1">
      <alignment horizontal="left" vertical="center"/>
    </xf>
    <xf numFmtId="182" fontId="16" fillId="0" borderId="35" xfId="4" applyNumberFormat="1" applyFont="1" applyFill="1" applyBorder="1" applyAlignment="1">
      <alignment horizontal="right" vertical="center"/>
    </xf>
    <xf numFmtId="0" fontId="12" fillId="3" borderId="41" xfId="4" applyFont="1" applyFill="1" applyBorder="1" applyAlignment="1">
      <alignment horizontal="center" vertical="center"/>
    </xf>
    <xf numFmtId="0" fontId="12" fillId="3" borderId="42" xfId="4" applyFont="1" applyFill="1" applyBorder="1" applyAlignment="1">
      <alignment horizontal="center" vertical="center"/>
    </xf>
    <xf numFmtId="0" fontId="12" fillId="0" borderId="29" xfId="0" applyFont="1" applyFill="1" applyBorder="1" applyAlignment="1">
      <alignment horizontal="left" vertical="center" wrapText="1" shrinkToFit="1"/>
    </xf>
    <xf numFmtId="0" fontId="12" fillId="0" borderId="0" xfId="4" applyFont="1" applyFill="1" applyBorder="1" applyAlignment="1">
      <alignment horizontal="center" vertical="center"/>
    </xf>
    <xf numFmtId="0" fontId="12" fillId="0" borderId="16" xfId="0" applyFont="1" applyBorder="1" applyAlignment="1">
      <alignment horizontal="left" vertical="top"/>
    </xf>
    <xf numFmtId="181" fontId="16" fillId="0" borderId="1" xfId="3" applyNumberFormat="1" applyFont="1" applyFill="1" applyBorder="1" applyAlignment="1">
      <alignment horizontal="left" vertical="center"/>
    </xf>
    <xf numFmtId="181" fontId="16" fillId="0" borderId="1" xfId="3" applyNumberFormat="1" applyFont="1" applyFill="1" applyBorder="1" applyAlignment="1">
      <alignment horizontal="left" vertical="center" shrinkToFit="1"/>
    </xf>
    <xf numFmtId="181" fontId="11" fillId="0" borderId="15" xfId="3" applyNumberFormat="1" applyFont="1" applyBorder="1" applyAlignment="1">
      <alignment vertical="center"/>
    </xf>
    <xf numFmtId="38" fontId="11" fillId="0" borderId="11" xfId="3" applyNumberFormat="1" applyFont="1" applyBorder="1" applyAlignment="1">
      <alignment vertical="center"/>
    </xf>
    <xf numFmtId="38" fontId="11" fillId="0" borderId="12" xfId="3" applyNumberFormat="1" applyFont="1" applyBorder="1" applyAlignment="1">
      <alignment vertical="center"/>
    </xf>
    <xf numFmtId="182" fontId="18" fillId="0" borderId="0" xfId="0" applyNumberFormat="1" applyFont="1" applyBorder="1">
      <alignment vertical="center"/>
    </xf>
    <xf numFmtId="182" fontId="16" fillId="0" borderId="0" xfId="4" applyNumberFormat="1" applyFont="1" applyFill="1" applyBorder="1" applyAlignment="1">
      <alignment horizontal="right" vertical="center"/>
    </xf>
    <xf numFmtId="0" fontId="4" fillId="0" borderId="44" xfId="0" applyFont="1" applyBorder="1" applyAlignment="1">
      <alignment vertical="top" wrapText="1"/>
    </xf>
    <xf numFmtId="0" fontId="4" fillId="0" borderId="44" xfId="0" applyFont="1" applyBorder="1" applyAlignment="1">
      <alignment horizontal="left" vertical="top" wrapText="1"/>
    </xf>
    <xf numFmtId="0" fontId="7" fillId="0" borderId="44" xfId="0" applyFont="1" applyBorder="1" applyAlignment="1">
      <alignment horizontal="left" vertical="top" wrapText="1"/>
    </xf>
    <xf numFmtId="0" fontId="4" fillId="0" borderId="47" xfId="0" applyFont="1" applyBorder="1" applyAlignment="1">
      <alignment horizontal="left" vertical="top" wrapText="1"/>
    </xf>
    <xf numFmtId="0" fontId="7" fillId="0" borderId="47" xfId="0" applyFont="1" applyBorder="1" applyAlignment="1">
      <alignment horizontal="left" vertical="top" wrapText="1"/>
    </xf>
    <xf numFmtId="0" fontId="4" fillId="0" borderId="47" xfId="0" applyFont="1" applyBorder="1" applyAlignment="1">
      <alignment horizontal="left" vertical="top" wrapText="1"/>
    </xf>
    <xf numFmtId="0" fontId="7" fillId="0" borderId="48" xfId="0" applyFont="1" applyBorder="1" applyAlignment="1">
      <alignment horizontal="left" vertical="top" wrapText="1"/>
    </xf>
    <xf numFmtId="0" fontId="4" fillId="0" borderId="48" xfId="0" applyFont="1" applyBorder="1" applyAlignment="1">
      <alignment horizontal="left" vertical="top" wrapText="1"/>
    </xf>
    <xf numFmtId="0" fontId="4" fillId="0" borderId="47" xfId="0" applyFont="1" applyBorder="1" applyAlignment="1">
      <alignment vertical="top" wrapText="1"/>
    </xf>
    <xf numFmtId="0" fontId="4" fillId="0" borderId="47" xfId="0" applyFont="1" applyBorder="1" applyAlignment="1">
      <alignment vertical="top" wrapText="1"/>
    </xf>
    <xf numFmtId="0" fontId="7" fillId="0" borderId="44" xfId="0" applyFont="1" applyBorder="1" applyAlignment="1">
      <alignment vertical="top" wrapText="1"/>
    </xf>
    <xf numFmtId="0" fontId="7" fillId="0" borderId="47" xfId="0" applyFont="1" applyBorder="1" applyAlignment="1">
      <alignment vertical="top" wrapText="1"/>
    </xf>
    <xf numFmtId="0" fontId="4" fillId="0" borderId="47" xfId="0" applyFont="1" applyBorder="1" applyAlignment="1">
      <alignment horizontal="left" vertical="top" wrapText="1"/>
    </xf>
    <xf numFmtId="182" fontId="15" fillId="0" borderId="31" xfId="0" applyNumberFormat="1" applyFont="1" applyBorder="1">
      <alignment vertical="center"/>
    </xf>
    <xf numFmtId="182" fontId="15" fillId="0" borderId="33" xfId="0" applyNumberFormat="1" applyFont="1" applyBorder="1">
      <alignment vertical="center"/>
    </xf>
    <xf numFmtId="179" fontId="16" fillId="0" borderId="33" xfId="4" applyNumberFormat="1" applyFont="1" applyFill="1" applyBorder="1" applyAlignment="1">
      <alignment horizontal="right" vertical="center"/>
    </xf>
    <xf numFmtId="0" fontId="4" fillId="0" borderId="1" xfId="0" applyFont="1" applyBorder="1" applyAlignment="1">
      <alignment horizontal="center" vertical="center"/>
    </xf>
    <xf numFmtId="181" fontId="16" fillId="0" borderId="0" xfId="3" applyNumberFormat="1" applyFont="1" applyFill="1" applyBorder="1" applyAlignment="1">
      <alignment horizontal="left" vertical="center"/>
    </xf>
    <xf numFmtId="180" fontId="12" fillId="0" borderId="0" xfId="0" applyNumberFormat="1" applyFont="1" applyFill="1" applyBorder="1">
      <alignment vertical="center"/>
    </xf>
    <xf numFmtId="180" fontId="12" fillId="0" borderId="0" xfId="0" applyNumberFormat="1" applyFont="1" applyBorder="1">
      <alignment vertical="center"/>
    </xf>
    <xf numFmtId="0" fontId="12" fillId="0" borderId="0" xfId="0" applyFont="1" applyFill="1" applyBorder="1">
      <alignment vertical="center"/>
    </xf>
    <xf numFmtId="0" fontId="4" fillId="0" borderId="47" xfId="0" applyFont="1" applyBorder="1" applyAlignment="1">
      <alignment horizontal="left" vertical="top" wrapText="1"/>
    </xf>
    <xf numFmtId="0" fontId="19" fillId="0" borderId="3" xfId="0" applyFont="1" applyBorder="1" applyAlignment="1">
      <alignment horizontal="justify" vertical="top"/>
    </xf>
    <xf numFmtId="0" fontId="19" fillId="0" borderId="6" xfId="0" applyFont="1" applyBorder="1" applyAlignment="1">
      <alignment horizontal="justify" vertical="top"/>
    </xf>
    <xf numFmtId="0" fontId="4" fillId="0" borderId="47" xfId="0" applyFont="1" applyBorder="1" applyAlignment="1">
      <alignment horizontal="left" vertical="top" wrapText="1"/>
    </xf>
    <xf numFmtId="0" fontId="3" fillId="0" borderId="3" xfId="0" applyFont="1" applyBorder="1" applyAlignment="1">
      <alignment horizontal="justify" vertical="top"/>
    </xf>
    <xf numFmtId="0" fontId="21" fillId="0" borderId="3" xfId="0" applyFont="1" applyFill="1" applyBorder="1" applyAlignment="1">
      <alignment horizontal="justify" vertical="top" wrapText="1"/>
    </xf>
    <xf numFmtId="0" fontId="3" fillId="0" borderId="6" xfId="0" applyFont="1" applyBorder="1" applyAlignment="1">
      <alignment horizontal="justify" vertical="top"/>
    </xf>
    <xf numFmtId="0" fontId="3" fillId="0" borderId="1" xfId="0" applyFont="1" applyBorder="1" applyAlignment="1">
      <alignment horizontal="justify" vertical="top"/>
    </xf>
    <xf numFmtId="0" fontId="3" fillId="0" borderId="3" xfId="0" applyFont="1" applyBorder="1" applyAlignment="1">
      <alignment vertical="top" wrapText="1"/>
    </xf>
    <xf numFmtId="0" fontId="3" fillId="0" borderId="1" xfId="0" applyFont="1" applyBorder="1" applyAlignment="1">
      <alignment horizontal="center" vertical="center" textRotation="255"/>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horizontal="left" vertical="top" wrapText="1"/>
    </xf>
    <xf numFmtId="0" fontId="4" fillId="0" borderId="43" xfId="0" applyFont="1" applyBorder="1" applyAlignment="1">
      <alignment horizontal="left" vertical="top" wrapText="1"/>
    </xf>
    <xf numFmtId="0" fontId="4" fillId="0" borderId="47" xfId="0" applyFont="1" applyBorder="1" applyAlignment="1">
      <alignment horizontal="left" vertical="top" wrapText="1"/>
    </xf>
    <xf numFmtId="0" fontId="4" fillId="0" borderId="46" xfId="0" applyFont="1" applyBorder="1" applyAlignment="1">
      <alignment horizontal="left" vertical="top" wrapText="1"/>
    </xf>
    <xf numFmtId="0" fontId="4" fillId="0" borderId="1" xfId="0" applyFont="1" applyFill="1" applyBorder="1" applyAlignment="1">
      <alignment vertical="top"/>
    </xf>
    <xf numFmtId="0" fontId="4" fillId="0" borderId="3" xfId="0" applyFont="1" applyBorder="1" applyAlignment="1">
      <alignment horizontal="left"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left" vertical="center" wrapText="1"/>
    </xf>
    <xf numFmtId="0" fontId="7" fillId="0" borderId="1" xfId="0" applyFont="1" applyBorder="1" applyAlignment="1">
      <alignment vertical="top" wrapText="1"/>
    </xf>
    <xf numFmtId="0" fontId="4" fillId="0" borderId="45" xfId="0" applyFont="1" applyBorder="1" applyAlignment="1">
      <alignment horizontal="left" vertical="top" wrapText="1"/>
    </xf>
    <xf numFmtId="0" fontId="7" fillId="0" borderId="47" xfId="0" applyFont="1" applyBorder="1" applyAlignment="1">
      <alignment horizontal="left" vertical="top" wrapText="1"/>
    </xf>
    <xf numFmtId="0" fontId="7" fillId="0" borderId="46" xfId="0" applyFont="1" applyBorder="1" applyAlignment="1">
      <alignment horizontal="left" vertical="top" wrapText="1"/>
    </xf>
    <xf numFmtId="0" fontId="4" fillId="0" borderId="2" xfId="0" applyFont="1" applyBorder="1" applyAlignment="1">
      <alignment horizontal="left" vertical="top"/>
    </xf>
    <xf numFmtId="0" fontId="4" fillId="0" borderId="43" xfId="0" applyFont="1" applyBorder="1" applyAlignment="1">
      <alignment horizontal="left" vertical="top"/>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47" xfId="0" applyFont="1" applyBorder="1" applyAlignment="1">
      <alignment vertical="top" wrapText="1"/>
    </xf>
    <xf numFmtId="0" fontId="4" fillId="0" borderId="46" xfId="0" applyFont="1" applyBorder="1" applyAlignment="1">
      <alignment vertical="top" wrapText="1"/>
    </xf>
    <xf numFmtId="0" fontId="7" fillId="0" borderId="47" xfId="0" applyFont="1" applyBorder="1" applyAlignment="1">
      <alignment vertical="top" wrapText="1"/>
    </xf>
    <xf numFmtId="0" fontId="7" fillId="0" borderId="46" xfId="0" applyFont="1" applyBorder="1" applyAlignment="1">
      <alignment vertical="top" wrapText="1"/>
    </xf>
    <xf numFmtId="0" fontId="4" fillId="0" borderId="4" xfId="0" applyFont="1" applyBorder="1" applyAlignment="1">
      <alignment vertical="top"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vertical="center"/>
    </xf>
    <xf numFmtId="0" fontId="7" fillId="0" borderId="1" xfId="0" applyFont="1" applyBorder="1" applyAlignment="1">
      <alignment vertical="top"/>
    </xf>
    <xf numFmtId="0" fontId="4" fillId="0" borderId="3" xfId="0" applyFont="1" applyBorder="1" applyAlignment="1">
      <alignment vertical="top"/>
    </xf>
    <xf numFmtId="0" fontId="4" fillId="0" borderId="1" xfId="0" applyFont="1" applyBorder="1" applyAlignment="1">
      <alignment vertical="center" wrapText="1"/>
    </xf>
    <xf numFmtId="0" fontId="4" fillId="0" borderId="4" xfId="0" applyFont="1" applyBorder="1" applyAlignment="1">
      <alignment horizontal="center" vertical="center"/>
    </xf>
    <xf numFmtId="0" fontId="7" fillId="0" borderId="1" xfId="0" applyFont="1" applyBorder="1" applyAlignment="1">
      <alignment horizontal="left" vertical="top"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vertical="top"/>
    </xf>
    <xf numFmtId="0" fontId="4" fillId="0" borderId="8" xfId="0" applyFont="1" applyBorder="1" applyAlignment="1">
      <alignment horizontal="left" vertical="top"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21" fillId="0" borderId="1" xfId="0" applyFont="1" applyBorder="1" applyAlignment="1">
      <alignment horizontal="left" vertical="top" wrapText="1"/>
    </xf>
    <xf numFmtId="0" fontId="4" fillId="2" borderId="9" xfId="0" applyFont="1" applyFill="1" applyBorder="1" applyAlignment="1">
      <alignment horizontal="left" vertical="center" wrapText="1"/>
    </xf>
    <xf numFmtId="177" fontId="12" fillId="2" borderId="24" xfId="1" applyNumberFormat="1" applyFont="1" applyFill="1" applyBorder="1" applyAlignment="1">
      <alignment horizontal="center" vertical="top" wrapText="1"/>
    </xf>
    <xf numFmtId="177" fontId="12" fillId="2" borderId="23" xfId="1" applyNumberFormat="1" applyFont="1" applyFill="1" applyBorder="1" applyAlignment="1">
      <alignment horizontal="center" vertical="top" wrapText="1"/>
    </xf>
    <xf numFmtId="177" fontId="12" fillId="2" borderId="22" xfId="1" applyNumberFormat="1" applyFont="1" applyFill="1" applyBorder="1" applyAlignment="1">
      <alignment horizontal="center" vertical="top" wrapText="1"/>
    </xf>
    <xf numFmtId="0" fontId="12" fillId="2" borderId="21"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0" borderId="30" xfId="1" applyFont="1" applyBorder="1" applyAlignment="1">
      <alignment vertical="center" wrapText="1"/>
    </xf>
    <xf numFmtId="0" fontId="9" fillId="0" borderId="30" xfId="1" applyBorder="1" applyAlignment="1">
      <alignment vertical="center" wrapText="1"/>
    </xf>
    <xf numFmtId="0" fontId="12" fillId="2" borderId="26" xfId="1" applyFont="1" applyFill="1" applyBorder="1" applyAlignment="1">
      <alignment horizontal="center" vertical="center"/>
    </xf>
    <xf numFmtId="0" fontId="12" fillId="2" borderId="20" xfId="1" applyFont="1" applyFill="1" applyBorder="1" applyAlignment="1">
      <alignment horizontal="center" vertical="center"/>
    </xf>
    <xf numFmtId="177" fontId="12" fillId="2" borderId="25" xfId="1" applyNumberFormat="1" applyFont="1" applyFill="1" applyBorder="1" applyAlignment="1">
      <alignment horizontal="center" vertical="center" wrapText="1"/>
    </xf>
    <xf numFmtId="177" fontId="12" fillId="2" borderId="19" xfId="1" applyNumberFormat="1" applyFont="1" applyFill="1" applyBorder="1" applyAlignment="1">
      <alignment horizontal="center" vertical="center" wrapText="1"/>
    </xf>
  </cellXfs>
  <cellStyles count="5">
    <cellStyle name="パーセント 2" xfId="2"/>
    <cellStyle name="桁区切り 2" xfId="3"/>
    <cellStyle name="標準" xfId="0" builtinId="0"/>
    <cellStyle name="標準 2" xfId="1"/>
    <cellStyle name="標準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423"/>
  <sheetViews>
    <sheetView tabSelected="1" view="pageBreakPreview" topLeftCell="A346" zoomScaleNormal="100" zoomScaleSheetLayoutView="100" workbookViewId="0">
      <pane xSplit="1" topLeftCell="C1" activePane="topRight" state="frozen"/>
      <selection pane="topRight" activeCell="G347" sqref="G347:G348"/>
    </sheetView>
  </sheetViews>
  <sheetFormatPr defaultRowHeight="13.5"/>
  <cols>
    <col min="1" max="1" width="4.375" style="2" customWidth="1"/>
    <col min="2" max="2" width="4.5" style="1" customWidth="1"/>
    <col min="3" max="3" width="27.5" style="1" customWidth="1"/>
    <col min="4" max="4" width="5.125" style="2" customWidth="1"/>
    <col min="5" max="5" width="19.125" style="1" customWidth="1"/>
    <col min="6" max="6" width="24.375" style="1" customWidth="1"/>
    <col min="7" max="8" width="28.125" style="1" customWidth="1"/>
    <col min="9" max="9" width="33.75" style="1" customWidth="1"/>
    <col min="10" max="16384" width="9" style="1"/>
  </cols>
  <sheetData>
    <row r="1" spans="1:8" ht="18.75">
      <c r="A1" s="6" t="s">
        <v>9</v>
      </c>
    </row>
    <row r="2" spans="1:8" ht="18" customHeight="1">
      <c r="A2" s="117" t="s">
        <v>192</v>
      </c>
      <c r="B2" s="117" t="s">
        <v>193</v>
      </c>
      <c r="C2" s="118" t="s">
        <v>191</v>
      </c>
      <c r="D2" s="160" t="s">
        <v>188</v>
      </c>
      <c r="E2" s="161"/>
      <c r="F2" s="160" t="s">
        <v>0</v>
      </c>
      <c r="G2" s="162"/>
      <c r="H2" s="161"/>
    </row>
    <row r="3" spans="1:8" ht="18" customHeight="1">
      <c r="A3" s="117"/>
      <c r="B3" s="117"/>
      <c r="C3" s="118"/>
      <c r="D3" s="119" t="s">
        <v>210</v>
      </c>
      <c r="E3" s="118" t="s">
        <v>190</v>
      </c>
      <c r="F3" s="119" t="s">
        <v>1</v>
      </c>
      <c r="G3" s="119" t="s">
        <v>189</v>
      </c>
      <c r="H3" s="119"/>
    </row>
    <row r="4" spans="1:8" ht="18" customHeight="1">
      <c r="A4" s="117"/>
      <c r="B4" s="117"/>
      <c r="C4" s="118"/>
      <c r="D4" s="119"/>
      <c r="E4" s="118"/>
      <c r="F4" s="119"/>
      <c r="G4" s="9" t="s">
        <v>2</v>
      </c>
      <c r="H4" s="9" t="s">
        <v>3</v>
      </c>
    </row>
    <row r="5" spans="1:8" ht="54" customHeight="1">
      <c r="A5" s="119">
        <v>1</v>
      </c>
      <c r="B5" s="118" t="s">
        <v>233</v>
      </c>
      <c r="C5" s="7" t="s">
        <v>4</v>
      </c>
      <c r="D5" s="119" t="s">
        <v>220</v>
      </c>
      <c r="E5" s="147" t="s">
        <v>733</v>
      </c>
      <c r="F5" s="123" t="s">
        <v>5</v>
      </c>
      <c r="G5" s="121" t="s">
        <v>390</v>
      </c>
      <c r="H5" s="121" t="s">
        <v>390</v>
      </c>
    </row>
    <row r="6" spans="1:8" ht="27" customHeight="1">
      <c r="A6" s="119"/>
      <c r="B6" s="118"/>
      <c r="C6" s="112" t="s">
        <v>653</v>
      </c>
      <c r="D6" s="119"/>
      <c r="E6" s="148" t="str">
        <f t="shared" ref="E6:E10" si="0">IF(D6="実施","－","　")</f>
        <v>　</v>
      </c>
      <c r="F6" s="124"/>
      <c r="G6" s="122"/>
      <c r="H6" s="122"/>
    </row>
    <row r="7" spans="1:8" ht="135" customHeight="1">
      <c r="A7" s="119">
        <v>2</v>
      </c>
      <c r="B7" s="118" t="s">
        <v>233</v>
      </c>
      <c r="C7" s="7" t="s">
        <v>6</v>
      </c>
      <c r="D7" s="119" t="s">
        <v>212</v>
      </c>
      <c r="E7" s="149" t="str">
        <f>IF(D7="実施","－","　")</f>
        <v>　</v>
      </c>
      <c r="F7" s="122" t="s">
        <v>7</v>
      </c>
      <c r="G7" s="121" t="s">
        <v>629</v>
      </c>
      <c r="H7" s="121" t="s">
        <v>391</v>
      </c>
    </row>
    <row r="8" spans="1:8" ht="24">
      <c r="A8" s="119"/>
      <c r="B8" s="118"/>
      <c r="C8" s="112" t="s">
        <v>653</v>
      </c>
      <c r="D8" s="119"/>
      <c r="E8" s="149" t="str">
        <f t="shared" si="0"/>
        <v>　</v>
      </c>
      <c r="F8" s="122"/>
      <c r="G8" s="122"/>
      <c r="H8" s="122"/>
    </row>
    <row r="9" spans="1:8" ht="54" customHeight="1">
      <c r="A9" s="119">
        <v>3</v>
      </c>
      <c r="B9" s="118" t="s">
        <v>233</v>
      </c>
      <c r="C9" s="7" t="s">
        <v>652</v>
      </c>
      <c r="D9" s="119" t="s">
        <v>220</v>
      </c>
      <c r="E9" s="149" t="str">
        <f>IF(D9="実施","－","　")</f>
        <v>　</v>
      </c>
      <c r="F9" s="122" t="s">
        <v>8</v>
      </c>
      <c r="G9" s="122"/>
      <c r="H9" s="123" t="s">
        <v>370</v>
      </c>
    </row>
    <row r="10" spans="1:8">
      <c r="A10" s="119"/>
      <c r="B10" s="118"/>
      <c r="C10" s="112" t="s">
        <v>654</v>
      </c>
      <c r="D10" s="119"/>
      <c r="E10" s="149" t="str">
        <f t="shared" si="0"/>
        <v>　</v>
      </c>
      <c r="F10" s="122"/>
      <c r="G10" s="122"/>
      <c r="H10" s="124"/>
    </row>
    <row r="11" spans="1:8">
      <c r="B11" s="4"/>
    </row>
    <row r="12" spans="1:8" ht="18.75">
      <c r="A12" s="8" t="s">
        <v>10</v>
      </c>
      <c r="B12" s="8"/>
      <c r="C12" s="8"/>
      <c r="D12" s="8"/>
      <c r="E12" s="8"/>
      <c r="F12" s="8"/>
      <c r="G12" s="8"/>
      <c r="H12" s="8"/>
    </row>
    <row r="13" spans="1:8" ht="18" customHeight="1">
      <c r="A13" s="117" t="s">
        <v>192</v>
      </c>
      <c r="B13" s="117" t="s">
        <v>193</v>
      </c>
      <c r="C13" s="118" t="s">
        <v>191</v>
      </c>
      <c r="D13" s="119" t="s">
        <v>188</v>
      </c>
      <c r="E13" s="119"/>
      <c r="F13" s="119" t="s">
        <v>0</v>
      </c>
      <c r="G13" s="119"/>
      <c r="H13" s="119"/>
    </row>
    <row r="14" spans="1:8" ht="18" customHeight="1">
      <c r="A14" s="117"/>
      <c r="B14" s="117"/>
      <c r="C14" s="118"/>
      <c r="D14" s="119" t="s">
        <v>210</v>
      </c>
      <c r="E14" s="118" t="s">
        <v>190</v>
      </c>
      <c r="F14" s="119" t="s">
        <v>1</v>
      </c>
      <c r="G14" s="119" t="s">
        <v>189</v>
      </c>
      <c r="H14" s="119"/>
    </row>
    <row r="15" spans="1:8" ht="18" customHeight="1">
      <c r="A15" s="117"/>
      <c r="B15" s="117"/>
      <c r="C15" s="118"/>
      <c r="D15" s="119"/>
      <c r="E15" s="118"/>
      <c r="F15" s="119"/>
      <c r="G15" s="9" t="s">
        <v>2</v>
      </c>
      <c r="H15" s="9" t="s">
        <v>3</v>
      </c>
    </row>
    <row r="16" spans="1:8" ht="67.5" customHeight="1">
      <c r="A16" s="119">
        <v>4</v>
      </c>
      <c r="B16" s="118" t="s">
        <v>234</v>
      </c>
      <c r="C16" s="7" t="s">
        <v>11</v>
      </c>
      <c r="D16" s="119" t="s">
        <v>362</v>
      </c>
      <c r="E16" s="152" t="str">
        <f>IF(D16="実施","－","　")</f>
        <v>　</v>
      </c>
      <c r="F16" s="121" t="s">
        <v>12</v>
      </c>
      <c r="G16" s="121" t="s">
        <v>392</v>
      </c>
      <c r="H16" s="150" t="s">
        <v>393</v>
      </c>
    </row>
    <row r="17" spans="1:9" ht="24">
      <c r="A17" s="119"/>
      <c r="B17" s="118"/>
      <c r="C17" s="112" t="s">
        <v>655</v>
      </c>
      <c r="D17" s="119"/>
      <c r="E17" s="152" t="str">
        <f t="shared" ref="E17:E32" si="1">IF(D17="実施","－","　")</f>
        <v>　</v>
      </c>
      <c r="F17" s="121"/>
      <c r="G17" s="122"/>
      <c r="H17" s="150"/>
    </row>
    <row r="18" spans="1:9" ht="54" customHeight="1">
      <c r="A18" s="119">
        <v>5</v>
      </c>
      <c r="B18" s="118" t="s">
        <v>234</v>
      </c>
      <c r="C18" s="7" t="s">
        <v>13</v>
      </c>
      <c r="D18" s="119" t="s">
        <v>362</v>
      </c>
      <c r="E18" s="121"/>
      <c r="F18" s="123" t="s">
        <v>14</v>
      </c>
      <c r="G18" s="123" t="s">
        <v>395</v>
      </c>
      <c r="H18" s="123" t="s">
        <v>394</v>
      </c>
    </row>
    <row r="19" spans="1:9" ht="23.25">
      <c r="A19" s="119"/>
      <c r="B19" s="118"/>
      <c r="C19" s="113" t="s">
        <v>724</v>
      </c>
      <c r="D19" s="119"/>
      <c r="E19" s="121"/>
      <c r="F19" s="124"/>
      <c r="G19" s="151"/>
      <c r="H19" s="151"/>
    </row>
    <row r="20" spans="1:9" ht="54" customHeight="1">
      <c r="A20" s="119">
        <v>6</v>
      </c>
      <c r="B20" s="118" t="s">
        <v>234</v>
      </c>
      <c r="C20" s="7" t="s">
        <v>15</v>
      </c>
      <c r="D20" s="119" t="s">
        <v>362</v>
      </c>
      <c r="E20" s="121" t="str">
        <f>IF(D20="実施","－","　")</f>
        <v>　</v>
      </c>
      <c r="F20" s="121" t="s">
        <v>16</v>
      </c>
      <c r="G20" s="122" t="s">
        <v>396</v>
      </c>
      <c r="H20" s="121" t="s">
        <v>397</v>
      </c>
    </row>
    <row r="21" spans="1:9">
      <c r="A21" s="119"/>
      <c r="B21" s="118"/>
      <c r="C21" s="112" t="s">
        <v>656</v>
      </c>
      <c r="D21" s="119"/>
      <c r="E21" s="121" t="str">
        <f t="shared" si="1"/>
        <v>　</v>
      </c>
      <c r="F21" s="121"/>
      <c r="G21" s="122"/>
      <c r="H21" s="122"/>
    </row>
    <row r="22" spans="1:9" ht="40.5" customHeight="1">
      <c r="A22" s="119">
        <v>7</v>
      </c>
      <c r="B22" s="118" t="s">
        <v>234</v>
      </c>
      <c r="C22" s="7" t="s">
        <v>17</v>
      </c>
      <c r="D22" s="119" t="s">
        <v>217</v>
      </c>
      <c r="E22" s="123" t="s">
        <v>226</v>
      </c>
      <c r="F22" s="121" t="s">
        <v>18</v>
      </c>
      <c r="G22" s="122" t="s">
        <v>261</v>
      </c>
      <c r="H22" s="122" t="s">
        <v>261</v>
      </c>
    </row>
    <row r="23" spans="1:9">
      <c r="A23" s="119"/>
      <c r="B23" s="118"/>
      <c r="C23" s="112" t="s">
        <v>657</v>
      </c>
      <c r="D23" s="119"/>
      <c r="E23" s="124" t="str">
        <f t="shared" si="1"/>
        <v>　</v>
      </c>
      <c r="F23" s="121"/>
      <c r="G23" s="122"/>
      <c r="H23" s="122"/>
    </row>
    <row r="24" spans="1:9" ht="54" customHeight="1">
      <c r="A24" s="119">
        <v>8</v>
      </c>
      <c r="B24" s="118" t="s">
        <v>234</v>
      </c>
      <c r="C24" s="7" t="s">
        <v>19</v>
      </c>
      <c r="D24" s="119" t="s">
        <v>212</v>
      </c>
      <c r="E24" s="121" t="str">
        <f>IF(D24="実施","－","　")</f>
        <v>　</v>
      </c>
      <c r="F24" s="121" t="s">
        <v>20</v>
      </c>
      <c r="G24" s="122" t="s">
        <v>259</v>
      </c>
      <c r="H24" s="122" t="s">
        <v>260</v>
      </c>
      <c r="I24" s="164"/>
    </row>
    <row r="25" spans="1:9" ht="24">
      <c r="A25" s="119"/>
      <c r="B25" s="118"/>
      <c r="C25" s="112" t="s">
        <v>658</v>
      </c>
      <c r="D25" s="119"/>
      <c r="E25" s="121" t="str">
        <f t="shared" si="1"/>
        <v>　</v>
      </c>
      <c r="F25" s="121"/>
      <c r="G25" s="122"/>
      <c r="H25" s="122"/>
      <c r="I25" s="164"/>
    </row>
    <row r="26" spans="1:9" ht="18" customHeight="1">
      <c r="A26" s="117" t="s">
        <v>192</v>
      </c>
      <c r="B26" s="117" t="s">
        <v>193</v>
      </c>
      <c r="C26" s="118" t="s">
        <v>191</v>
      </c>
      <c r="D26" s="119" t="s">
        <v>188</v>
      </c>
      <c r="E26" s="119"/>
      <c r="F26" s="119" t="s">
        <v>0</v>
      </c>
      <c r="G26" s="119"/>
      <c r="H26" s="119"/>
    </row>
    <row r="27" spans="1:9" ht="18" customHeight="1">
      <c r="A27" s="117"/>
      <c r="B27" s="117"/>
      <c r="C27" s="118"/>
      <c r="D27" s="119" t="s">
        <v>210</v>
      </c>
      <c r="E27" s="118" t="s">
        <v>190</v>
      </c>
      <c r="F27" s="119" t="s">
        <v>1</v>
      </c>
      <c r="G27" s="119" t="s">
        <v>189</v>
      </c>
      <c r="H27" s="119"/>
    </row>
    <row r="28" spans="1:9" ht="18" customHeight="1">
      <c r="A28" s="117"/>
      <c r="B28" s="117"/>
      <c r="C28" s="118"/>
      <c r="D28" s="119"/>
      <c r="E28" s="118"/>
      <c r="F28" s="119"/>
      <c r="G28" s="103" t="s">
        <v>2</v>
      </c>
      <c r="H28" s="103" t="s">
        <v>3</v>
      </c>
    </row>
    <row r="29" spans="1:9" ht="48" customHeight="1">
      <c r="A29" s="119">
        <v>9</v>
      </c>
      <c r="B29" s="118" t="s">
        <v>234</v>
      </c>
      <c r="C29" s="7" t="s">
        <v>21</v>
      </c>
      <c r="D29" s="119" t="s">
        <v>217</v>
      </c>
      <c r="E29" s="147" t="s">
        <v>226</v>
      </c>
      <c r="F29" s="121" t="s">
        <v>18</v>
      </c>
      <c r="G29" s="122" t="s">
        <v>261</v>
      </c>
      <c r="H29" s="122" t="s">
        <v>261</v>
      </c>
    </row>
    <row r="30" spans="1:9">
      <c r="A30" s="119"/>
      <c r="B30" s="118"/>
      <c r="C30" s="112" t="s">
        <v>659</v>
      </c>
      <c r="D30" s="119"/>
      <c r="E30" s="148" t="str">
        <f t="shared" si="1"/>
        <v>　</v>
      </c>
      <c r="F30" s="121"/>
      <c r="G30" s="122"/>
      <c r="H30" s="122"/>
    </row>
    <row r="31" spans="1:9" ht="216" customHeight="1">
      <c r="A31" s="119">
        <v>10</v>
      </c>
      <c r="B31" s="118" t="s">
        <v>234</v>
      </c>
      <c r="C31" s="7" t="s">
        <v>22</v>
      </c>
      <c r="D31" s="119" t="s">
        <v>362</v>
      </c>
      <c r="E31" s="121" t="str">
        <f>IF(D31="実施","－","　")</f>
        <v>　</v>
      </c>
      <c r="F31" s="121" t="s">
        <v>23</v>
      </c>
      <c r="G31" s="121" t="s">
        <v>254</v>
      </c>
      <c r="H31" s="121" t="s">
        <v>255</v>
      </c>
    </row>
    <row r="32" spans="1:9">
      <c r="A32" s="119"/>
      <c r="B32" s="118"/>
      <c r="C32" s="112" t="s">
        <v>660</v>
      </c>
      <c r="D32" s="119"/>
      <c r="E32" s="121" t="str">
        <f t="shared" si="1"/>
        <v>　</v>
      </c>
      <c r="F32" s="121"/>
      <c r="G32" s="121"/>
      <c r="H32" s="121"/>
    </row>
    <row r="33" spans="1:8">
      <c r="B33" s="4"/>
    </row>
    <row r="34" spans="1:8" ht="18.75">
      <c r="A34" s="8" t="s">
        <v>24</v>
      </c>
      <c r="B34" s="8"/>
      <c r="C34" s="8"/>
      <c r="D34" s="8"/>
      <c r="E34" s="8"/>
      <c r="F34" s="8"/>
      <c r="G34" s="8"/>
      <c r="H34" s="8"/>
    </row>
    <row r="35" spans="1:8" ht="18" customHeight="1">
      <c r="A35" s="117" t="s">
        <v>192</v>
      </c>
      <c r="B35" s="117" t="s">
        <v>193</v>
      </c>
      <c r="C35" s="118" t="s">
        <v>191</v>
      </c>
      <c r="D35" s="119" t="s">
        <v>188</v>
      </c>
      <c r="E35" s="119"/>
      <c r="F35" s="119" t="s">
        <v>0</v>
      </c>
      <c r="G35" s="119"/>
      <c r="H35" s="119"/>
    </row>
    <row r="36" spans="1:8" ht="18" customHeight="1">
      <c r="A36" s="117"/>
      <c r="B36" s="117"/>
      <c r="C36" s="118"/>
      <c r="D36" s="119" t="s">
        <v>210</v>
      </c>
      <c r="E36" s="118" t="s">
        <v>190</v>
      </c>
      <c r="F36" s="119" t="s">
        <v>1</v>
      </c>
      <c r="G36" s="119" t="s">
        <v>189</v>
      </c>
      <c r="H36" s="119"/>
    </row>
    <row r="37" spans="1:8" ht="18" customHeight="1">
      <c r="A37" s="117"/>
      <c r="B37" s="117"/>
      <c r="C37" s="118"/>
      <c r="D37" s="119"/>
      <c r="E37" s="118"/>
      <c r="F37" s="119"/>
      <c r="G37" s="9" t="s">
        <v>2</v>
      </c>
      <c r="H37" s="9" t="s">
        <v>3</v>
      </c>
    </row>
    <row r="38" spans="1:8" ht="40.5" customHeight="1">
      <c r="A38" s="119">
        <v>11</v>
      </c>
      <c r="B38" s="118" t="s">
        <v>234</v>
      </c>
      <c r="C38" s="10" t="s">
        <v>25</v>
      </c>
      <c r="D38" s="119" t="s">
        <v>211</v>
      </c>
      <c r="E38" s="152" t="str">
        <f>IF(D38="実施","－","　")</f>
        <v>　</v>
      </c>
      <c r="F38" s="121" t="s">
        <v>26</v>
      </c>
      <c r="G38" s="121" t="s">
        <v>398</v>
      </c>
      <c r="H38" s="121" t="s">
        <v>399</v>
      </c>
    </row>
    <row r="39" spans="1:8">
      <c r="A39" s="119"/>
      <c r="B39" s="118"/>
      <c r="C39" s="110" t="s">
        <v>650</v>
      </c>
      <c r="D39" s="119"/>
      <c r="E39" s="152" t="str">
        <f t="shared" ref="E39:E57" si="2">IF(D39="実施","－","　")</f>
        <v>　</v>
      </c>
      <c r="F39" s="121"/>
      <c r="G39" s="121"/>
      <c r="H39" s="121"/>
    </row>
    <row r="40" spans="1:8" ht="18" customHeight="1">
      <c r="A40" s="117" t="s">
        <v>192</v>
      </c>
      <c r="B40" s="117" t="s">
        <v>193</v>
      </c>
      <c r="C40" s="118" t="s">
        <v>191</v>
      </c>
      <c r="D40" s="119" t="s">
        <v>188</v>
      </c>
      <c r="E40" s="119"/>
      <c r="F40" s="119" t="s">
        <v>0</v>
      </c>
      <c r="G40" s="119"/>
      <c r="H40" s="119"/>
    </row>
    <row r="41" spans="1:8" ht="18" customHeight="1">
      <c r="A41" s="117"/>
      <c r="B41" s="117"/>
      <c r="C41" s="118"/>
      <c r="D41" s="119" t="s">
        <v>210</v>
      </c>
      <c r="E41" s="118" t="s">
        <v>190</v>
      </c>
      <c r="F41" s="119" t="s">
        <v>1</v>
      </c>
      <c r="G41" s="119" t="s">
        <v>189</v>
      </c>
      <c r="H41" s="119"/>
    </row>
    <row r="42" spans="1:8" ht="18" customHeight="1">
      <c r="A42" s="117"/>
      <c r="B42" s="117"/>
      <c r="C42" s="118"/>
      <c r="D42" s="119"/>
      <c r="E42" s="118"/>
      <c r="F42" s="119"/>
      <c r="G42" s="103" t="s">
        <v>2</v>
      </c>
      <c r="H42" s="103" t="s">
        <v>3</v>
      </c>
    </row>
    <row r="43" spans="1:8" ht="40.5" customHeight="1">
      <c r="A43" s="119">
        <v>12</v>
      </c>
      <c r="B43" s="118" t="s">
        <v>234</v>
      </c>
      <c r="C43" s="125" t="s">
        <v>27</v>
      </c>
      <c r="D43" s="119" t="s">
        <v>211</v>
      </c>
      <c r="E43" s="121" t="str">
        <f>IF(D43="実施","－","　")</f>
        <v>　</v>
      </c>
      <c r="F43" s="87" t="s">
        <v>442</v>
      </c>
      <c r="G43" s="87" t="s">
        <v>641</v>
      </c>
      <c r="H43" s="87" t="s">
        <v>642</v>
      </c>
    </row>
    <row r="44" spans="1:8" ht="40.5" customHeight="1">
      <c r="A44" s="119"/>
      <c r="B44" s="118"/>
      <c r="C44" s="126"/>
      <c r="D44" s="119"/>
      <c r="E44" s="121"/>
      <c r="F44" s="140" t="s">
        <v>443</v>
      </c>
      <c r="G44" s="140" t="s">
        <v>445</v>
      </c>
      <c r="H44" s="140" t="s">
        <v>444</v>
      </c>
    </row>
    <row r="45" spans="1:8">
      <c r="A45" s="119"/>
      <c r="B45" s="118"/>
      <c r="C45" s="114" t="s">
        <v>661</v>
      </c>
      <c r="D45" s="119"/>
      <c r="E45" s="121" t="str">
        <f t="shared" si="2"/>
        <v>　</v>
      </c>
      <c r="F45" s="130"/>
      <c r="G45" s="130"/>
      <c r="H45" s="130"/>
    </row>
    <row r="46" spans="1:8" ht="27" customHeight="1">
      <c r="A46" s="119">
        <v>13</v>
      </c>
      <c r="B46" s="118" t="s">
        <v>234</v>
      </c>
      <c r="C46" s="138" t="s">
        <v>28</v>
      </c>
      <c r="D46" s="119" t="s">
        <v>212</v>
      </c>
      <c r="E46" s="121" t="str">
        <f>IF(D46="実施","－","　")</f>
        <v>　</v>
      </c>
      <c r="F46" s="87" t="s">
        <v>451</v>
      </c>
      <c r="G46" s="87" t="s">
        <v>455</v>
      </c>
      <c r="H46" s="87" t="s">
        <v>456</v>
      </c>
    </row>
    <row r="47" spans="1:8" ht="27" customHeight="1">
      <c r="A47" s="119"/>
      <c r="B47" s="118"/>
      <c r="C47" s="139"/>
      <c r="D47" s="119"/>
      <c r="E47" s="121"/>
      <c r="F47" s="140" t="s">
        <v>452</v>
      </c>
      <c r="G47" s="140" t="s">
        <v>453</v>
      </c>
      <c r="H47" s="140" t="s">
        <v>454</v>
      </c>
    </row>
    <row r="48" spans="1:8">
      <c r="A48" s="119"/>
      <c r="B48" s="118"/>
      <c r="C48" s="112" t="s">
        <v>662</v>
      </c>
      <c r="D48" s="119"/>
      <c r="E48" s="121" t="str">
        <f t="shared" si="2"/>
        <v>　</v>
      </c>
      <c r="F48" s="130"/>
      <c r="G48" s="130"/>
      <c r="H48" s="130"/>
    </row>
    <row r="49" spans="1:8" ht="45.75" customHeight="1">
      <c r="A49" s="119">
        <v>14</v>
      </c>
      <c r="B49" s="118" t="s">
        <v>234</v>
      </c>
      <c r="C49" s="125" t="s">
        <v>29</v>
      </c>
      <c r="D49" s="119" t="s">
        <v>212</v>
      </c>
      <c r="E49" s="121" t="str">
        <f>IF(D49="実施","－","　")</f>
        <v>　</v>
      </c>
      <c r="F49" s="87" t="s">
        <v>446</v>
      </c>
      <c r="G49" s="87" t="s">
        <v>448</v>
      </c>
      <c r="H49" s="87" t="s">
        <v>450</v>
      </c>
    </row>
    <row r="50" spans="1:8" ht="54" customHeight="1">
      <c r="A50" s="119"/>
      <c r="B50" s="118"/>
      <c r="C50" s="126"/>
      <c r="D50" s="119"/>
      <c r="E50" s="121"/>
      <c r="F50" s="140" t="s">
        <v>447</v>
      </c>
      <c r="G50" s="140" t="s">
        <v>449</v>
      </c>
      <c r="H50" s="140" t="s">
        <v>449</v>
      </c>
    </row>
    <row r="51" spans="1:8" ht="13.5" customHeight="1">
      <c r="A51" s="119"/>
      <c r="B51" s="118"/>
      <c r="C51" s="114" t="s">
        <v>662</v>
      </c>
      <c r="D51" s="119"/>
      <c r="E51" s="121" t="str">
        <f t="shared" si="2"/>
        <v>　</v>
      </c>
      <c r="F51" s="130"/>
      <c r="G51" s="130"/>
      <c r="H51" s="130"/>
    </row>
    <row r="52" spans="1:8" ht="40.5" customHeight="1">
      <c r="A52" s="119">
        <v>15</v>
      </c>
      <c r="B52" s="118" t="s">
        <v>234</v>
      </c>
      <c r="C52" s="7" t="s">
        <v>30</v>
      </c>
      <c r="D52" s="119" t="s">
        <v>212</v>
      </c>
      <c r="E52" s="121" t="str">
        <f>IF(D52="実施","－","　")</f>
        <v>　</v>
      </c>
      <c r="F52" s="121" t="s">
        <v>31</v>
      </c>
      <c r="G52" s="121" t="s">
        <v>400</v>
      </c>
      <c r="H52" s="121" t="s">
        <v>400</v>
      </c>
    </row>
    <row r="53" spans="1:8">
      <c r="A53" s="119"/>
      <c r="B53" s="118"/>
      <c r="C53" s="109" t="s">
        <v>651</v>
      </c>
      <c r="D53" s="119"/>
      <c r="E53" s="121" t="str">
        <f t="shared" si="2"/>
        <v>　</v>
      </c>
      <c r="F53" s="121"/>
      <c r="G53" s="121"/>
      <c r="H53" s="121"/>
    </row>
    <row r="54" spans="1:8" ht="40.5" customHeight="1">
      <c r="A54" s="119">
        <v>16</v>
      </c>
      <c r="B54" s="118" t="s">
        <v>234</v>
      </c>
      <c r="C54" s="7" t="s">
        <v>32</v>
      </c>
      <c r="D54" s="119" t="s">
        <v>212</v>
      </c>
      <c r="E54" s="121" t="str">
        <f>IF(D54="実施","－","　")</f>
        <v>　</v>
      </c>
      <c r="F54" s="121" t="s">
        <v>33</v>
      </c>
      <c r="G54" s="123" t="s">
        <v>401</v>
      </c>
      <c r="H54" s="123" t="s">
        <v>402</v>
      </c>
    </row>
    <row r="55" spans="1:8">
      <c r="A55" s="119"/>
      <c r="B55" s="118"/>
      <c r="C55" s="112" t="s">
        <v>662</v>
      </c>
      <c r="D55" s="119"/>
      <c r="E55" s="121" t="str">
        <f t="shared" si="2"/>
        <v>　</v>
      </c>
      <c r="F55" s="121"/>
      <c r="G55" s="124"/>
      <c r="H55" s="124"/>
    </row>
    <row r="56" spans="1:8" ht="67.5" customHeight="1">
      <c r="A56" s="119">
        <v>17</v>
      </c>
      <c r="B56" s="118" t="s">
        <v>234</v>
      </c>
      <c r="C56" s="7" t="s">
        <v>34</v>
      </c>
      <c r="D56" s="119" t="s">
        <v>212</v>
      </c>
      <c r="E56" s="121" t="str">
        <f>IF(D56="実施","－","　")</f>
        <v>　</v>
      </c>
      <c r="F56" s="121" t="s">
        <v>35</v>
      </c>
      <c r="G56" s="121" t="s">
        <v>457</v>
      </c>
      <c r="H56" s="121" t="s">
        <v>457</v>
      </c>
    </row>
    <row r="57" spans="1:8">
      <c r="A57" s="119"/>
      <c r="B57" s="118"/>
      <c r="C57" s="112" t="s">
        <v>662</v>
      </c>
      <c r="D57" s="119"/>
      <c r="E57" s="121" t="str">
        <f t="shared" si="2"/>
        <v>　</v>
      </c>
      <c r="F57" s="121"/>
      <c r="G57" s="121"/>
      <c r="H57" s="121"/>
    </row>
    <row r="58" spans="1:8">
      <c r="B58" s="4"/>
    </row>
    <row r="59" spans="1:8" ht="18.75">
      <c r="A59" s="8" t="s">
        <v>36</v>
      </c>
      <c r="B59" s="8"/>
      <c r="C59" s="8"/>
      <c r="D59" s="8"/>
      <c r="E59" s="8"/>
      <c r="F59" s="8"/>
      <c r="G59" s="8"/>
      <c r="H59" s="8"/>
    </row>
    <row r="60" spans="1:8" ht="18" customHeight="1">
      <c r="A60" s="117" t="s">
        <v>192</v>
      </c>
      <c r="B60" s="117" t="s">
        <v>193</v>
      </c>
      <c r="C60" s="118" t="s">
        <v>191</v>
      </c>
      <c r="D60" s="119" t="s">
        <v>188</v>
      </c>
      <c r="E60" s="119"/>
      <c r="F60" s="119" t="s">
        <v>0</v>
      </c>
      <c r="G60" s="119"/>
      <c r="H60" s="119"/>
    </row>
    <row r="61" spans="1:8" ht="18" customHeight="1">
      <c r="A61" s="117"/>
      <c r="B61" s="117"/>
      <c r="C61" s="118"/>
      <c r="D61" s="119" t="s">
        <v>210</v>
      </c>
      <c r="E61" s="118" t="s">
        <v>190</v>
      </c>
      <c r="F61" s="119" t="s">
        <v>1</v>
      </c>
      <c r="G61" s="119" t="s">
        <v>189</v>
      </c>
      <c r="H61" s="119"/>
    </row>
    <row r="62" spans="1:8" ht="18" customHeight="1">
      <c r="A62" s="117"/>
      <c r="B62" s="117"/>
      <c r="C62" s="118"/>
      <c r="D62" s="119"/>
      <c r="E62" s="118"/>
      <c r="F62" s="119"/>
      <c r="G62" s="9" t="s">
        <v>2</v>
      </c>
      <c r="H62" s="9" t="s">
        <v>3</v>
      </c>
    </row>
    <row r="63" spans="1:8" ht="54" customHeight="1">
      <c r="A63" s="119">
        <v>18</v>
      </c>
      <c r="B63" s="118" t="s">
        <v>234</v>
      </c>
      <c r="C63" s="7" t="s">
        <v>37</v>
      </c>
      <c r="D63" s="119" t="s">
        <v>216</v>
      </c>
      <c r="E63" s="152"/>
      <c r="F63" s="121" t="s">
        <v>38</v>
      </c>
      <c r="G63" s="121" t="s">
        <v>403</v>
      </c>
      <c r="H63" s="121" t="s">
        <v>404</v>
      </c>
    </row>
    <row r="64" spans="1:8" ht="24">
      <c r="A64" s="119"/>
      <c r="B64" s="118"/>
      <c r="C64" s="112" t="s">
        <v>663</v>
      </c>
      <c r="D64" s="119"/>
      <c r="E64" s="152"/>
      <c r="F64" s="121"/>
      <c r="G64" s="121"/>
      <c r="H64" s="121"/>
    </row>
    <row r="65" spans="1:8" ht="54" customHeight="1">
      <c r="A65" s="119">
        <v>19</v>
      </c>
      <c r="B65" s="118" t="s">
        <v>234</v>
      </c>
      <c r="C65" s="7" t="s">
        <v>39</v>
      </c>
      <c r="D65" s="119" t="s">
        <v>212</v>
      </c>
      <c r="E65" s="121"/>
      <c r="F65" s="121" t="s">
        <v>40</v>
      </c>
      <c r="G65" s="121" t="s">
        <v>480</v>
      </c>
      <c r="H65" s="121" t="s">
        <v>481</v>
      </c>
    </row>
    <row r="66" spans="1:8" ht="24">
      <c r="A66" s="119"/>
      <c r="B66" s="118"/>
      <c r="C66" s="112" t="s">
        <v>664</v>
      </c>
      <c r="D66" s="119"/>
      <c r="E66" s="121"/>
      <c r="F66" s="121"/>
      <c r="G66" s="121"/>
      <c r="H66" s="121"/>
    </row>
    <row r="67" spans="1:8" ht="189" customHeight="1">
      <c r="A67" s="119">
        <v>20</v>
      </c>
      <c r="B67" s="118" t="s">
        <v>234</v>
      </c>
      <c r="C67" s="7" t="s">
        <v>41</v>
      </c>
      <c r="D67" s="119" t="s">
        <v>212</v>
      </c>
      <c r="E67" s="121"/>
      <c r="F67" s="121" t="s">
        <v>371</v>
      </c>
      <c r="G67" s="121" t="s">
        <v>388</v>
      </c>
      <c r="H67" s="121" t="s">
        <v>372</v>
      </c>
    </row>
    <row r="68" spans="1:8">
      <c r="A68" s="119"/>
      <c r="B68" s="118"/>
      <c r="C68" s="112" t="s">
        <v>665</v>
      </c>
      <c r="D68" s="119"/>
      <c r="E68" s="121"/>
      <c r="F68" s="121"/>
      <c r="G68" s="121"/>
      <c r="H68" s="121"/>
    </row>
    <row r="69" spans="1:8" ht="18" customHeight="1">
      <c r="A69" s="117" t="s">
        <v>192</v>
      </c>
      <c r="B69" s="117" t="s">
        <v>193</v>
      </c>
      <c r="C69" s="118" t="s">
        <v>191</v>
      </c>
      <c r="D69" s="119" t="s">
        <v>188</v>
      </c>
      <c r="E69" s="119"/>
      <c r="F69" s="119" t="s">
        <v>0</v>
      </c>
      <c r="G69" s="119"/>
      <c r="H69" s="119"/>
    </row>
    <row r="70" spans="1:8" ht="18" customHeight="1">
      <c r="A70" s="117"/>
      <c r="B70" s="117"/>
      <c r="C70" s="118"/>
      <c r="D70" s="119" t="s">
        <v>210</v>
      </c>
      <c r="E70" s="118" t="s">
        <v>190</v>
      </c>
      <c r="F70" s="119" t="s">
        <v>1</v>
      </c>
      <c r="G70" s="119" t="s">
        <v>189</v>
      </c>
      <c r="H70" s="119"/>
    </row>
    <row r="71" spans="1:8" ht="18" customHeight="1">
      <c r="A71" s="117"/>
      <c r="B71" s="117"/>
      <c r="C71" s="118"/>
      <c r="D71" s="119"/>
      <c r="E71" s="118"/>
      <c r="F71" s="119"/>
      <c r="G71" s="103" t="s">
        <v>2</v>
      </c>
      <c r="H71" s="103" t="s">
        <v>3</v>
      </c>
    </row>
    <row r="72" spans="1:8" ht="405" customHeight="1">
      <c r="A72" s="119">
        <v>21</v>
      </c>
      <c r="B72" s="118" t="s">
        <v>234</v>
      </c>
      <c r="C72" s="7" t="s">
        <v>42</v>
      </c>
      <c r="D72" s="119" t="s">
        <v>212</v>
      </c>
      <c r="E72" s="121"/>
      <c r="F72" s="121" t="s">
        <v>43</v>
      </c>
      <c r="G72" s="134" t="s">
        <v>709</v>
      </c>
      <c r="H72" s="121" t="s">
        <v>708</v>
      </c>
    </row>
    <row r="73" spans="1:8" ht="27" customHeight="1">
      <c r="A73" s="119"/>
      <c r="B73" s="118"/>
      <c r="C73" s="112" t="s">
        <v>666</v>
      </c>
      <c r="D73" s="119"/>
      <c r="E73" s="121"/>
      <c r="F73" s="121"/>
      <c r="G73" s="134"/>
      <c r="H73" s="121"/>
    </row>
    <row r="74" spans="1:8" ht="18" customHeight="1">
      <c r="A74" s="117" t="s">
        <v>192</v>
      </c>
      <c r="B74" s="117" t="s">
        <v>193</v>
      </c>
      <c r="C74" s="118" t="s">
        <v>191</v>
      </c>
      <c r="D74" s="119" t="s">
        <v>188</v>
      </c>
      <c r="E74" s="119"/>
      <c r="F74" s="119" t="s">
        <v>0</v>
      </c>
      <c r="G74" s="119"/>
      <c r="H74" s="119"/>
    </row>
    <row r="75" spans="1:8" ht="18" customHeight="1">
      <c r="A75" s="117"/>
      <c r="B75" s="117"/>
      <c r="C75" s="118"/>
      <c r="D75" s="119" t="s">
        <v>210</v>
      </c>
      <c r="E75" s="118" t="s">
        <v>190</v>
      </c>
      <c r="F75" s="119" t="s">
        <v>1</v>
      </c>
      <c r="G75" s="119" t="s">
        <v>189</v>
      </c>
      <c r="H75" s="119"/>
    </row>
    <row r="76" spans="1:8" ht="18" customHeight="1">
      <c r="A76" s="117"/>
      <c r="B76" s="117"/>
      <c r="C76" s="118"/>
      <c r="D76" s="119"/>
      <c r="E76" s="118"/>
      <c r="F76" s="119"/>
      <c r="G76" s="103" t="s">
        <v>2</v>
      </c>
      <c r="H76" s="103" t="s">
        <v>3</v>
      </c>
    </row>
    <row r="77" spans="1:8" ht="27" customHeight="1">
      <c r="A77" s="119">
        <v>22</v>
      </c>
      <c r="B77" s="118" t="s">
        <v>234</v>
      </c>
      <c r="C77" s="125" t="s">
        <v>44</v>
      </c>
      <c r="D77" s="119" t="s">
        <v>465</v>
      </c>
      <c r="E77" s="121"/>
      <c r="F77" s="88" t="s">
        <v>462</v>
      </c>
      <c r="G77" s="89" t="s">
        <v>463</v>
      </c>
      <c r="H77" s="88" t="s">
        <v>464</v>
      </c>
    </row>
    <row r="78" spans="1:8" ht="27" customHeight="1">
      <c r="A78" s="119"/>
      <c r="B78" s="118"/>
      <c r="C78" s="140"/>
      <c r="D78" s="119"/>
      <c r="E78" s="121"/>
      <c r="F78" s="90" t="s">
        <v>458</v>
      </c>
      <c r="G78" s="93"/>
      <c r="H78" s="94"/>
    </row>
    <row r="79" spans="1:8" ht="27" customHeight="1">
      <c r="A79" s="119"/>
      <c r="B79" s="118"/>
      <c r="C79" s="140"/>
      <c r="D79" s="119"/>
      <c r="E79" s="121"/>
      <c r="F79" s="90" t="s">
        <v>459</v>
      </c>
      <c r="G79" s="93"/>
      <c r="H79" s="94"/>
    </row>
    <row r="80" spans="1:8" ht="40.5" customHeight="1">
      <c r="A80" s="119"/>
      <c r="B80" s="118"/>
      <c r="C80" s="126"/>
      <c r="D80" s="119"/>
      <c r="E80" s="121"/>
      <c r="F80" s="90" t="s">
        <v>460</v>
      </c>
      <c r="G80" s="91" t="s">
        <v>478</v>
      </c>
      <c r="H80" s="90" t="s">
        <v>479</v>
      </c>
    </row>
    <row r="81" spans="1:8" ht="54" customHeight="1">
      <c r="A81" s="119"/>
      <c r="B81" s="118"/>
      <c r="C81" s="116" t="s">
        <v>710</v>
      </c>
      <c r="D81" s="119"/>
      <c r="E81" s="121"/>
      <c r="F81" s="90" t="s">
        <v>461</v>
      </c>
      <c r="G81" s="91" t="s">
        <v>474</v>
      </c>
      <c r="H81" s="90" t="s">
        <v>475</v>
      </c>
    </row>
    <row r="82" spans="1:8" ht="40.5" customHeight="1">
      <c r="A82" s="119">
        <v>23</v>
      </c>
      <c r="B82" s="118" t="s">
        <v>234</v>
      </c>
      <c r="C82" s="125" t="s">
        <v>45</v>
      </c>
      <c r="D82" s="119" t="s">
        <v>362</v>
      </c>
      <c r="E82" s="121"/>
      <c r="F82" s="88" t="s">
        <v>468</v>
      </c>
      <c r="G82" s="87" t="s">
        <v>473</v>
      </c>
      <c r="H82" s="87" t="s">
        <v>472</v>
      </c>
    </row>
    <row r="83" spans="1:8" ht="40.5" customHeight="1">
      <c r="A83" s="119"/>
      <c r="B83" s="118"/>
      <c r="C83" s="140"/>
      <c r="D83" s="119"/>
      <c r="E83" s="121"/>
      <c r="F83" s="90" t="s">
        <v>466</v>
      </c>
      <c r="G83" s="95" t="s">
        <v>470</v>
      </c>
      <c r="H83" s="95" t="s">
        <v>471</v>
      </c>
    </row>
    <row r="84" spans="1:8" ht="54" customHeight="1">
      <c r="A84" s="119"/>
      <c r="B84" s="118"/>
      <c r="C84" s="140"/>
      <c r="D84" s="119"/>
      <c r="E84" s="121"/>
      <c r="F84" s="90" t="s">
        <v>467</v>
      </c>
      <c r="G84" s="95" t="s">
        <v>474</v>
      </c>
      <c r="H84" s="95" t="s">
        <v>475</v>
      </c>
    </row>
    <row r="85" spans="1:8" ht="13.5" customHeight="1">
      <c r="A85" s="119"/>
      <c r="B85" s="118"/>
      <c r="C85" s="126"/>
      <c r="D85" s="119"/>
      <c r="E85" s="121"/>
      <c r="F85" s="127" t="s">
        <v>469</v>
      </c>
      <c r="G85" s="127" t="s">
        <v>476</v>
      </c>
      <c r="H85" s="127" t="s">
        <v>477</v>
      </c>
    </row>
    <row r="86" spans="1:8" ht="40.5" customHeight="1">
      <c r="A86" s="119"/>
      <c r="B86" s="118"/>
      <c r="C86" s="112" t="s">
        <v>667</v>
      </c>
      <c r="D86" s="119"/>
      <c r="E86" s="121"/>
      <c r="F86" s="128"/>
      <c r="G86" s="128"/>
      <c r="H86" s="128"/>
    </row>
    <row r="87" spans="1:8" ht="18" customHeight="1">
      <c r="A87" s="117" t="s">
        <v>192</v>
      </c>
      <c r="B87" s="117" t="s">
        <v>193</v>
      </c>
      <c r="C87" s="118" t="s">
        <v>191</v>
      </c>
      <c r="D87" s="119" t="s">
        <v>188</v>
      </c>
      <c r="E87" s="119"/>
      <c r="F87" s="119" t="s">
        <v>0</v>
      </c>
      <c r="G87" s="119"/>
      <c r="H87" s="119"/>
    </row>
    <row r="88" spans="1:8" ht="18" customHeight="1">
      <c r="A88" s="117"/>
      <c r="B88" s="117"/>
      <c r="C88" s="118"/>
      <c r="D88" s="119" t="s">
        <v>210</v>
      </c>
      <c r="E88" s="118" t="s">
        <v>190</v>
      </c>
      <c r="F88" s="119" t="s">
        <v>1</v>
      </c>
      <c r="G88" s="119" t="s">
        <v>189</v>
      </c>
      <c r="H88" s="119"/>
    </row>
    <row r="89" spans="1:8" ht="18" customHeight="1">
      <c r="A89" s="117"/>
      <c r="B89" s="117"/>
      <c r="C89" s="118"/>
      <c r="D89" s="119"/>
      <c r="E89" s="118"/>
      <c r="F89" s="119"/>
      <c r="G89" s="103" t="s">
        <v>2</v>
      </c>
      <c r="H89" s="103" t="s">
        <v>3</v>
      </c>
    </row>
    <row r="90" spans="1:8" ht="67.5" customHeight="1">
      <c r="A90" s="119">
        <v>24</v>
      </c>
      <c r="B90" s="118" t="s">
        <v>234</v>
      </c>
      <c r="C90" s="125" t="s">
        <v>47</v>
      </c>
      <c r="D90" s="119" t="s">
        <v>362</v>
      </c>
      <c r="E90" s="123"/>
      <c r="F90" s="88" t="s">
        <v>486</v>
      </c>
      <c r="G90" s="89" t="s">
        <v>485</v>
      </c>
      <c r="H90" s="88" t="s">
        <v>487</v>
      </c>
    </row>
    <row r="91" spans="1:8" ht="40.5" customHeight="1">
      <c r="A91" s="119"/>
      <c r="B91" s="118"/>
      <c r="C91" s="135"/>
      <c r="D91" s="119"/>
      <c r="E91" s="146"/>
      <c r="F91" s="127" t="s">
        <v>482</v>
      </c>
      <c r="G91" s="136" t="s">
        <v>483</v>
      </c>
      <c r="H91" s="127" t="s">
        <v>484</v>
      </c>
    </row>
    <row r="92" spans="1:8" ht="24">
      <c r="A92" s="119"/>
      <c r="B92" s="118"/>
      <c r="C92" s="112" t="s">
        <v>668</v>
      </c>
      <c r="D92" s="119"/>
      <c r="E92" s="124"/>
      <c r="F92" s="128"/>
      <c r="G92" s="137"/>
      <c r="H92" s="128"/>
    </row>
    <row r="93" spans="1:8">
      <c r="B93" s="4"/>
    </row>
    <row r="94" spans="1:8" ht="18.75">
      <c r="A94" s="8" t="s">
        <v>48</v>
      </c>
      <c r="B94" s="8"/>
      <c r="C94" s="8"/>
      <c r="D94" s="8"/>
      <c r="E94" s="8"/>
      <c r="F94" s="8"/>
      <c r="G94" s="8"/>
      <c r="H94" s="8"/>
    </row>
    <row r="95" spans="1:8" ht="18" customHeight="1">
      <c r="A95" s="117" t="s">
        <v>192</v>
      </c>
      <c r="B95" s="117" t="s">
        <v>193</v>
      </c>
      <c r="C95" s="118" t="s">
        <v>191</v>
      </c>
      <c r="D95" s="119" t="s">
        <v>188</v>
      </c>
      <c r="E95" s="119"/>
      <c r="F95" s="119" t="s">
        <v>0</v>
      </c>
      <c r="G95" s="119"/>
      <c r="H95" s="119"/>
    </row>
    <row r="96" spans="1:8" ht="18" customHeight="1">
      <c r="A96" s="117"/>
      <c r="B96" s="117"/>
      <c r="C96" s="118"/>
      <c r="D96" s="119" t="s">
        <v>210</v>
      </c>
      <c r="E96" s="118" t="s">
        <v>190</v>
      </c>
      <c r="F96" s="119" t="s">
        <v>1</v>
      </c>
      <c r="G96" s="119" t="s">
        <v>189</v>
      </c>
      <c r="H96" s="119"/>
    </row>
    <row r="97" spans="1:8" ht="18" customHeight="1">
      <c r="A97" s="117"/>
      <c r="B97" s="117"/>
      <c r="C97" s="118"/>
      <c r="D97" s="119"/>
      <c r="E97" s="118"/>
      <c r="F97" s="119"/>
      <c r="G97" s="9" t="s">
        <v>2</v>
      </c>
      <c r="H97" s="9" t="s">
        <v>3</v>
      </c>
    </row>
    <row r="98" spans="1:8" ht="94.5" customHeight="1">
      <c r="A98" s="119">
        <v>25</v>
      </c>
      <c r="B98" s="118" t="s">
        <v>234</v>
      </c>
      <c r="C98" s="7" t="s">
        <v>49</v>
      </c>
      <c r="D98" s="119" t="s">
        <v>362</v>
      </c>
      <c r="E98" s="133"/>
      <c r="F98" s="120" t="s">
        <v>50</v>
      </c>
      <c r="G98" s="120" t="s">
        <v>711</v>
      </c>
      <c r="H98" s="120" t="s">
        <v>389</v>
      </c>
    </row>
    <row r="99" spans="1:8">
      <c r="A99" s="119"/>
      <c r="B99" s="118"/>
      <c r="C99" s="112" t="s">
        <v>669</v>
      </c>
      <c r="D99" s="119"/>
      <c r="E99" s="133"/>
      <c r="F99" s="120"/>
      <c r="G99" s="120"/>
      <c r="H99" s="120"/>
    </row>
    <row r="100" spans="1:8" ht="81" customHeight="1">
      <c r="A100" s="119">
        <v>26</v>
      </c>
      <c r="B100" s="118" t="s">
        <v>234</v>
      </c>
      <c r="C100" s="7" t="s">
        <v>51</v>
      </c>
      <c r="D100" s="119" t="s">
        <v>362</v>
      </c>
      <c r="E100" s="120"/>
      <c r="F100" s="120" t="s">
        <v>52</v>
      </c>
      <c r="G100" s="120" t="s">
        <v>712</v>
      </c>
      <c r="H100" s="120" t="s">
        <v>228</v>
      </c>
    </row>
    <row r="101" spans="1:8">
      <c r="A101" s="119"/>
      <c r="B101" s="118"/>
      <c r="C101" s="112" t="s">
        <v>669</v>
      </c>
      <c r="D101" s="119"/>
      <c r="E101" s="120"/>
      <c r="F101" s="120"/>
      <c r="G101" s="120"/>
      <c r="H101" s="120"/>
    </row>
    <row r="102" spans="1:8" ht="18" customHeight="1">
      <c r="A102" s="117" t="s">
        <v>192</v>
      </c>
      <c r="B102" s="117" t="s">
        <v>193</v>
      </c>
      <c r="C102" s="118" t="s">
        <v>191</v>
      </c>
      <c r="D102" s="119" t="s">
        <v>188</v>
      </c>
      <c r="E102" s="119"/>
      <c r="F102" s="119" t="s">
        <v>0</v>
      </c>
      <c r="G102" s="119"/>
      <c r="H102" s="119"/>
    </row>
    <row r="103" spans="1:8" ht="18" customHeight="1">
      <c r="A103" s="117"/>
      <c r="B103" s="117"/>
      <c r="C103" s="118"/>
      <c r="D103" s="119" t="s">
        <v>210</v>
      </c>
      <c r="E103" s="118" t="s">
        <v>190</v>
      </c>
      <c r="F103" s="119" t="s">
        <v>1</v>
      </c>
      <c r="G103" s="119" t="s">
        <v>189</v>
      </c>
      <c r="H103" s="119"/>
    </row>
    <row r="104" spans="1:8" ht="18" customHeight="1">
      <c r="A104" s="117"/>
      <c r="B104" s="117"/>
      <c r="C104" s="118"/>
      <c r="D104" s="119"/>
      <c r="E104" s="118"/>
      <c r="F104" s="119"/>
      <c r="G104" s="103" t="s">
        <v>2</v>
      </c>
      <c r="H104" s="103" t="s">
        <v>3</v>
      </c>
    </row>
    <row r="105" spans="1:8" ht="175.5" customHeight="1">
      <c r="A105" s="119">
        <v>27</v>
      </c>
      <c r="B105" s="118" t="s">
        <v>234</v>
      </c>
      <c r="C105" s="7" t="s">
        <v>53</v>
      </c>
      <c r="D105" s="119" t="s">
        <v>362</v>
      </c>
      <c r="E105" s="120"/>
      <c r="F105" s="120" t="s">
        <v>54</v>
      </c>
      <c r="G105" s="120" t="s">
        <v>713</v>
      </c>
      <c r="H105" s="120" t="s">
        <v>714</v>
      </c>
    </row>
    <row r="106" spans="1:8" ht="24">
      <c r="A106" s="119"/>
      <c r="B106" s="118"/>
      <c r="C106" s="112" t="s">
        <v>670</v>
      </c>
      <c r="D106" s="119"/>
      <c r="E106" s="120"/>
      <c r="F106" s="120"/>
      <c r="G106" s="120"/>
      <c r="H106" s="120"/>
    </row>
    <row r="107" spans="1:8" ht="54" customHeight="1">
      <c r="A107" s="119">
        <v>28</v>
      </c>
      <c r="B107" s="118" t="s">
        <v>234</v>
      </c>
      <c r="C107" s="7" t="s">
        <v>55</v>
      </c>
      <c r="D107" s="119" t="s">
        <v>362</v>
      </c>
      <c r="E107" s="121"/>
      <c r="F107" s="121" t="s">
        <v>56</v>
      </c>
      <c r="G107" s="121" t="s">
        <v>373</v>
      </c>
      <c r="H107" s="121" t="s">
        <v>405</v>
      </c>
    </row>
    <row r="108" spans="1:8">
      <c r="A108" s="119"/>
      <c r="B108" s="118"/>
      <c r="C108" s="112" t="s">
        <v>669</v>
      </c>
      <c r="D108" s="119"/>
      <c r="E108" s="121"/>
      <c r="F108" s="121"/>
      <c r="G108" s="121"/>
      <c r="H108" s="121"/>
    </row>
    <row r="109" spans="1:8">
      <c r="B109" s="4"/>
    </row>
    <row r="110" spans="1:8" ht="18.75">
      <c r="A110" s="8" t="s">
        <v>57</v>
      </c>
      <c r="B110" s="8"/>
      <c r="C110" s="8"/>
      <c r="D110" s="8"/>
      <c r="E110" s="8"/>
      <c r="F110" s="8"/>
      <c r="G110" s="8"/>
      <c r="H110" s="8"/>
    </row>
    <row r="111" spans="1:8" ht="18" customHeight="1">
      <c r="A111" s="117" t="s">
        <v>192</v>
      </c>
      <c r="B111" s="117" t="s">
        <v>193</v>
      </c>
      <c r="C111" s="118" t="s">
        <v>191</v>
      </c>
      <c r="D111" s="119" t="s">
        <v>188</v>
      </c>
      <c r="E111" s="119"/>
      <c r="F111" s="119" t="s">
        <v>0</v>
      </c>
      <c r="G111" s="119"/>
      <c r="H111" s="119"/>
    </row>
    <row r="112" spans="1:8" ht="18" customHeight="1">
      <c r="A112" s="117"/>
      <c r="B112" s="117"/>
      <c r="C112" s="118"/>
      <c r="D112" s="119" t="s">
        <v>210</v>
      </c>
      <c r="E112" s="118" t="s">
        <v>190</v>
      </c>
      <c r="F112" s="119" t="s">
        <v>1</v>
      </c>
      <c r="G112" s="119" t="s">
        <v>189</v>
      </c>
      <c r="H112" s="119"/>
    </row>
    <row r="113" spans="1:8" ht="18" customHeight="1">
      <c r="A113" s="117"/>
      <c r="B113" s="117"/>
      <c r="C113" s="118"/>
      <c r="D113" s="119"/>
      <c r="E113" s="118"/>
      <c r="F113" s="119"/>
      <c r="G113" s="9" t="s">
        <v>2</v>
      </c>
      <c r="H113" s="9" t="s">
        <v>3</v>
      </c>
    </row>
    <row r="114" spans="1:8" ht="94.5" customHeight="1">
      <c r="A114" s="119">
        <v>29</v>
      </c>
      <c r="B114" s="118" t="s">
        <v>235</v>
      </c>
      <c r="C114" s="7" t="s">
        <v>58</v>
      </c>
      <c r="D114" s="119" t="s">
        <v>211</v>
      </c>
      <c r="E114" s="133"/>
      <c r="F114" s="120" t="s">
        <v>59</v>
      </c>
      <c r="G114" s="120" t="s">
        <v>374</v>
      </c>
      <c r="H114" s="120" t="s">
        <v>375</v>
      </c>
    </row>
    <row r="115" spans="1:8" ht="13.5" customHeight="1">
      <c r="A115" s="119"/>
      <c r="B115" s="118"/>
      <c r="C115" s="112" t="s">
        <v>671</v>
      </c>
      <c r="D115" s="119"/>
      <c r="E115" s="133"/>
      <c r="F115" s="120"/>
      <c r="G115" s="120"/>
      <c r="H115" s="120"/>
    </row>
    <row r="116" spans="1:8" ht="18" customHeight="1">
      <c r="A116" s="117" t="s">
        <v>192</v>
      </c>
      <c r="B116" s="117" t="s">
        <v>193</v>
      </c>
      <c r="C116" s="118" t="s">
        <v>191</v>
      </c>
      <c r="D116" s="119" t="s">
        <v>188</v>
      </c>
      <c r="E116" s="119"/>
      <c r="F116" s="119" t="s">
        <v>0</v>
      </c>
      <c r="G116" s="119"/>
      <c r="H116" s="119"/>
    </row>
    <row r="117" spans="1:8" ht="18" customHeight="1">
      <c r="A117" s="117"/>
      <c r="B117" s="117"/>
      <c r="C117" s="118"/>
      <c r="D117" s="119" t="s">
        <v>210</v>
      </c>
      <c r="E117" s="118" t="s">
        <v>190</v>
      </c>
      <c r="F117" s="119" t="s">
        <v>1</v>
      </c>
      <c r="G117" s="119" t="s">
        <v>189</v>
      </c>
      <c r="H117" s="119"/>
    </row>
    <row r="118" spans="1:8" ht="18" customHeight="1">
      <c r="A118" s="117"/>
      <c r="B118" s="117"/>
      <c r="C118" s="118"/>
      <c r="D118" s="119"/>
      <c r="E118" s="118"/>
      <c r="F118" s="119"/>
      <c r="G118" s="103" t="s">
        <v>2</v>
      </c>
      <c r="H118" s="103" t="s">
        <v>3</v>
      </c>
    </row>
    <row r="119" spans="1:8" ht="54" customHeight="1">
      <c r="A119" s="119">
        <v>30</v>
      </c>
      <c r="B119" s="118" t="s">
        <v>235</v>
      </c>
      <c r="C119" s="7" t="s">
        <v>60</v>
      </c>
      <c r="D119" s="119" t="s">
        <v>211</v>
      </c>
      <c r="E119" s="120"/>
      <c r="F119" s="120" t="s">
        <v>46</v>
      </c>
      <c r="G119" s="120" t="s">
        <v>491</v>
      </c>
      <c r="H119" s="120" t="s">
        <v>492</v>
      </c>
    </row>
    <row r="120" spans="1:8">
      <c r="A120" s="119"/>
      <c r="B120" s="118"/>
      <c r="C120" s="112" t="s">
        <v>672</v>
      </c>
      <c r="D120" s="119"/>
      <c r="E120" s="120"/>
      <c r="F120" s="120"/>
      <c r="G120" s="120"/>
      <c r="H120" s="120"/>
    </row>
    <row r="121" spans="1:8" ht="40.5" customHeight="1">
      <c r="A121" s="119">
        <v>31</v>
      </c>
      <c r="B121" s="118" t="s">
        <v>235</v>
      </c>
      <c r="C121" s="125" t="s">
        <v>61</v>
      </c>
      <c r="D121" s="119" t="s">
        <v>715</v>
      </c>
      <c r="E121" s="120"/>
      <c r="F121" s="87" t="s">
        <v>490</v>
      </c>
      <c r="G121" s="87" t="s">
        <v>494</v>
      </c>
      <c r="H121" s="87" t="s">
        <v>495</v>
      </c>
    </row>
    <row r="122" spans="1:8" ht="27" customHeight="1">
      <c r="A122" s="119"/>
      <c r="B122" s="118"/>
      <c r="C122" s="140"/>
      <c r="D122" s="119"/>
      <c r="E122" s="120"/>
      <c r="F122" s="95" t="s">
        <v>488</v>
      </c>
      <c r="G122" s="95" t="s">
        <v>493</v>
      </c>
      <c r="H122" s="95" t="s">
        <v>493</v>
      </c>
    </row>
    <row r="123" spans="1:8" ht="27" customHeight="1">
      <c r="A123" s="119"/>
      <c r="B123" s="118"/>
      <c r="C123" s="126"/>
      <c r="D123" s="119"/>
      <c r="E123" s="120"/>
      <c r="F123" s="142" t="s">
        <v>489</v>
      </c>
      <c r="G123" s="142" t="s">
        <v>496</v>
      </c>
      <c r="H123" s="142" t="s">
        <v>493</v>
      </c>
    </row>
    <row r="124" spans="1:8" ht="24">
      <c r="A124" s="119"/>
      <c r="B124" s="118"/>
      <c r="C124" s="112" t="s">
        <v>673</v>
      </c>
      <c r="D124" s="119"/>
      <c r="E124" s="120"/>
      <c r="F124" s="143"/>
      <c r="G124" s="143"/>
      <c r="H124" s="143"/>
    </row>
    <row r="125" spans="1:8" ht="40.5" customHeight="1">
      <c r="A125" s="119">
        <v>32</v>
      </c>
      <c r="B125" s="118" t="s">
        <v>376</v>
      </c>
      <c r="C125" s="125" t="s">
        <v>62</v>
      </c>
      <c r="D125" s="119" t="s">
        <v>369</v>
      </c>
      <c r="E125" s="120"/>
      <c r="F125" s="88" t="s">
        <v>497</v>
      </c>
      <c r="G125" s="88" t="s">
        <v>716</v>
      </c>
      <c r="H125" s="88" t="s">
        <v>499</v>
      </c>
    </row>
    <row r="126" spans="1:8" ht="27" customHeight="1">
      <c r="A126" s="119"/>
      <c r="B126" s="118"/>
      <c r="C126" s="126"/>
      <c r="D126" s="119"/>
      <c r="E126" s="120"/>
      <c r="F126" s="127" t="s">
        <v>498</v>
      </c>
      <c r="G126" s="127" t="s">
        <v>500</v>
      </c>
      <c r="H126" s="127" t="s">
        <v>717</v>
      </c>
    </row>
    <row r="127" spans="1:8">
      <c r="A127" s="119"/>
      <c r="B127" s="118"/>
      <c r="C127" s="112" t="s">
        <v>674</v>
      </c>
      <c r="D127" s="119"/>
      <c r="E127" s="120"/>
      <c r="F127" s="128"/>
      <c r="G127" s="128"/>
      <c r="H127" s="128"/>
    </row>
    <row r="128" spans="1:8">
      <c r="B128" s="4"/>
    </row>
    <row r="129" spans="1:8" ht="18.75">
      <c r="A129" s="8" t="s">
        <v>63</v>
      </c>
      <c r="B129" s="8"/>
      <c r="C129" s="8"/>
      <c r="D129" s="8"/>
      <c r="E129" s="8"/>
      <c r="F129" s="8"/>
      <c r="G129" s="8"/>
      <c r="H129" s="8"/>
    </row>
    <row r="130" spans="1:8" ht="18" customHeight="1">
      <c r="A130" s="117" t="s">
        <v>192</v>
      </c>
      <c r="B130" s="117" t="s">
        <v>193</v>
      </c>
      <c r="C130" s="118" t="s">
        <v>191</v>
      </c>
      <c r="D130" s="119" t="s">
        <v>188</v>
      </c>
      <c r="E130" s="119"/>
      <c r="F130" s="119" t="s">
        <v>0</v>
      </c>
      <c r="G130" s="119"/>
      <c r="H130" s="119"/>
    </row>
    <row r="131" spans="1:8" ht="18" customHeight="1">
      <c r="A131" s="117"/>
      <c r="B131" s="117"/>
      <c r="C131" s="118"/>
      <c r="D131" s="119" t="s">
        <v>210</v>
      </c>
      <c r="E131" s="118" t="s">
        <v>190</v>
      </c>
      <c r="F131" s="119" t="s">
        <v>1</v>
      </c>
      <c r="G131" s="119" t="s">
        <v>189</v>
      </c>
      <c r="H131" s="119"/>
    </row>
    <row r="132" spans="1:8" ht="18" customHeight="1">
      <c r="A132" s="117"/>
      <c r="B132" s="117"/>
      <c r="C132" s="118"/>
      <c r="D132" s="119"/>
      <c r="E132" s="118"/>
      <c r="F132" s="119"/>
      <c r="G132" s="9" t="s">
        <v>2</v>
      </c>
      <c r="H132" s="9" t="s">
        <v>3</v>
      </c>
    </row>
    <row r="133" spans="1:8" ht="40.5" customHeight="1">
      <c r="A133" s="119">
        <v>33</v>
      </c>
      <c r="B133" s="118" t="s">
        <v>235</v>
      </c>
      <c r="C133" s="125" t="s">
        <v>64</v>
      </c>
      <c r="D133" s="119" t="s">
        <v>362</v>
      </c>
      <c r="E133" s="133"/>
      <c r="F133" s="88" t="s">
        <v>505</v>
      </c>
      <c r="G133" s="88" t="s">
        <v>507</v>
      </c>
      <c r="H133" s="88" t="s">
        <v>638</v>
      </c>
    </row>
    <row r="134" spans="1:8" ht="27" customHeight="1">
      <c r="A134" s="119"/>
      <c r="B134" s="118"/>
      <c r="C134" s="140"/>
      <c r="D134" s="119"/>
      <c r="E134" s="133"/>
      <c r="F134" s="90" t="s">
        <v>501</v>
      </c>
      <c r="G134" s="90"/>
      <c r="H134" s="90" t="s">
        <v>508</v>
      </c>
    </row>
    <row r="135" spans="1:8" ht="27" customHeight="1">
      <c r="A135" s="119"/>
      <c r="B135" s="118"/>
      <c r="C135" s="140"/>
      <c r="D135" s="119"/>
      <c r="E135" s="133"/>
      <c r="F135" s="90" t="s">
        <v>502</v>
      </c>
      <c r="G135" s="90"/>
      <c r="H135" s="99" t="s">
        <v>639</v>
      </c>
    </row>
    <row r="136" spans="1:8" ht="27" customHeight="1">
      <c r="A136" s="119"/>
      <c r="B136" s="118"/>
      <c r="C136" s="140"/>
      <c r="D136" s="119"/>
      <c r="E136" s="133"/>
      <c r="F136" s="90" t="s">
        <v>506</v>
      </c>
      <c r="G136" s="90" t="s">
        <v>509</v>
      </c>
      <c r="H136" s="99" t="s">
        <v>509</v>
      </c>
    </row>
    <row r="137" spans="1:8" ht="27" customHeight="1">
      <c r="A137" s="119"/>
      <c r="B137" s="118"/>
      <c r="C137" s="140"/>
      <c r="D137" s="119"/>
      <c r="E137" s="133"/>
      <c r="F137" s="90" t="s">
        <v>503</v>
      </c>
      <c r="G137" s="90" t="s">
        <v>510</v>
      </c>
      <c r="H137" s="99" t="s">
        <v>510</v>
      </c>
    </row>
    <row r="138" spans="1:8" ht="27" customHeight="1">
      <c r="A138" s="119"/>
      <c r="B138" s="118"/>
      <c r="C138" s="126"/>
      <c r="D138" s="119"/>
      <c r="E138" s="133"/>
      <c r="F138" s="127" t="s">
        <v>504</v>
      </c>
      <c r="G138" s="127" t="s">
        <v>511</v>
      </c>
      <c r="H138" s="127" t="s">
        <v>640</v>
      </c>
    </row>
    <row r="139" spans="1:8">
      <c r="A139" s="119"/>
      <c r="B139" s="118"/>
      <c r="C139" s="112" t="s">
        <v>657</v>
      </c>
      <c r="D139" s="119"/>
      <c r="E139" s="133"/>
      <c r="F139" s="128"/>
      <c r="G139" s="128"/>
      <c r="H139" s="128"/>
    </row>
    <row r="140" spans="1:8" ht="67.5" customHeight="1">
      <c r="A140" s="119">
        <v>34</v>
      </c>
      <c r="B140" s="118" t="s">
        <v>235</v>
      </c>
      <c r="C140" s="125" t="s">
        <v>65</v>
      </c>
      <c r="D140" s="119" t="s">
        <v>362</v>
      </c>
      <c r="E140" s="120"/>
      <c r="F140" s="88" t="s">
        <v>516</v>
      </c>
      <c r="G140" s="88" t="s">
        <v>517</v>
      </c>
      <c r="H140" s="88" t="s">
        <v>518</v>
      </c>
    </row>
    <row r="141" spans="1:8" ht="27" customHeight="1">
      <c r="A141" s="119"/>
      <c r="B141" s="118"/>
      <c r="C141" s="140"/>
      <c r="D141" s="119"/>
      <c r="E141" s="120"/>
      <c r="F141" s="92" t="s">
        <v>512</v>
      </c>
      <c r="G141" s="111" t="s">
        <v>718</v>
      </c>
      <c r="H141" s="111" t="s">
        <v>719</v>
      </c>
    </row>
    <row r="142" spans="1:8" ht="27" customHeight="1">
      <c r="A142" s="119"/>
      <c r="B142" s="118"/>
      <c r="C142" s="140"/>
      <c r="D142" s="119"/>
      <c r="E142" s="120"/>
      <c r="F142" s="92" t="s">
        <v>513</v>
      </c>
      <c r="G142" s="92" t="s">
        <v>519</v>
      </c>
      <c r="H142" s="92" t="s">
        <v>520</v>
      </c>
    </row>
    <row r="143" spans="1:8" ht="54" customHeight="1">
      <c r="A143" s="119"/>
      <c r="B143" s="118"/>
      <c r="C143" s="140"/>
      <c r="D143" s="119"/>
      <c r="E143" s="120"/>
      <c r="F143" s="92" t="s">
        <v>514</v>
      </c>
      <c r="G143" s="92" t="s">
        <v>521</v>
      </c>
      <c r="H143" s="92" t="s">
        <v>521</v>
      </c>
    </row>
    <row r="144" spans="1:8" ht="13.5" customHeight="1">
      <c r="A144" s="119"/>
      <c r="B144" s="118"/>
      <c r="C144" s="126"/>
      <c r="D144" s="119"/>
      <c r="E144" s="120"/>
      <c r="F144" s="127" t="s">
        <v>515</v>
      </c>
      <c r="G144" s="127" t="s">
        <v>522</v>
      </c>
      <c r="H144" s="127" t="s">
        <v>647</v>
      </c>
    </row>
    <row r="145" spans="1:8" ht="24">
      <c r="A145" s="119"/>
      <c r="B145" s="118"/>
      <c r="C145" s="112" t="s">
        <v>675</v>
      </c>
      <c r="D145" s="119"/>
      <c r="E145" s="120"/>
      <c r="F145" s="128"/>
      <c r="G145" s="128"/>
      <c r="H145" s="128"/>
    </row>
    <row r="146" spans="1:8" ht="18" customHeight="1">
      <c r="A146" s="117" t="s">
        <v>192</v>
      </c>
      <c r="B146" s="117" t="s">
        <v>193</v>
      </c>
      <c r="C146" s="118" t="s">
        <v>191</v>
      </c>
      <c r="D146" s="119" t="s">
        <v>188</v>
      </c>
      <c r="E146" s="119"/>
      <c r="F146" s="119" t="s">
        <v>0</v>
      </c>
      <c r="G146" s="119"/>
      <c r="H146" s="119"/>
    </row>
    <row r="147" spans="1:8" ht="18" customHeight="1">
      <c r="A147" s="117"/>
      <c r="B147" s="117"/>
      <c r="C147" s="118"/>
      <c r="D147" s="119" t="s">
        <v>210</v>
      </c>
      <c r="E147" s="118" t="s">
        <v>190</v>
      </c>
      <c r="F147" s="119" t="s">
        <v>1</v>
      </c>
      <c r="G147" s="119" t="s">
        <v>189</v>
      </c>
      <c r="H147" s="119"/>
    </row>
    <row r="148" spans="1:8" ht="18" customHeight="1">
      <c r="A148" s="117"/>
      <c r="B148" s="117"/>
      <c r="C148" s="118"/>
      <c r="D148" s="119"/>
      <c r="E148" s="118"/>
      <c r="F148" s="119"/>
      <c r="G148" s="103" t="s">
        <v>2</v>
      </c>
      <c r="H148" s="103" t="s">
        <v>3</v>
      </c>
    </row>
    <row r="149" spans="1:8" ht="40.5" customHeight="1">
      <c r="A149" s="119">
        <v>35</v>
      </c>
      <c r="B149" s="118" t="s">
        <v>235</v>
      </c>
      <c r="C149" s="125" t="s">
        <v>66</v>
      </c>
      <c r="D149" s="119" t="s">
        <v>227</v>
      </c>
      <c r="E149" s="120"/>
      <c r="F149" s="88" t="s">
        <v>525</v>
      </c>
      <c r="G149" s="88" t="s">
        <v>527</v>
      </c>
      <c r="H149" s="88" t="s">
        <v>528</v>
      </c>
    </row>
    <row r="150" spans="1:8" ht="27" customHeight="1">
      <c r="A150" s="119"/>
      <c r="B150" s="118"/>
      <c r="C150" s="140"/>
      <c r="D150" s="119"/>
      <c r="E150" s="120"/>
      <c r="F150" s="92" t="s">
        <v>523</v>
      </c>
      <c r="G150" s="92" t="s">
        <v>529</v>
      </c>
      <c r="H150" s="92" t="s">
        <v>530</v>
      </c>
    </row>
    <row r="151" spans="1:8" ht="27" customHeight="1">
      <c r="A151" s="119"/>
      <c r="B151" s="118"/>
      <c r="C151" s="140"/>
      <c r="D151" s="119"/>
      <c r="E151" s="120"/>
      <c r="F151" s="92" t="s">
        <v>524</v>
      </c>
      <c r="G151" s="92" t="s">
        <v>531</v>
      </c>
      <c r="H151" s="92" t="s">
        <v>532</v>
      </c>
    </row>
    <row r="152" spans="1:8" ht="121.5" customHeight="1">
      <c r="A152" s="119"/>
      <c r="B152" s="118"/>
      <c r="C152" s="126"/>
      <c r="D152" s="119"/>
      <c r="E152" s="120"/>
      <c r="F152" s="127" t="s">
        <v>526</v>
      </c>
      <c r="G152" s="127" t="s">
        <v>533</v>
      </c>
      <c r="H152" s="127" t="s">
        <v>534</v>
      </c>
    </row>
    <row r="153" spans="1:8" ht="40.5" customHeight="1">
      <c r="A153" s="119"/>
      <c r="B153" s="118"/>
      <c r="C153" s="112" t="s">
        <v>676</v>
      </c>
      <c r="D153" s="119"/>
      <c r="E153" s="120"/>
      <c r="F153" s="128"/>
      <c r="G153" s="128"/>
      <c r="H153" s="128"/>
    </row>
    <row r="154" spans="1:8" ht="67.5" customHeight="1">
      <c r="A154" s="119">
        <v>36</v>
      </c>
      <c r="B154" s="118" t="s">
        <v>235</v>
      </c>
      <c r="C154" s="120" t="s">
        <v>67</v>
      </c>
      <c r="D154" s="119" t="s">
        <v>362</v>
      </c>
      <c r="E154" s="120"/>
      <c r="F154" s="87" t="s">
        <v>539</v>
      </c>
      <c r="G154" s="97" t="s">
        <v>540</v>
      </c>
      <c r="H154" s="87" t="s">
        <v>544</v>
      </c>
    </row>
    <row r="155" spans="1:8" ht="39.75" customHeight="1">
      <c r="A155" s="119"/>
      <c r="B155" s="118"/>
      <c r="C155" s="120"/>
      <c r="D155" s="119"/>
      <c r="E155" s="120"/>
      <c r="F155" s="96" t="s">
        <v>535</v>
      </c>
      <c r="G155" s="98" t="s">
        <v>541</v>
      </c>
      <c r="H155" s="96" t="s">
        <v>545</v>
      </c>
    </row>
    <row r="156" spans="1:8" ht="40.5" customHeight="1">
      <c r="A156" s="119"/>
      <c r="B156" s="118"/>
      <c r="C156" s="120"/>
      <c r="D156" s="119"/>
      <c r="E156" s="120"/>
      <c r="F156" s="96" t="s">
        <v>536</v>
      </c>
      <c r="G156" s="98" t="s">
        <v>542</v>
      </c>
      <c r="H156" s="96" t="s">
        <v>546</v>
      </c>
    </row>
    <row r="157" spans="1:8" ht="27" customHeight="1">
      <c r="A157" s="119"/>
      <c r="B157" s="118"/>
      <c r="C157" s="120"/>
      <c r="D157" s="119"/>
      <c r="E157" s="120"/>
      <c r="F157" s="96" t="s">
        <v>537</v>
      </c>
      <c r="G157" s="98" t="s">
        <v>543</v>
      </c>
      <c r="H157" s="96" t="s">
        <v>543</v>
      </c>
    </row>
    <row r="158" spans="1:8" ht="13.5" customHeight="1">
      <c r="A158" s="119"/>
      <c r="B158" s="118"/>
      <c r="C158" s="141"/>
      <c r="D158" s="119"/>
      <c r="E158" s="120"/>
      <c r="F158" s="142" t="s">
        <v>538</v>
      </c>
      <c r="G158" s="144" t="s">
        <v>548</v>
      </c>
      <c r="H158" s="142" t="s">
        <v>547</v>
      </c>
    </row>
    <row r="159" spans="1:8" ht="27" customHeight="1">
      <c r="A159" s="119"/>
      <c r="B159" s="118"/>
      <c r="C159" s="112" t="s">
        <v>677</v>
      </c>
      <c r="D159" s="119"/>
      <c r="E159" s="120"/>
      <c r="F159" s="143"/>
      <c r="G159" s="145"/>
      <c r="H159" s="143"/>
    </row>
    <row r="160" spans="1:8">
      <c r="B160" s="4"/>
    </row>
    <row r="161" spans="1:8" ht="18.75">
      <c r="A161" s="8" t="s">
        <v>68</v>
      </c>
      <c r="B161" s="8"/>
      <c r="C161" s="8"/>
      <c r="D161" s="8"/>
      <c r="E161" s="8"/>
      <c r="F161" s="8"/>
      <c r="G161" s="8"/>
      <c r="H161" s="8"/>
    </row>
    <row r="162" spans="1:8" ht="18" customHeight="1">
      <c r="A162" s="117" t="s">
        <v>192</v>
      </c>
      <c r="B162" s="117" t="s">
        <v>193</v>
      </c>
      <c r="C162" s="118" t="s">
        <v>191</v>
      </c>
      <c r="D162" s="119" t="s">
        <v>188</v>
      </c>
      <c r="E162" s="119"/>
      <c r="F162" s="119" t="s">
        <v>0</v>
      </c>
      <c r="G162" s="119"/>
      <c r="H162" s="119"/>
    </row>
    <row r="163" spans="1:8" ht="18" customHeight="1">
      <c r="A163" s="117"/>
      <c r="B163" s="117"/>
      <c r="C163" s="118"/>
      <c r="D163" s="119" t="s">
        <v>210</v>
      </c>
      <c r="E163" s="118" t="s">
        <v>190</v>
      </c>
      <c r="F163" s="119" t="s">
        <v>1</v>
      </c>
      <c r="G163" s="119" t="s">
        <v>189</v>
      </c>
      <c r="H163" s="119"/>
    </row>
    <row r="164" spans="1:8" ht="18" customHeight="1">
      <c r="A164" s="117"/>
      <c r="B164" s="117"/>
      <c r="C164" s="118"/>
      <c r="D164" s="119"/>
      <c r="E164" s="118"/>
      <c r="F164" s="119"/>
      <c r="G164" s="9" t="s">
        <v>2</v>
      </c>
      <c r="H164" s="9" t="s">
        <v>3</v>
      </c>
    </row>
    <row r="165" spans="1:8" ht="67.5" customHeight="1">
      <c r="A165" s="119">
        <v>37</v>
      </c>
      <c r="B165" s="118" t="s">
        <v>229</v>
      </c>
      <c r="C165" s="7" t="s">
        <v>69</v>
      </c>
      <c r="D165" s="119" t="s">
        <v>224</v>
      </c>
      <c r="E165" s="133"/>
      <c r="F165" s="120" t="s">
        <v>70</v>
      </c>
      <c r="G165" s="120" t="s">
        <v>406</v>
      </c>
      <c r="H165" s="120" t="s">
        <v>407</v>
      </c>
    </row>
    <row r="166" spans="1:8">
      <c r="A166" s="119"/>
      <c r="B166" s="118"/>
      <c r="C166" s="112" t="s">
        <v>657</v>
      </c>
      <c r="D166" s="119"/>
      <c r="E166" s="133"/>
      <c r="F166" s="120"/>
      <c r="G166" s="120"/>
      <c r="H166" s="120"/>
    </row>
    <row r="167" spans="1:8" ht="27" customHeight="1">
      <c r="A167" s="119">
        <v>38</v>
      </c>
      <c r="B167" s="118" t="s">
        <v>229</v>
      </c>
      <c r="C167" s="125" t="s">
        <v>71</v>
      </c>
      <c r="D167" s="119" t="s">
        <v>361</v>
      </c>
      <c r="E167" s="120"/>
      <c r="F167" s="87" t="s">
        <v>550</v>
      </c>
      <c r="G167" s="87" t="s">
        <v>551</v>
      </c>
      <c r="H167" s="87" t="s">
        <v>552</v>
      </c>
    </row>
    <row r="168" spans="1:8" ht="40.5" customHeight="1">
      <c r="A168" s="119"/>
      <c r="B168" s="118"/>
      <c r="C168" s="126"/>
      <c r="D168" s="119"/>
      <c r="E168" s="120"/>
      <c r="F168" s="127" t="s">
        <v>549</v>
      </c>
      <c r="G168" s="127" t="s">
        <v>720</v>
      </c>
      <c r="H168" s="127"/>
    </row>
    <row r="169" spans="1:8" ht="27" customHeight="1">
      <c r="A169" s="119"/>
      <c r="B169" s="118"/>
      <c r="C169" s="112" t="s">
        <v>678</v>
      </c>
      <c r="D169" s="119"/>
      <c r="E169" s="120"/>
      <c r="F169" s="128"/>
      <c r="G169" s="128"/>
      <c r="H169" s="128"/>
    </row>
    <row r="170" spans="1:8" ht="67.5" customHeight="1">
      <c r="A170" s="119">
        <v>39</v>
      </c>
      <c r="B170" s="118" t="s">
        <v>229</v>
      </c>
      <c r="C170" s="7" t="s">
        <v>72</v>
      </c>
      <c r="D170" s="119" t="s">
        <v>362</v>
      </c>
      <c r="E170" s="120"/>
      <c r="F170" s="120" t="s">
        <v>73</v>
      </c>
      <c r="G170" s="120" t="s">
        <v>197</v>
      </c>
      <c r="H170" s="120" t="s">
        <v>256</v>
      </c>
    </row>
    <row r="171" spans="1:8" ht="24">
      <c r="A171" s="119"/>
      <c r="B171" s="118"/>
      <c r="C171" s="112" t="s">
        <v>664</v>
      </c>
      <c r="D171" s="119"/>
      <c r="E171" s="120"/>
      <c r="F171" s="120"/>
      <c r="G171" s="120"/>
      <c r="H171" s="120"/>
    </row>
    <row r="172" spans="1:8" ht="54" customHeight="1">
      <c r="A172" s="119">
        <v>40</v>
      </c>
      <c r="B172" s="118" t="s">
        <v>229</v>
      </c>
      <c r="C172" s="7" t="s">
        <v>74</v>
      </c>
      <c r="D172" s="119" t="s">
        <v>362</v>
      </c>
      <c r="E172" s="120"/>
      <c r="F172" s="120" t="s">
        <v>75</v>
      </c>
      <c r="G172" s="120" t="s">
        <v>196</v>
      </c>
      <c r="H172" s="120" t="s">
        <v>246</v>
      </c>
    </row>
    <row r="173" spans="1:8">
      <c r="A173" s="119"/>
      <c r="B173" s="118"/>
      <c r="C173" s="112" t="s">
        <v>660</v>
      </c>
      <c r="D173" s="119"/>
      <c r="E173" s="120"/>
      <c r="F173" s="120"/>
      <c r="G173" s="120"/>
      <c r="H173" s="120"/>
    </row>
    <row r="174" spans="1:8" ht="18" customHeight="1">
      <c r="A174" s="117" t="s">
        <v>192</v>
      </c>
      <c r="B174" s="117" t="s">
        <v>193</v>
      </c>
      <c r="C174" s="118" t="s">
        <v>191</v>
      </c>
      <c r="D174" s="119" t="s">
        <v>188</v>
      </c>
      <c r="E174" s="119"/>
      <c r="F174" s="119" t="s">
        <v>0</v>
      </c>
      <c r="G174" s="119"/>
      <c r="H174" s="119"/>
    </row>
    <row r="175" spans="1:8" ht="18" customHeight="1">
      <c r="A175" s="117"/>
      <c r="B175" s="117"/>
      <c r="C175" s="118"/>
      <c r="D175" s="119" t="s">
        <v>210</v>
      </c>
      <c r="E175" s="118" t="s">
        <v>190</v>
      </c>
      <c r="F175" s="119" t="s">
        <v>1</v>
      </c>
      <c r="G175" s="119" t="s">
        <v>189</v>
      </c>
      <c r="H175" s="119"/>
    </row>
    <row r="176" spans="1:8" ht="18" customHeight="1">
      <c r="A176" s="117"/>
      <c r="B176" s="117"/>
      <c r="C176" s="118"/>
      <c r="D176" s="119"/>
      <c r="E176" s="118"/>
      <c r="F176" s="119"/>
      <c r="G176" s="103" t="s">
        <v>2</v>
      </c>
      <c r="H176" s="103" t="s">
        <v>3</v>
      </c>
    </row>
    <row r="177" spans="1:8" ht="40.5" customHeight="1">
      <c r="A177" s="119">
        <v>41</v>
      </c>
      <c r="B177" s="118" t="s">
        <v>229</v>
      </c>
      <c r="C177" s="125" t="s">
        <v>76</v>
      </c>
      <c r="D177" s="119" t="s">
        <v>362</v>
      </c>
      <c r="E177" s="120"/>
      <c r="F177" s="88" t="s">
        <v>553</v>
      </c>
      <c r="G177" s="88" t="s">
        <v>555</v>
      </c>
      <c r="H177" s="88" t="s">
        <v>556</v>
      </c>
    </row>
    <row r="178" spans="1:8" ht="54" customHeight="1">
      <c r="A178" s="119"/>
      <c r="B178" s="118"/>
      <c r="C178" s="126"/>
      <c r="D178" s="119"/>
      <c r="E178" s="120"/>
      <c r="F178" s="127" t="s">
        <v>554</v>
      </c>
      <c r="G178" s="127" t="s">
        <v>557</v>
      </c>
      <c r="H178" s="127" t="s">
        <v>643</v>
      </c>
    </row>
    <row r="179" spans="1:8" ht="81" customHeight="1">
      <c r="A179" s="119"/>
      <c r="B179" s="118"/>
      <c r="C179" s="112" t="s">
        <v>679</v>
      </c>
      <c r="D179" s="119"/>
      <c r="E179" s="120"/>
      <c r="F179" s="128"/>
      <c r="G179" s="128"/>
      <c r="H179" s="128"/>
    </row>
    <row r="180" spans="1:8">
      <c r="B180" s="4"/>
    </row>
    <row r="181" spans="1:8" ht="18.75">
      <c r="A181" s="8" t="s">
        <v>77</v>
      </c>
      <c r="B181" s="8"/>
      <c r="C181" s="8"/>
      <c r="D181" s="8"/>
      <c r="E181" s="8"/>
      <c r="F181" s="8"/>
      <c r="G181" s="8"/>
      <c r="H181" s="8"/>
    </row>
    <row r="182" spans="1:8" ht="18" customHeight="1">
      <c r="A182" s="117" t="s">
        <v>192</v>
      </c>
      <c r="B182" s="117" t="s">
        <v>193</v>
      </c>
      <c r="C182" s="118" t="s">
        <v>191</v>
      </c>
      <c r="D182" s="119" t="s">
        <v>188</v>
      </c>
      <c r="E182" s="119"/>
      <c r="F182" s="119" t="s">
        <v>0</v>
      </c>
      <c r="G182" s="119"/>
      <c r="H182" s="119"/>
    </row>
    <row r="183" spans="1:8" ht="18" customHeight="1">
      <c r="A183" s="117"/>
      <c r="B183" s="117"/>
      <c r="C183" s="118"/>
      <c r="D183" s="119" t="s">
        <v>210</v>
      </c>
      <c r="E183" s="118" t="s">
        <v>190</v>
      </c>
      <c r="F183" s="119" t="s">
        <v>1</v>
      </c>
      <c r="G183" s="119" t="s">
        <v>189</v>
      </c>
      <c r="H183" s="119"/>
    </row>
    <row r="184" spans="1:8" ht="18" customHeight="1">
      <c r="A184" s="117"/>
      <c r="B184" s="117"/>
      <c r="C184" s="118"/>
      <c r="D184" s="119"/>
      <c r="E184" s="118"/>
      <c r="F184" s="119"/>
      <c r="G184" s="9" t="s">
        <v>2</v>
      </c>
      <c r="H184" s="9" t="s">
        <v>3</v>
      </c>
    </row>
    <row r="185" spans="1:8" ht="54" customHeight="1">
      <c r="A185" s="119">
        <v>42</v>
      </c>
      <c r="B185" s="118" t="s">
        <v>229</v>
      </c>
      <c r="C185" s="125" t="s">
        <v>78</v>
      </c>
      <c r="D185" s="119" t="s">
        <v>362</v>
      </c>
      <c r="E185" s="133"/>
      <c r="F185" s="88" t="s">
        <v>559</v>
      </c>
      <c r="G185" s="88" t="s">
        <v>560</v>
      </c>
      <c r="H185" s="88" t="s">
        <v>562</v>
      </c>
    </row>
    <row r="186" spans="1:8" ht="54" customHeight="1">
      <c r="A186" s="119"/>
      <c r="B186" s="118"/>
      <c r="C186" s="126"/>
      <c r="D186" s="119"/>
      <c r="E186" s="133"/>
      <c r="F186" s="127" t="s">
        <v>558</v>
      </c>
      <c r="G186" s="127" t="s">
        <v>561</v>
      </c>
      <c r="H186" s="127" t="s">
        <v>563</v>
      </c>
    </row>
    <row r="187" spans="1:8">
      <c r="A187" s="119"/>
      <c r="B187" s="118"/>
      <c r="C187" s="112" t="s">
        <v>680</v>
      </c>
      <c r="D187" s="119"/>
      <c r="E187" s="133"/>
      <c r="F187" s="128"/>
      <c r="G187" s="128"/>
      <c r="H187" s="128"/>
    </row>
    <row r="188" spans="1:8" ht="18" customHeight="1">
      <c r="A188" s="117" t="s">
        <v>192</v>
      </c>
      <c r="B188" s="117" t="s">
        <v>193</v>
      </c>
      <c r="C188" s="118" t="s">
        <v>191</v>
      </c>
      <c r="D188" s="119" t="s">
        <v>188</v>
      </c>
      <c r="E188" s="119"/>
      <c r="F188" s="119" t="s">
        <v>0</v>
      </c>
      <c r="G188" s="119"/>
      <c r="H188" s="119"/>
    </row>
    <row r="189" spans="1:8" ht="18" customHeight="1">
      <c r="A189" s="117"/>
      <c r="B189" s="117"/>
      <c r="C189" s="118"/>
      <c r="D189" s="119" t="s">
        <v>210</v>
      </c>
      <c r="E189" s="118" t="s">
        <v>190</v>
      </c>
      <c r="F189" s="119" t="s">
        <v>1</v>
      </c>
      <c r="G189" s="119" t="s">
        <v>189</v>
      </c>
      <c r="H189" s="119"/>
    </row>
    <row r="190" spans="1:8" ht="18" customHeight="1">
      <c r="A190" s="117"/>
      <c r="B190" s="117"/>
      <c r="C190" s="118"/>
      <c r="D190" s="119"/>
      <c r="E190" s="118"/>
      <c r="F190" s="119"/>
      <c r="G190" s="103" t="s">
        <v>2</v>
      </c>
      <c r="H190" s="103" t="s">
        <v>3</v>
      </c>
    </row>
    <row r="191" spans="1:8" ht="189" customHeight="1">
      <c r="A191" s="119">
        <v>43</v>
      </c>
      <c r="B191" s="118" t="s">
        <v>229</v>
      </c>
      <c r="C191" s="7" t="s">
        <v>79</v>
      </c>
      <c r="D191" s="119" t="s">
        <v>362</v>
      </c>
      <c r="E191" s="120"/>
      <c r="F191" s="120" t="s">
        <v>80</v>
      </c>
      <c r="G191" s="120" t="s">
        <v>408</v>
      </c>
      <c r="H191" s="120" t="s">
        <v>409</v>
      </c>
    </row>
    <row r="192" spans="1:8" ht="54" customHeight="1">
      <c r="A192" s="119"/>
      <c r="B192" s="118"/>
      <c r="C192" s="112" t="s">
        <v>681</v>
      </c>
      <c r="D192" s="119"/>
      <c r="E192" s="120"/>
      <c r="F192" s="120"/>
      <c r="G192" s="120"/>
      <c r="H192" s="120"/>
    </row>
    <row r="193" spans="1:8" ht="81" customHeight="1">
      <c r="A193" s="119">
        <v>44</v>
      </c>
      <c r="B193" s="118" t="s">
        <v>229</v>
      </c>
      <c r="C193" s="7" t="s">
        <v>81</v>
      </c>
      <c r="D193" s="119" t="s">
        <v>362</v>
      </c>
      <c r="E193" s="120"/>
      <c r="F193" s="120" t="s">
        <v>82</v>
      </c>
      <c r="G193" s="120" t="s">
        <v>377</v>
      </c>
      <c r="H193" s="120" t="s">
        <v>378</v>
      </c>
    </row>
    <row r="194" spans="1:8" ht="24">
      <c r="A194" s="119"/>
      <c r="B194" s="118"/>
      <c r="C194" s="112" t="s">
        <v>682</v>
      </c>
      <c r="D194" s="119"/>
      <c r="E194" s="120"/>
      <c r="F194" s="120"/>
      <c r="G194" s="120"/>
      <c r="H194" s="120"/>
    </row>
    <row r="195" spans="1:8">
      <c r="B195" s="4"/>
    </row>
    <row r="196" spans="1:8" ht="18.75">
      <c r="A196" s="8" t="s">
        <v>83</v>
      </c>
      <c r="B196" s="8"/>
      <c r="C196" s="8"/>
      <c r="D196" s="8"/>
      <c r="E196" s="8"/>
      <c r="F196" s="8"/>
      <c r="G196" s="8"/>
      <c r="H196" s="8"/>
    </row>
    <row r="197" spans="1:8" ht="18" customHeight="1">
      <c r="A197" s="117" t="s">
        <v>192</v>
      </c>
      <c r="B197" s="117" t="s">
        <v>193</v>
      </c>
      <c r="C197" s="118" t="s">
        <v>191</v>
      </c>
      <c r="D197" s="119" t="s">
        <v>188</v>
      </c>
      <c r="E197" s="119"/>
      <c r="F197" s="119" t="s">
        <v>0</v>
      </c>
      <c r="G197" s="119"/>
      <c r="H197" s="119"/>
    </row>
    <row r="198" spans="1:8" ht="18" customHeight="1">
      <c r="A198" s="117"/>
      <c r="B198" s="117"/>
      <c r="C198" s="118"/>
      <c r="D198" s="119" t="s">
        <v>210</v>
      </c>
      <c r="E198" s="118" t="s">
        <v>190</v>
      </c>
      <c r="F198" s="119" t="s">
        <v>1</v>
      </c>
      <c r="G198" s="119" t="s">
        <v>189</v>
      </c>
      <c r="H198" s="119"/>
    </row>
    <row r="199" spans="1:8" ht="18" customHeight="1">
      <c r="A199" s="117"/>
      <c r="B199" s="117"/>
      <c r="C199" s="118"/>
      <c r="D199" s="119"/>
      <c r="E199" s="118"/>
      <c r="F199" s="119"/>
      <c r="G199" s="9" t="s">
        <v>2</v>
      </c>
      <c r="H199" s="9" t="s">
        <v>3</v>
      </c>
    </row>
    <row r="200" spans="1:8" ht="40.5" customHeight="1">
      <c r="A200" s="119">
        <v>45</v>
      </c>
      <c r="B200" s="118" t="s">
        <v>236</v>
      </c>
      <c r="C200" s="7" t="s">
        <v>84</v>
      </c>
      <c r="D200" s="119" t="s">
        <v>214</v>
      </c>
      <c r="E200" s="133"/>
      <c r="F200" s="120" t="s">
        <v>85</v>
      </c>
      <c r="G200" s="120" t="s">
        <v>198</v>
      </c>
      <c r="H200" s="120" t="s">
        <v>213</v>
      </c>
    </row>
    <row r="201" spans="1:8" ht="27" customHeight="1">
      <c r="A201" s="119"/>
      <c r="B201" s="118"/>
      <c r="C201" s="112" t="s">
        <v>683</v>
      </c>
      <c r="D201" s="119"/>
      <c r="E201" s="133"/>
      <c r="F201" s="120"/>
      <c r="G201" s="120"/>
      <c r="H201" s="120"/>
    </row>
    <row r="202" spans="1:8" ht="54" customHeight="1">
      <c r="A202" s="119">
        <v>46</v>
      </c>
      <c r="B202" s="118" t="s">
        <v>236</v>
      </c>
      <c r="C202" s="7" t="s">
        <v>86</v>
      </c>
      <c r="D202" s="119" t="s">
        <v>212</v>
      </c>
      <c r="E202" s="120"/>
      <c r="F202" s="123" t="s">
        <v>441</v>
      </c>
      <c r="G202" s="120" t="s">
        <v>199</v>
      </c>
      <c r="H202" s="120" t="s">
        <v>251</v>
      </c>
    </row>
    <row r="203" spans="1:8">
      <c r="A203" s="119"/>
      <c r="B203" s="118"/>
      <c r="C203" s="112" t="s">
        <v>684</v>
      </c>
      <c r="D203" s="119"/>
      <c r="E203" s="120"/>
      <c r="F203" s="124"/>
      <c r="G203" s="120"/>
      <c r="H203" s="120"/>
    </row>
    <row r="204" spans="1:8" ht="67.5" customHeight="1">
      <c r="A204" s="119">
        <v>47</v>
      </c>
      <c r="B204" s="118" t="s">
        <v>236</v>
      </c>
      <c r="C204" s="120" t="s">
        <v>87</v>
      </c>
      <c r="D204" s="119" t="s">
        <v>362</v>
      </c>
      <c r="E204" s="120"/>
      <c r="F204" s="88" t="s">
        <v>565</v>
      </c>
      <c r="G204" s="88" t="s">
        <v>568</v>
      </c>
      <c r="H204" s="88" t="s">
        <v>570</v>
      </c>
    </row>
    <row r="205" spans="1:8" ht="40.5" customHeight="1">
      <c r="A205" s="119"/>
      <c r="B205" s="118"/>
      <c r="C205" s="125"/>
      <c r="D205" s="119"/>
      <c r="E205" s="120"/>
      <c r="F205" s="92" t="s">
        <v>564</v>
      </c>
      <c r="G205" s="92" t="s">
        <v>567</v>
      </c>
      <c r="H205" s="92" t="s">
        <v>567</v>
      </c>
    </row>
    <row r="206" spans="1:8" ht="27" customHeight="1">
      <c r="A206" s="119"/>
      <c r="B206" s="118"/>
      <c r="C206" s="141"/>
      <c r="D206" s="119"/>
      <c r="E206" s="120"/>
      <c r="F206" s="127" t="s">
        <v>566</v>
      </c>
      <c r="G206" s="127" t="s">
        <v>569</v>
      </c>
      <c r="H206" s="127" t="s">
        <v>571</v>
      </c>
    </row>
    <row r="207" spans="1:8" ht="13.5" customHeight="1">
      <c r="A207" s="119"/>
      <c r="B207" s="118"/>
      <c r="C207" s="112" t="s">
        <v>684</v>
      </c>
      <c r="D207" s="119"/>
      <c r="E207" s="120"/>
      <c r="F207" s="128"/>
      <c r="G207" s="128"/>
      <c r="H207" s="128"/>
    </row>
    <row r="208" spans="1:8" ht="54" customHeight="1">
      <c r="A208" s="119">
        <v>48</v>
      </c>
      <c r="B208" s="118" t="s">
        <v>236</v>
      </c>
      <c r="C208" s="125" t="s">
        <v>88</v>
      </c>
      <c r="D208" s="131" t="s">
        <v>362</v>
      </c>
      <c r="E208" s="125"/>
      <c r="F208" s="87" t="s">
        <v>572</v>
      </c>
      <c r="G208" s="87" t="s">
        <v>574</v>
      </c>
      <c r="H208" s="87" t="s">
        <v>644</v>
      </c>
    </row>
    <row r="209" spans="1:8" ht="39.75" customHeight="1">
      <c r="A209" s="119"/>
      <c r="B209" s="118"/>
      <c r="C209" s="126"/>
      <c r="D209" s="153"/>
      <c r="E209" s="140"/>
      <c r="F209" s="127" t="s">
        <v>573</v>
      </c>
      <c r="G209" s="127" t="s">
        <v>575</v>
      </c>
      <c r="H209" s="127" t="s">
        <v>576</v>
      </c>
    </row>
    <row r="210" spans="1:8" ht="81" customHeight="1">
      <c r="A210" s="119"/>
      <c r="B210" s="118"/>
      <c r="C210" s="112" t="s">
        <v>685</v>
      </c>
      <c r="D210" s="132"/>
      <c r="E210" s="130"/>
      <c r="F210" s="128"/>
      <c r="G210" s="128"/>
      <c r="H210" s="128"/>
    </row>
    <row r="211" spans="1:8" ht="18" customHeight="1">
      <c r="A211" s="117" t="s">
        <v>192</v>
      </c>
      <c r="B211" s="117" t="s">
        <v>193</v>
      </c>
      <c r="C211" s="118" t="s">
        <v>191</v>
      </c>
      <c r="D211" s="119" t="s">
        <v>188</v>
      </c>
      <c r="E211" s="119"/>
      <c r="F211" s="119" t="s">
        <v>0</v>
      </c>
      <c r="G211" s="119"/>
      <c r="H211" s="119"/>
    </row>
    <row r="212" spans="1:8" ht="18" customHeight="1">
      <c r="A212" s="117"/>
      <c r="B212" s="117"/>
      <c r="C212" s="118"/>
      <c r="D212" s="119" t="s">
        <v>210</v>
      </c>
      <c r="E212" s="118" t="s">
        <v>190</v>
      </c>
      <c r="F212" s="119" t="s">
        <v>1</v>
      </c>
      <c r="G212" s="119" t="s">
        <v>189</v>
      </c>
      <c r="H212" s="119"/>
    </row>
    <row r="213" spans="1:8" ht="18" customHeight="1">
      <c r="A213" s="117"/>
      <c r="B213" s="117"/>
      <c r="C213" s="118"/>
      <c r="D213" s="119"/>
      <c r="E213" s="118"/>
      <c r="F213" s="119"/>
      <c r="G213" s="103" t="s">
        <v>2</v>
      </c>
      <c r="H213" s="103" t="s">
        <v>3</v>
      </c>
    </row>
    <row r="214" spans="1:8" ht="67.5" customHeight="1">
      <c r="A214" s="119">
        <v>49</v>
      </c>
      <c r="B214" s="118" t="s">
        <v>236</v>
      </c>
      <c r="C214" s="7" t="s">
        <v>89</v>
      </c>
      <c r="D214" s="131" t="s">
        <v>362</v>
      </c>
      <c r="E214" s="120"/>
      <c r="F214" s="120" t="s">
        <v>90</v>
      </c>
      <c r="G214" s="120" t="s">
        <v>410</v>
      </c>
      <c r="H214" s="120" t="s">
        <v>410</v>
      </c>
    </row>
    <row r="215" spans="1:8">
      <c r="A215" s="119"/>
      <c r="B215" s="118"/>
      <c r="C215" s="112" t="s">
        <v>684</v>
      </c>
      <c r="D215" s="132"/>
      <c r="E215" s="120"/>
      <c r="F215" s="120"/>
      <c r="G215" s="120"/>
      <c r="H215" s="120"/>
    </row>
    <row r="216" spans="1:8" ht="40.5" customHeight="1">
      <c r="A216" s="119">
        <v>50</v>
      </c>
      <c r="B216" s="118" t="s">
        <v>236</v>
      </c>
      <c r="C216" s="7" t="s">
        <v>91</v>
      </c>
      <c r="D216" s="131" t="s">
        <v>363</v>
      </c>
      <c r="E216" s="120"/>
      <c r="F216" s="120" t="s">
        <v>92</v>
      </c>
      <c r="G216" s="120" t="s">
        <v>411</v>
      </c>
      <c r="H216" s="120" t="s">
        <v>412</v>
      </c>
    </row>
    <row r="217" spans="1:8">
      <c r="A217" s="119"/>
      <c r="B217" s="118"/>
      <c r="C217" s="112" t="s">
        <v>662</v>
      </c>
      <c r="D217" s="132"/>
      <c r="E217" s="120"/>
      <c r="F217" s="120"/>
      <c r="G217" s="120"/>
      <c r="H217" s="120"/>
    </row>
    <row r="218" spans="1:8">
      <c r="B218" s="4"/>
    </row>
    <row r="219" spans="1:8" ht="18.75">
      <c r="A219" s="8" t="s">
        <v>93</v>
      </c>
      <c r="B219" s="8"/>
      <c r="C219" s="8"/>
      <c r="D219" s="8"/>
      <c r="E219" s="8"/>
      <c r="F219" s="8"/>
      <c r="G219" s="8"/>
      <c r="H219" s="8"/>
    </row>
    <row r="220" spans="1:8" ht="18" customHeight="1">
      <c r="A220" s="117" t="s">
        <v>192</v>
      </c>
      <c r="B220" s="117" t="s">
        <v>193</v>
      </c>
      <c r="C220" s="118" t="s">
        <v>191</v>
      </c>
      <c r="D220" s="119" t="s">
        <v>188</v>
      </c>
      <c r="E220" s="119"/>
      <c r="F220" s="119" t="s">
        <v>0</v>
      </c>
      <c r="G220" s="119"/>
      <c r="H220" s="119"/>
    </row>
    <row r="221" spans="1:8" ht="18" customHeight="1">
      <c r="A221" s="117"/>
      <c r="B221" s="117"/>
      <c r="C221" s="118"/>
      <c r="D221" s="119" t="s">
        <v>210</v>
      </c>
      <c r="E221" s="118" t="s">
        <v>190</v>
      </c>
      <c r="F221" s="119" t="s">
        <v>1</v>
      </c>
      <c r="G221" s="119" t="s">
        <v>189</v>
      </c>
      <c r="H221" s="119"/>
    </row>
    <row r="222" spans="1:8" ht="18" customHeight="1">
      <c r="A222" s="117"/>
      <c r="B222" s="117"/>
      <c r="C222" s="118"/>
      <c r="D222" s="119"/>
      <c r="E222" s="118"/>
      <c r="F222" s="119"/>
      <c r="G222" s="9" t="s">
        <v>2</v>
      </c>
      <c r="H222" s="9" t="s">
        <v>3</v>
      </c>
    </row>
    <row r="223" spans="1:8" ht="189" customHeight="1">
      <c r="A223" s="119">
        <v>51</v>
      </c>
      <c r="B223" s="118" t="s">
        <v>236</v>
      </c>
      <c r="C223" s="3" t="s">
        <v>94</v>
      </c>
      <c r="D223" s="119" t="s">
        <v>362</v>
      </c>
      <c r="E223" s="133"/>
      <c r="F223" s="120" t="s">
        <v>95</v>
      </c>
      <c r="G223" s="120" t="s">
        <v>413</v>
      </c>
      <c r="H223" s="120" t="s">
        <v>414</v>
      </c>
    </row>
    <row r="224" spans="1:8">
      <c r="A224" s="119"/>
      <c r="B224" s="118"/>
      <c r="C224" s="115" t="s">
        <v>686</v>
      </c>
      <c r="D224" s="119"/>
      <c r="E224" s="133"/>
      <c r="F224" s="120"/>
      <c r="G224" s="120"/>
      <c r="H224" s="120"/>
    </row>
    <row r="225" spans="1:8" ht="18" customHeight="1">
      <c r="A225" s="117" t="s">
        <v>192</v>
      </c>
      <c r="B225" s="117" t="s">
        <v>193</v>
      </c>
      <c r="C225" s="118" t="s">
        <v>191</v>
      </c>
      <c r="D225" s="119" t="s">
        <v>188</v>
      </c>
      <c r="E225" s="119"/>
      <c r="F225" s="119" t="s">
        <v>0</v>
      </c>
      <c r="G225" s="119"/>
      <c r="H225" s="119"/>
    </row>
    <row r="226" spans="1:8" ht="18" customHeight="1">
      <c r="A226" s="117"/>
      <c r="B226" s="117"/>
      <c r="C226" s="118"/>
      <c r="D226" s="119" t="s">
        <v>210</v>
      </c>
      <c r="E226" s="118" t="s">
        <v>190</v>
      </c>
      <c r="F226" s="119" t="s">
        <v>1</v>
      </c>
      <c r="G226" s="119" t="s">
        <v>189</v>
      </c>
      <c r="H226" s="119"/>
    </row>
    <row r="227" spans="1:8" ht="18" customHeight="1">
      <c r="A227" s="117"/>
      <c r="B227" s="117"/>
      <c r="C227" s="118"/>
      <c r="D227" s="119"/>
      <c r="E227" s="118"/>
      <c r="F227" s="119"/>
      <c r="G227" s="103" t="s">
        <v>2</v>
      </c>
      <c r="H227" s="103" t="s">
        <v>3</v>
      </c>
    </row>
    <row r="228" spans="1:8" ht="54" customHeight="1">
      <c r="A228" s="119">
        <v>52</v>
      </c>
      <c r="B228" s="118" t="s">
        <v>236</v>
      </c>
      <c r="C228" s="125" t="s">
        <v>96</v>
      </c>
      <c r="D228" s="119" t="s">
        <v>216</v>
      </c>
      <c r="E228" s="120"/>
      <c r="F228" s="88" t="s">
        <v>577</v>
      </c>
      <c r="G228" s="88" t="s">
        <v>579</v>
      </c>
      <c r="H228" s="88" t="s">
        <v>581</v>
      </c>
    </row>
    <row r="229" spans="1:8" ht="13.5" customHeight="1">
      <c r="A229" s="119"/>
      <c r="B229" s="118"/>
      <c r="C229" s="126"/>
      <c r="D229" s="119"/>
      <c r="E229" s="120"/>
      <c r="F229" s="127" t="s">
        <v>578</v>
      </c>
      <c r="G229" s="127" t="s">
        <v>580</v>
      </c>
      <c r="H229" s="127" t="s">
        <v>582</v>
      </c>
    </row>
    <row r="230" spans="1:8">
      <c r="A230" s="119"/>
      <c r="B230" s="118"/>
      <c r="C230" s="112" t="s">
        <v>687</v>
      </c>
      <c r="D230" s="119"/>
      <c r="E230" s="120"/>
      <c r="F230" s="128"/>
      <c r="G230" s="128"/>
      <c r="H230" s="128"/>
    </row>
    <row r="231" spans="1:8" ht="54" customHeight="1">
      <c r="A231" s="119">
        <v>53</v>
      </c>
      <c r="B231" s="118" t="s">
        <v>632</v>
      </c>
      <c r="C231" s="7" t="s">
        <v>97</v>
      </c>
      <c r="D231" s="119" t="s">
        <v>212</v>
      </c>
      <c r="E231" s="120"/>
      <c r="F231" s="120" t="s">
        <v>98</v>
      </c>
      <c r="G231" s="120" t="s">
        <v>200</v>
      </c>
      <c r="H231" s="120" t="s">
        <v>364</v>
      </c>
    </row>
    <row r="232" spans="1:8">
      <c r="A232" s="119"/>
      <c r="B232" s="118"/>
      <c r="C232" s="112" t="s">
        <v>684</v>
      </c>
      <c r="D232" s="119"/>
      <c r="E232" s="120"/>
      <c r="F232" s="120"/>
      <c r="G232" s="120"/>
      <c r="H232" s="120"/>
    </row>
    <row r="233" spans="1:8" ht="40.5" customHeight="1">
      <c r="A233" s="119">
        <v>54</v>
      </c>
      <c r="B233" s="155" t="s">
        <v>632</v>
      </c>
      <c r="C233" s="7" t="s">
        <v>99</v>
      </c>
      <c r="D233" s="119" t="s">
        <v>212</v>
      </c>
      <c r="E233" s="120"/>
      <c r="F233" s="120" t="s">
        <v>100</v>
      </c>
      <c r="G233" s="120" t="s">
        <v>201</v>
      </c>
      <c r="H233" s="120" t="s">
        <v>237</v>
      </c>
    </row>
    <row r="234" spans="1:8">
      <c r="A234" s="119"/>
      <c r="B234" s="157"/>
      <c r="C234" s="112" t="s">
        <v>684</v>
      </c>
      <c r="D234" s="119"/>
      <c r="E234" s="120"/>
      <c r="F234" s="120"/>
      <c r="G234" s="120"/>
      <c r="H234" s="120"/>
    </row>
    <row r="235" spans="1:8" ht="67.5" customHeight="1">
      <c r="A235" s="119">
        <v>55</v>
      </c>
      <c r="B235" s="118" t="s">
        <v>236</v>
      </c>
      <c r="C235" s="5" t="s">
        <v>101</v>
      </c>
      <c r="D235" s="119" t="s">
        <v>212</v>
      </c>
      <c r="E235" s="120"/>
      <c r="F235" s="120" t="s">
        <v>102</v>
      </c>
      <c r="G235" s="120" t="s">
        <v>202</v>
      </c>
      <c r="H235" s="120" t="s">
        <v>202</v>
      </c>
    </row>
    <row r="236" spans="1:8">
      <c r="A236" s="119"/>
      <c r="B236" s="118"/>
      <c r="C236" s="114" t="s">
        <v>684</v>
      </c>
      <c r="D236" s="119"/>
      <c r="E236" s="120"/>
      <c r="F236" s="120"/>
      <c r="G236" s="120"/>
      <c r="H236" s="120"/>
    </row>
    <row r="237" spans="1:8" ht="54" customHeight="1">
      <c r="A237" s="119">
        <v>56</v>
      </c>
      <c r="B237" s="118" t="s">
        <v>236</v>
      </c>
      <c r="C237" s="7" t="s">
        <v>103</v>
      </c>
      <c r="D237" s="119" t="s">
        <v>216</v>
      </c>
      <c r="E237" s="120"/>
      <c r="F237" s="120" t="s">
        <v>104</v>
      </c>
      <c r="G237" s="120" t="s">
        <v>203</v>
      </c>
      <c r="H237" s="120" t="s">
        <v>242</v>
      </c>
    </row>
    <row r="238" spans="1:8">
      <c r="A238" s="119"/>
      <c r="B238" s="118"/>
      <c r="C238" s="112" t="s">
        <v>688</v>
      </c>
      <c r="D238" s="119"/>
      <c r="E238" s="120"/>
      <c r="F238" s="120"/>
      <c r="G238" s="120"/>
      <c r="H238" s="120"/>
    </row>
    <row r="239" spans="1:8" ht="121.5" customHeight="1">
      <c r="A239" s="119">
        <v>57</v>
      </c>
      <c r="B239" s="118" t="s">
        <v>236</v>
      </c>
      <c r="C239" s="7" t="s">
        <v>105</v>
      </c>
      <c r="D239" s="119" t="s">
        <v>212</v>
      </c>
      <c r="E239" s="120"/>
      <c r="F239" s="120" t="s">
        <v>75</v>
      </c>
      <c r="G239" s="120" t="s">
        <v>415</v>
      </c>
      <c r="H239" s="120" t="s">
        <v>721</v>
      </c>
    </row>
    <row r="240" spans="1:8">
      <c r="A240" s="119"/>
      <c r="B240" s="118"/>
      <c r="C240" s="112" t="s">
        <v>689</v>
      </c>
      <c r="D240" s="119"/>
      <c r="E240" s="120"/>
      <c r="F240" s="120"/>
      <c r="G240" s="120"/>
      <c r="H240" s="120"/>
    </row>
    <row r="241" spans="1:8" ht="18" customHeight="1">
      <c r="A241" s="117" t="s">
        <v>192</v>
      </c>
      <c r="B241" s="117" t="s">
        <v>193</v>
      </c>
      <c r="C241" s="118" t="s">
        <v>191</v>
      </c>
      <c r="D241" s="119" t="s">
        <v>188</v>
      </c>
      <c r="E241" s="119"/>
      <c r="F241" s="119" t="s">
        <v>0</v>
      </c>
      <c r="G241" s="119"/>
      <c r="H241" s="119"/>
    </row>
    <row r="242" spans="1:8" ht="18" customHeight="1">
      <c r="A242" s="117"/>
      <c r="B242" s="117"/>
      <c r="C242" s="118"/>
      <c r="D242" s="119" t="s">
        <v>210</v>
      </c>
      <c r="E242" s="118" t="s">
        <v>190</v>
      </c>
      <c r="F242" s="119" t="s">
        <v>1</v>
      </c>
      <c r="G242" s="119" t="s">
        <v>189</v>
      </c>
      <c r="H242" s="119"/>
    </row>
    <row r="243" spans="1:8" ht="18" customHeight="1">
      <c r="A243" s="117"/>
      <c r="B243" s="117"/>
      <c r="C243" s="118"/>
      <c r="D243" s="119"/>
      <c r="E243" s="118"/>
      <c r="F243" s="119"/>
      <c r="G243" s="103" t="s">
        <v>2</v>
      </c>
      <c r="H243" s="103" t="s">
        <v>3</v>
      </c>
    </row>
    <row r="244" spans="1:8" ht="47.25" customHeight="1">
      <c r="A244" s="119">
        <v>58</v>
      </c>
      <c r="B244" s="118" t="s">
        <v>236</v>
      </c>
      <c r="C244" s="125" t="s">
        <v>106</v>
      </c>
      <c r="D244" s="119" t="s">
        <v>212</v>
      </c>
      <c r="E244" s="120"/>
      <c r="F244" s="88" t="s">
        <v>583</v>
      </c>
      <c r="G244" s="88" t="s">
        <v>585</v>
      </c>
      <c r="H244" s="88" t="s">
        <v>586</v>
      </c>
    </row>
    <row r="245" spans="1:8" ht="33.75" customHeight="1">
      <c r="A245" s="119"/>
      <c r="B245" s="118"/>
      <c r="C245" s="126"/>
      <c r="D245" s="119"/>
      <c r="E245" s="120"/>
      <c r="F245" s="127" t="s">
        <v>584</v>
      </c>
      <c r="G245" s="127" t="s">
        <v>569</v>
      </c>
      <c r="H245" s="127" t="s">
        <v>569</v>
      </c>
    </row>
    <row r="246" spans="1:8">
      <c r="A246" s="119"/>
      <c r="B246" s="118"/>
      <c r="C246" s="112" t="s">
        <v>660</v>
      </c>
      <c r="D246" s="119"/>
      <c r="E246" s="120"/>
      <c r="F246" s="128"/>
      <c r="G246" s="128"/>
      <c r="H246" s="128"/>
    </row>
    <row r="247" spans="1:8" ht="40.5" customHeight="1">
      <c r="A247" s="119">
        <v>59</v>
      </c>
      <c r="B247" s="118" t="s">
        <v>236</v>
      </c>
      <c r="C247" s="7" t="s">
        <v>107</v>
      </c>
      <c r="D247" s="119" t="s">
        <v>212</v>
      </c>
      <c r="E247" s="120"/>
      <c r="F247" s="120" t="s">
        <v>108</v>
      </c>
      <c r="G247" s="120" t="s">
        <v>587</v>
      </c>
      <c r="H247" s="120" t="s">
        <v>587</v>
      </c>
    </row>
    <row r="248" spans="1:8">
      <c r="A248" s="119"/>
      <c r="B248" s="118"/>
      <c r="C248" s="112" t="s">
        <v>660</v>
      </c>
      <c r="D248" s="119"/>
      <c r="E248" s="120"/>
      <c r="F248" s="120"/>
      <c r="G248" s="120"/>
      <c r="H248" s="120"/>
    </row>
    <row r="249" spans="1:8" ht="40.5" customHeight="1">
      <c r="A249" s="119">
        <v>60</v>
      </c>
      <c r="B249" s="118" t="s">
        <v>236</v>
      </c>
      <c r="C249" s="3" t="s">
        <v>109</v>
      </c>
      <c r="D249" s="119" t="s">
        <v>212</v>
      </c>
      <c r="E249" s="120"/>
      <c r="F249" s="120" t="s">
        <v>110</v>
      </c>
      <c r="G249" s="125" t="s">
        <v>416</v>
      </c>
      <c r="H249" s="120" t="s">
        <v>417</v>
      </c>
    </row>
    <row r="250" spans="1:8" ht="13.5" customHeight="1">
      <c r="A250" s="119"/>
      <c r="B250" s="118"/>
      <c r="C250" s="115" t="s">
        <v>660</v>
      </c>
      <c r="D250" s="119"/>
      <c r="E250" s="120"/>
      <c r="F250" s="120"/>
      <c r="G250" s="130"/>
      <c r="H250" s="120"/>
    </row>
    <row r="251" spans="1:8">
      <c r="B251" s="4"/>
    </row>
    <row r="252" spans="1:8" ht="18.75">
      <c r="A252" s="8" t="s">
        <v>111</v>
      </c>
      <c r="B252" s="8"/>
      <c r="C252" s="8"/>
      <c r="D252" s="8"/>
      <c r="E252" s="8"/>
      <c r="F252" s="8"/>
      <c r="G252" s="8"/>
      <c r="H252" s="8"/>
    </row>
    <row r="253" spans="1:8" ht="18" customHeight="1">
      <c r="A253" s="117" t="s">
        <v>192</v>
      </c>
      <c r="B253" s="117" t="s">
        <v>193</v>
      </c>
      <c r="C253" s="118" t="s">
        <v>191</v>
      </c>
      <c r="D253" s="119" t="s">
        <v>188</v>
      </c>
      <c r="E253" s="119"/>
      <c r="F253" s="119" t="s">
        <v>0</v>
      </c>
      <c r="G253" s="119"/>
      <c r="H253" s="119"/>
    </row>
    <row r="254" spans="1:8" ht="18" customHeight="1">
      <c r="A254" s="117"/>
      <c r="B254" s="117"/>
      <c r="C254" s="118"/>
      <c r="D254" s="119" t="s">
        <v>210</v>
      </c>
      <c r="E254" s="118" t="s">
        <v>190</v>
      </c>
      <c r="F254" s="119" t="s">
        <v>1</v>
      </c>
      <c r="G254" s="119" t="s">
        <v>189</v>
      </c>
      <c r="H254" s="119"/>
    </row>
    <row r="255" spans="1:8" ht="18" customHeight="1">
      <c r="A255" s="117"/>
      <c r="B255" s="117"/>
      <c r="C255" s="118"/>
      <c r="D255" s="119"/>
      <c r="E255" s="118"/>
      <c r="F255" s="119"/>
      <c r="G255" s="9" t="s">
        <v>2</v>
      </c>
      <c r="H255" s="9" t="s">
        <v>3</v>
      </c>
    </row>
    <row r="256" spans="1:8" ht="121.5" customHeight="1">
      <c r="A256" s="119">
        <v>61</v>
      </c>
      <c r="B256" s="118" t="s">
        <v>243</v>
      </c>
      <c r="C256" s="7" t="s">
        <v>112</v>
      </c>
      <c r="D256" s="119" t="s">
        <v>221</v>
      </c>
      <c r="E256" s="133"/>
      <c r="F256" s="120" t="s">
        <v>113</v>
      </c>
      <c r="G256" s="125" t="s">
        <v>734</v>
      </c>
      <c r="H256" s="120" t="s">
        <v>735</v>
      </c>
    </row>
    <row r="257" spans="1:8">
      <c r="A257" s="119"/>
      <c r="B257" s="118"/>
      <c r="C257" s="112" t="s">
        <v>690</v>
      </c>
      <c r="D257" s="119"/>
      <c r="E257" s="133"/>
      <c r="F257" s="120"/>
      <c r="G257" s="130"/>
      <c r="H257" s="120"/>
    </row>
    <row r="258" spans="1:8" ht="18" customHeight="1">
      <c r="A258" s="117" t="s">
        <v>192</v>
      </c>
      <c r="B258" s="117" t="s">
        <v>193</v>
      </c>
      <c r="C258" s="118" t="s">
        <v>191</v>
      </c>
      <c r="D258" s="119" t="s">
        <v>188</v>
      </c>
      <c r="E258" s="119"/>
      <c r="F258" s="119" t="s">
        <v>0</v>
      </c>
      <c r="G258" s="119"/>
      <c r="H258" s="119"/>
    </row>
    <row r="259" spans="1:8" ht="18" customHeight="1">
      <c r="A259" s="117"/>
      <c r="B259" s="117"/>
      <c r="C259" s="118"/>
      <c r="D259" s="119" t="s">
        <v>210</v>
      </c>
      <c r="E259" s="118" t="s">
        <v>190</v>
      </c>
      <c r="F259" s="119" t="s">
        <v>1</v>
      </c>
      <c r="G259" s="119" t="s">
        <v>189</v>
      </c>
      <c r="H259" s="119"/>
    </row>
    <row r="260" spans="1:8" ht="18" customHeight="1">
      <c r="A260" s="117"/>
      <c r="B260" s="117"/>
      <c r="C260" s="118"/>
      <c r="D260" s="119"/>
      <c r="E260" s="118"/>
      <c r="F260" s="119"/>
      <c r="G260" s="103" t="s">
        <v>2</v>
      </c>
      <c r="H260" s="103" t="s">
        <v>3</v>
      </c>
    </row>
    <row r="261" spans="1:8" ht="54" customHeight="1">
      <c r="A261" s="119">
        <v>62</v>
      </c>
      <c r="B261" s="118" t="s">
        <v>243</v>
      </c>
      <c r="C261" s="125" t="s">
        <v>114</v>
      </c>
      <c r="D261" s="119" t="s">
        <v>221</v>
      </c>
      <c r="E261" s="120"/>
      <c r="F261" s="87" t="s">
        <v>588</v>
      </c>
      <c r="G261" s="87" t="s">
        <v>590</v>
      </c>
      <c r="H261" s="87" t="s">
        <v>592</v>
      </c>
    </row>
    <row r="262" spans="1:8" ht="81" customHeight="1">
      <c r="A262" s="119"/>
      <c r="B262" s="118"/>
      <c r="C262" s="126"/>
      <c r="D262" s="119"/>
      <c r="E262" s="120"/>
      <c r="F262" s="127" t="s">
        <v>589</v>
      </c>
      <c r="G262" s="127" t="s">
        <v>591</v>
      </c>
      <c r="H262" s="127" t="s">
        <v>593</v>
      </c>
    </row>
    <row r="263" spans="1:8">
      <c r="A263" s="119"/>
      <c r="B263" s="118"/>
      <c r="C263" s="112" t="s">
        <v>690</v>
      </c>
      <c r="D263" s="119"/>
      <c r="E263" s="120"/>
      <c r="F263" s="128"/>
      <c r="G263" s="128"/>
      <c r="H263" s="128"/>
    </row>
    <row r="264" spans="1:8" ht="67.5" customHeight="1">
      <c r="A264" s="119">
        <v>63</v>
      </c>
      <c r="B264" s="118" t="s">
        <v>243</v>
      </c>
      <c r="C264" s="7" t="s">
        <v>115</v>
      </c>
      <c r="D264" s="119" t="s">
        <v>221</v>
      </c>
      <c r="E264" s="120"/>
      <c r="F264" s="120" t="s">
        <v>116</v>
      </c>
      <c r="G264" s="120" t="s">
        <v>418</v>
      </c>
      <c r="H264" s="120" t="s">
        <v>253</v>
      </c>
    </row>
    <row r="265" spans="1:8">
      <c r="A265" s="119"/>
      <c r="B265" s="118"/>
      <c r="C265" s="112" t="s">
        <v>662</v>
      </c>
      <c r="D265" s="119"/>
      <c r="E265" s="120"/>
      <c r="F265" s="120"/>
      <c r="G265" s="120"/>
      <c r="H265" s="120"/>
    </row>
    <row r="266" spans="1:8" ht="54" customHeight="1">
      <c r="A266" s="119">
        <v>64</v>
      </c>
      <c r="B266" s="118" t="s">
        <v>243</v>
      </c>
      <c r="C266" s="7" t="s">
        <v>117</v>
      </c>
      <c r="D266" s="119" t="s">
        <v>221</v>
      </c>
      <c r="E266" s="120"/>
      <c r="F266" s="120" t="s">
        <v>118</v>
      </c>
      <c r="G266" s="120" t="s">
        <v>419</v>
      </c>
      <c r="H266" s="120" t="s">
        <v>262</v>
      </c>
    </row>
    <row r="267" spans="1:8">
      <c r="A267" s="119"/>
      <c r="B267" s="118"/>
      <c r="C267" s="112" t="s">
        <v>662</v>
      </c>
      <c r="D267" s="119"/>
      <c r="E267" s="120"/>
      <c r="F267" s="120"/>
      <c r="G267" s="120"/>
      <c r="H267" s="120"/>
    </row>
    <row r="268" spans="1:8">
      <c r="B268" s="4"/>
    </row>
    <row r="269" spans="1:8" ht="18.75">
      <c r="A269" s="8" t="s">
        <v>119</v>
      </c>
      <c r="B269" s="8"/>
      <c r="C269" s="8"/>
      <c r="D269" s="8"/>
      <c r="E269" s="8"/>
      <c r="F269" s="8"/>
      <c r="G269" s="8"/>
      <c r="H269" s="8"/>
    </row>
    <row r="270" spans="1:8" ht="18" customHeight="1">
      <c r="A270" s="117" t="s">
        <v>192</v>
      </c>
      <c r="B270" s="117" t="s">
        <v>193</v>
      </c>
      <c r="C270" s="118" t="s">
        <v>191</v>
      </c>
      <c r="D270" s="119" t="s">
        <v>188</v>
      </c>
      <c r="E270" s="119"/>
      <c r="F270" s="119" t="s">
        <v>0</v>
      </c>
      <c r="G270" s="119"/>
      <c r="H270" s="119"/>
    </row>
    <row r="271" spans="1:8" ht="18" customHeight="1">
      <c r="A271" s="117"/>
      <c r="B271" s="117"/>
      <c r="C271" s="118"/>
      <c r="D271" s="119" t="s">
        <v>210</v>
      </c>
      <c r="E271" s="118" t="s">
        <v>190</v>
      </c>
      <c r="F271" s="119" t="s">
        <v>1</v>
      </c>
      <c r="G271" s="119" t="s">
        <v>189</v>
      </c>
      <c r="H271" s="119"/>
    </row>
    <row r="272" spans="1:8" ht="18" customHeight="1">
      <c r="A272" s="117"/>
      <c r="B272" s="117"/>
      <c r="C272" s="118"/>
      <c r="D272" s="119"/>
      <c r="E272" s="118"/>
      <c r="F272" s="119"/>
      <c r="G272" s="9" t="s">
        <v>2</v>
      </c>
      <c r="H272" s="9" t="s">
        <v>3</v>
      </c>
    </row>
    <row r="273" spans="1:8" ht="67.5" customHeight="1">
      <c r="A273" s="119">
        <v>65</v>
      </c>
      <c r="B273" s="118" t="s">
        <v>243</v>
      </c>
      <c r="C273" s="7" t="s">
        <v>120</v>
      </c>
      <c r="D273" s="119" t="s">
        <v>221</v>
      </c>
      <c r="E273" s="133"/>
      <c r="F273" s="120" t="s">
        <v>75</v>
      </c>
      <c r="G273" s="120" t="s">
        <v>635</v>
      </c>
      <c r="H273" s="120" t="s">
        <v>238</v>
      </c>
    </row>
    <row r="274" spans="1:8">
      <c r="A274" s="119"/>
      <c r="B274" s="118"/>
      <c r="C274" s="112" t="s">
        <v>662</v>
      </c>
      <c r="D274" s="119"/>
      <c r="E274" s="133"/>
      <c r="F274" s="120"/>
      <c r="G274" s="120"/>
      <c r="H274" s="120"/>
    </row>
    <row r="275" spans="1:8" ht="18" customHeight="1">
      <c r="A275" s="117" t="s">
        <v>192</v>
      </c>
      <c r="B275" s="117" t="s">
        <v>193</v>
      </c>
      <c r="C275" s="118" t="s">
        <v>191</v>
      </c>
      <c r="D275" s="119" t="s">
        <v>188</v>
      </c>
      <c r="E275" s="119"/>
      <c r="F275" s="119" t="s">
        <v>0</v>
      </c>
      <c r="G275" s="119"/>
      <c r="H275" s="119"/>
    </row>
    <row r="276" spans="1:8" ht="18" customHeight="1">
      <c r="A276" s="117"/>
      <c r="B276" s="117"/>
      <c r="C276" s="118"/>
      <c r="D276" s="119" t="s">
        <v>210</v>
      </c>
      <c r="E276" s="118" t="s">
        <v>190</v>
      </c>
      <c r="F276" s="119" t="s">
        <v>1</v>
      </c>
      <c r="G276" s="119" t="s">
        <v>189</v>
      </c>
      <c r="H276" s="119"/>
    </row>
    <row r="277" spans="1:8" ht="18" customHeight="1">
      <c r="A277" s="117"/>
      <c r="B277" s="117"/>
      <c r="C277" s="118"/>
      <c r="D277" s="119"/>
      <c r="E277" s="118"/>
      <c r="F277" s="119"/>
      <c r="G277" s="103" t="s">
        <v>2</v>
      </c>
      <c r="H277" s="103" t="s">
        <v>3</v>
      </c>
    </row>
    <row r="278" spans="1:8" ht="54" customHeight="1">
      <c r="A278" s="119">
        <v>66</v>
      </c>
      <c r="B278" s="118" t="s">
        <v>243</v>
      </c>
      <c r="C278" s="7" t="s">
        <v>121</v>
      </c>
      <c r="D278" s="119" t="s">
        <v>217</v>
      </c>
      <c r="E278" s="125" t="s">
        <v>218</v>
      </c>
      <c r="F278" s="120" t="s">
        <v>122</v>
      </c>
      <c r="G278" s="120" t="s">
        <v>636</v>
      </c>
      <c r="H278" s="159"/>
    </row>
    <row r="279" spans="1:8">
      <c r="A279" s="119"/>
      <c r="B279" s="118"/>
      <c r="C279" s="112" t="s">
        <v>662</v>
      </c>
      <c r="D279" s="119"/>
      <c r="E279" s="130"/>
      <c r="F279" s="120"/>
      <c r="G279" s="120"/>
      <c r="H279" s="159"/>
    </row>
    <row r="280" spans="1:8">
      <c r="B280" s="4"/>
    </row>
    <row r="281" spans="1:8" ht="18.75">
      <c r="A281" s="8" t="s">
        <v>123</v>
      </c>
      <c r="B281" s="8"/>
      <c r="C281" s="8"/>
      <c r="D281" s="8"/>
      <c r="E281" s="8"/>
      <c r="F281" s="8"/>
      <c r="G281" s="8"/>
      <c r="H281" s="8"/>
    </row>
    <row r="282" spans="1:8" ht="18" customHeight="1">
      <c r="A282" s="117" t="s">
        <v>192</v>
      </c>
      <c r="B282" s="117" t="s">
        <v>193</v>
      </c>
      <c r="C282" s="118" t="s">
        <v>191</v>
      </c>
      <c r="D282" s="119" t="s">
        <v>188</v>
      </c>
      <c r="E282" s="119"/>
      <c r="F282" s="119" t="s">
        <v>0</v>
      </c>
      <c r="G282" s="119"/>
      <c r="H282" s="119"/>
    </row>
    <row r="283" spans="1:8" ht="18" customHeight="1">
      <c r="A283" s="117"/>
      <c r="B283" s="117"/>
      <c r="C283" s="118"/>
      <c r="D283" s="119" t="s">
        <v>210</v>
      </c>
      <c r="E283" s="118" t="s">
        <v>190</v>
      </c>
      <c r="F283" s="119" t="s">
        <v>1</v>
      </c>
      <c r="G283" s="119" t="s">
        <v>189</v>
      </c>
      <c r="H283" s="119"/>
    </row>
    <row r="284" spans="1:8" ht="18" customHeight="1">
      <c r="A284" s="117"/>
      <c r="B284" s="117"/>
      <c r="C284" s="118"/>
      <c r="D284" s="119"/>
      <c r="E284" s="118"/>
      <c r="F284" s="119"/>
      <c r="G284" s="9" t="s">
        <v>2</v>
      </c>
      <c r="H284" s="9" t="s">
        <v>3</v>
      </c>
    </row>
    <row r="285" spans="1:8" ht="67.5" customHeight="1">
      <c r="A285" s="119">
        <v>67</v>
      </c>
      <c r="B285" s="118" t="s">
        <v>244</v>
      </c>
      <c r="C285" s="7" t="s">
        <v>124</v>
      </c>
      <c r="D285" s="119" t="s">
        <v>362</v>
      </c>
      <c r="E285" s="133"/>
      <c r="F285" s="120" t="s">
        <v>125</v>
      </c>
      <c r="G285" s="120" t="s">
        <v>723</v>
      </c>
      <c r="H285" s="120" t="s">
        <v>722</v>
      </c>
    </row>
    <row r="286" spans="1:8">
      <c r="A286" s="119"/>
      <c r="B286" s="118"/>
      <c r="C286" s="112" t="s">
        <v>689</v>
      </c>
      <c r="D286" s="119"/>
      <c r="E286" s="133"/>
      <c r="F286" s="120"/>
      <c r="G286" s="120"/>
      <c r="H286" s="120"/>
    </row>
    <row r="287" spans="1:8" ht="40.5" customHeight="1">
      <c r="A287" s="119">
        <v>68</v>
      </c>
      <c r="B287" s="118" t="s">
        <v>244</v>
      </c>
      <c r="C287" s="125" t="s">
        <v>594</v>
      </c>
      <c r="D287" s="119" t="s">
        <v>362</v>
      </c>
      <c r="E287" s="120"/>
      <c r="F287" s="87" t="s">
        <v>595</v>
      </c>
      <c r="G287" s="87" t="s">
        <v>597</v>
      </c>
      <c r="H287" s="87" t="s">
        <v>598</v>
      </c>
    </row>
    <row r="288" spans="1:8" ht="40.5" customHeight="1">
      <c r="A288" s="119"/>
      <c r="B288" s="118"/>
      <c r="C288" s="126"/>
      <c r="D288" s="119"/>
      <c r="E288" s="120"/>
      <c r="F288" s="127" t="s">
        <v>596</v>
      </c>
      <c r="G288" s="127" t="s">
        <v>725</v>
      </c>
      <c r="H288" s="127" t="s">
        <v>726</v>
      </c>
    </row>
    <row r="289" spans="1:8">
      <c r="A289" s="119"/>
      <c r="B289" s="118"/>
      <c r="C289" s="112" t="s">
        <v>691</v>
      </c>
      <c r="D289" s="119"/>
      <c r="E289" s="120"/>
      <c r="F289" s="128"/>
      <c r="G289" s="128"/>
      <c r="H289" s="128"/>
    </row>
    <row r="290" spans="1:8" ht="67.5" customHeight="1">
      <c r="A290" s="119">
        <v>69</v>
      </c>
      <c r="B290" s="118" t="s">
        <v>244</v>
      </c>
      <c r="C290" s="7" t="s">
        <v>126</v>
      </c>
      <c r="D290" s="119" t="s">
        <v>365</v>
      </c>
      <c r="E290" s="125" t="s">
        <v>379</v>
      </c>
      <c r="F290" s="125" t="s">
        <v>440</v>
      </c>
      <c r="G290" s="120" t="s">
        <v>380</v>
      </c>
      <c r="H290" s="120" t="s">
        <v>381</v>
      </c>
    </row>
    <row r="291" spans="1:8">
      <c r="A291" s="119"/>
      <c r="B291" s="118"/>
      <c r="C291" s="112" t="s">
        <v>689</v>
      </c>
      <c r="D291" s="119"/>
      <c r="E291" s="130"/>
      <c r="F291" s="130"/>
      <c r="G291" s="120"/>
      <c r="H291" s="120"/>
    </row>
    <row r="292" spans="1:8">
      <c r="B292" s="4"/>
    </row>
    <row r="293" spans="1:8" ht="18.75">
      <c r="A293" s="8" t="s">
        <v>127</v>
      </c>
      <c r="B293" s="8"/>
      <c r="C293" s="8"/>
      <c r="D293" s="8"/>
      <c r="E293" s="8"/>
      <c r="F293" s="8"/>
      <c r="G293" s="8"/>
      <c r="H293" s="8"/>
    </row>
    <row r="294" spans="1:8" ht="18" customHeight="1">
      <c r="A294" s="117" t="s">
        <v>192</v>
      </c>
      <c r="B294" s="117" t="s">
        <v>193</v>
      </c>
      <c r="C294" s="118" t="s">
        <v>191</v>
      </c>
      <c r="D294" s="119" t="s">
        <v>188</v>
      </c>
      <c r="E294" s="119"/>
      <c r="F294" s="119" t="s">
        <v>0</v>
      </c>
      <c r="G294" s="119"/>
      <c r="H294" s="119"/>
    </row>
    <row r="295" spans="1:8" ht="18" customHeight="1">
      <c r="A295" s="117"/>
      <c r="B295" s="117"/>
      <c r="C295" s="118"/>
      <c r="D295" s="119" t="s">
        <v>210</v>
      </c>
      <c r="E295" s="118" t="s">
        <v>190</v>
      </c>
      <c r="F295" s="119" t="s">
        <v>1</v>
      </c>
      <c r="G295" s="119" t="s">
        <v>189</v>
      </c>
      <c r="H295" s="119"/>
    </row>
    <row r="296" spans="1:8" ht="18" customHeight="1">
      <c r="A296" s="117"/>
      <c r="B296" s="117"/>
      <c r="C296" s="118"/>
      <c r="D296" s="119"/>
      <c r="E296" s="118"/>
      <c r="F296" s="119"/>
      <c r="G296" s="9" t="s">
        <v>2</v>
      </c>
      <c r="H296" s="9" t="s">
        <v>3</v>
      </c>
    </row>
    <row r="297" spans="1:8" ht="40.5" customHeight="1">
      <c r="A297" s="119">
        <v>70</v>
      </c>
      <c r="B297" s="118" t="s">
        <v>244</v>
      </c>
      <c r="C297" s="7" t="s">
        <v>128</v>
      </c>
      <c r="D297" s="119" t="s">
        <v>221</v>
      </c>
      <c r="E297" s="133"/>
      <c r="F297" s="120" t="s">
        <v>263</v>
      </c>
      <c r="G297" s="120" t="s">
        <v>420</v>
      </c>
      <c r="H297" s="120" t="s">
        <v>421</v>
      </c>
    </row>
    <row r="298" spans="1:8">
      <c r="A298" s="119"/>
      <c r="B298" s="118"/>
      <c r="C298" s="112" t="s">
        <v>689</v>
      </c>
      <c r="D298" s="119"/>
      <c r="E298" s="133"/>
      <c r="F298" s="120"/>
      <c r="G298" s="120"/>
      <c r="H298" s="120"/>
    </row>
    <row r="299" spans="1:8" ht="40.5" customHeight="1">
      <c r="A299" s="119">
        <v>71</v>
      </c>
      <c r="B299" s="118" t="s">
        <v>244</v>
      </c>
      <c r="C299" s="120" t="s">
        <v>129</v>
      </c>
      <c r="D299" s="131" t="s">
        <v>221</v>
      </c>
      <c r="E299" s="120"/>
      <c r="F299" s="88" t="s">
        <v>727</v>
      </c>
      <c r="G299" s="88" t="s">
        <v>602</v>
      </c>
      <c r="H299" s="88" t="s">
        <v>603</v>
      </c>
    </row>
    <row r="300" spans="1:8" ht="27" customHeight="1">
      <c r="A300" s="119"/>
      <c r="B300" s="118"/>
      <c r="C300" s="120"/>
      <c r="D300" s="153"/>
      <c r="E300" s="120"/>
      <c r="F300" s="92" t="s">
        <v>599</v>
      </c>
      <c r="G300" s="108" t="s">
        <v>604</v>
      </c>
      <c r="H300" s="108" t="s">
        <v>649</v>
      </c>
    </row>
    <row r="301" spans="1:8" ht="27" customHeight="1">
      <c r="A301" s="119"/>
      <c r="B301" s="118"/>
      <c r="C301" s="125"/>
      <c r="D301" s="153"/>
      <c r="E301" s="120"/>
      <c r="F301" s="92" t="s">
        <v>600</v>
      </c>
      <c r="G301" s="92" t="s">
        <v>605</v>
      </c>
      <c r="H301" s="92" t="s">
        <v>606</v>
      </c>
    </row>
    <row r="302" spans="1:8" ht="13.5" customHeight="1">
      <c r="A302" s="119"/>
      <c r="B302" s="118"/>
      <c r="C302" s="141"/>
      <c r="D302" s="153"/>
      <c r="E302" s="120"/>
      <c r="F302" s="127" t="s">
        <v>601</v>
      </c>
      <c r="G302" s="127" t="s">
        <v>607</v>
      </c>
      <c r="H302" s="127" t="s">
        <v>608</v>
      </c>
    </row>
    <row r="303" spans="1:8" ht="13.5" customHeight="1">
      <c r="A303" s="119"/>
      <c r="B303" s="118"/>
      <c r="C303" s="112" t="s">
        <v>692</v>
      </c>
      <c r="D303" s="132"/>
      <c r="E303" s="120"/>
      <c r="F303" s="128"/>
      <c r="G303" s="128"/>
      <c r="H303" s="128"/>
    </row>
    <row r="304" spans="1:8" ht="40.5" customHeight="1">
      <c r="A304" s="119">
        <v>72</v>
      </c>
      <c r="B304" s="118" t="s">
        <v>244</v>
      </c>
      <c r="C304" s="7" t="s">
        <v>130</v>
      </c>
      <c r="D304" s="119" t="s">
        <v>216</v>
      </c>
      <c r="E304" s="120"/>
      <c r="F304" s="120" t="s">
        <v>131</v>
      </c>
      <c r="G304" s="120" t="s">
        <v>204</v>
      </c>
      <c r="H304" s="120" t="s">
        <v>239</v>
      </c>
    </row>
    <row r="305" spans="1:8">
      <c r="A305" s="119"/>
      <c r="B305" s="118"/>
      <c r="C305" s="112" t="s">
        <v>688</v>
      </c>
      <c r="D305" s="119"/>
      <c r="E305" s="120"/>
      <c r="F305" s="120"/>
      <c r="G305" s="120"/>
      <c r="H305" s="120"/>
    </row>
    <row r="306" spans="1:8">
      <c r="B306" s="4"/>
    </row>
    <row r="307" spans="1:8" ht="18.75">
      <c r="A307" s="8" t="s">
        <v>132</v>
      </c>
      <c r="B307" s="8"/>
      <c r="C307" s="8"/>
      <c r="D307" s="8"/>
      <c r="E307" s="8"/>
      <c r="F307" s="8"/>
      <c r="G307" s="8"/>
      <c r="H307" s="8"/>
    </row>
    <row r="308" spans="1:8" ht="18" customHeight="1">
      <c r="A308" s="117" t="s">
        <v>192</v>
      </c>
      <c r="B308" s="117" t="s">
        <v>193</v>
      </c>
      <c r="C308" s="118" t="s">
        <v>191</v>
      </c>
      <c r="D308" s="119" t="s">
        <v>188</v>
      </c>
      <c r="E308" s="119"/>
      <c r="F308" s="119" t="s">
        <v>0</v>
      </c>
      <c r="G308" s="119"/>
      <c r="H308" s="119"/>
    </row>
    <row r="309" spans="1:8" ht="18" customHeight="1">
      <c r="A309" s="117"/>
      <c r="B309" s="117"/>
      <c r="C309" s="118"/>
      <c r="D309" s="119" t="s">
        <v>210</v>
      </c>
      <c r="E309" s="118" t="s">
        <v>190</v>
      </c>
      <c r="F309" s="119" t="s">
        <v>1</v>
      </c>
      <c r="G309" s="119" t="s">
        <v>189</v>
      </c>
      <c r="H309" s="119"/>
    </row>
    <row r="310" spans="1:8" ht="18" customHeight="1">
      <c r="A310" s="117"/>
      <c r="B310" s="117"/>
      <c r="C310" s="118"/>
      <c r="D310" s="119"/>
      <c r="E310" s="118"/>
      <c r="F310" s="119"/>
      <c r="G310" s="9" t="s">
        <v>2</v>
      </c>
      <c r="H310" s="9" t="s">
        <v>3</v>
      </c>
    </row>
    <row r="311" spans="1:8" ht="54" customHeight="1">
      <c r="A311" s="119">
        <v>73</v>
      </c>
      <c r="B311" s="118" t="s">
        <v>230</v>
      </c>
      <c r="C311" s="7" t="s">
        <v>133</v>
      </c>
      <c r="D311" s="119" t="s">
        <v>216</v>
      </c>
      <c r="E311" s="133"/>
      <c r="F311" s="120" t="s">
        <v>134</v>
      </c>
      <c r="G311" s="120" t="s">
        <v>630</v>
      </c>
      <c r="H311" s="120" t="s">
        <v>631</v>
      </c>
    </row>
    <row r="312" spans="1:8" ht="54" customHeight="1">
      <c r="A312" s="119"/>
      <c r="B312" s="118"/>
      <c r="C312" s="112" t="s">
        <v>693</v>
      </c>
      <c r="D312" s="119"/>
      <c r="E312" s="133"/>
      <c r="F312" s="120"/>
      <c r="G312" s="120"/>
      <c r="H312" s="120"/>
    </row>
    <row r="313" spans="1:8" ht="18" customHeight="1">
      <c r="A313" s="117" t="s">
        <v>192</v>
      </c>
      <c r="B313" s="117" t="s">
        <v>193</v>
      </c>
      <c r="C313" s="118" t="s">
        <v>191</v>
      </c>
      <c r="D313" s="119" t="s">
        <v>188</v>
      </c>
      <c r="E313" s="119"/>
      <c r="F313" s="119" t="s">
        <v>0</v>
      </c>
      <c r="G313" s="119"/>
      <c r="H313" s="119"/>
    </row>
    <row r="314" spans="1:8" ht="18" customHeight="1">
      <c r="A314" s="117"/>
      <c r="B314" s="117"/>
      <c r="C314" s="118"/>
      <c r="D314" s="119" t="s">
        <v>210</v>
      </c>
      <c r="E314" s="118" t="s">
        <v>190</v>
      </c>
      <c r="F314" s="119" t="s">
        <v>1</v>
      </c>
      <c r="G314" s="119" t="s">
        <v>189</v>
      </c>
      <c r="H314" s="119"/>
    </row>
    <row r="315" spans="1:8" ht="18" customHeight="1">
      <c r="A315" s="117"/>
      <c r="B315" s="117"/>
      <c r="C315" s="118"/>
      <c r="D315" s="119"/>
      <c r="E315" s="118"/>
      <c r="F315" s="119"/>
      <c r="G315" s="103" t="s">
        <v>2</v>
      </c>
      <c r="H315" s="103" t="s">
        <v>3</v>
      </c>
    </row>
    <row r="316" spans="1:8" ht="121.5" customHeight="1">
      <c r="A316" s="119">
        <v>74</v>
      </c>
      <c r="B316" s="118" t="s">
        <v>230</v>
      </c>
      <c r="C316" s="7" t="s">
        <v>135</v>
      </c>
      <c r="D316" s="119" t="s">
        <v>212</v>
      </c>
      <c r="E316" s="120"/>
      <c r="F316" s="120" t="s">
        <v>75</v>
      </c>
      <c r="G316" s="120" t="s">
        <v>422</v>
      </c>
      <c r="H316" s="120" t="s">
        <v>423</v>
      </c>
    </row>
    <row r="317" spans="1:8" ht="13.5" customHeight="1">
      <c r="A317" s="119"/>
      <c r="B317" s="118"/>
      <c r="C317" s="112" t="s">
        <v>694</v>
      </c>
      <c r="D317" s="119"/>
      <c r="E317" s="120"/>
      <c r="F317" s="120"/>
      <c r="G317" s="120"/>
      <c r="H317" s="120"/>
    </row>
    <row r="318" spans="1:8" ht="121.5" customHeight="1">
      <c r="A318" s="119">
        <v>75</v>
      </c>
      <c r="B318" s="118" t="s">
        <v>230</v>
      </c>
      <c r="C318" s="7" t="s">
        <v>136</v>
      </c>
      <c r="D318" s="119" t="s">
        <v>220</v>
      </c>
      <c r="E318" s="125" t="s">
        <v>368</v>
      </c>
      <c r="F318" s="120" t="s">
        <v>137</v>
      </c>
      <c r="G318" s="120" t="s">
        <v>633</v>
      </c>
      <c r="H318" s="120" t="s">
        <v>634</v>
      </c>
    </row>
    <row r="319" spans="1:8">
      <c r="A319" s="119"/>
      <c r="B319" s="118"/>
      <c r="C319" s="112" t="s">
        <v>695</v>
      </c>
      <c r="D319" s="119"/>
      <c r="E319" s="130"/>
      <c r="F319" s="120"/>
      <c r="G319" s="120"/>
      <c r="H319" s="120"/>
    </row>
    <row r="320" spans="1:8" ht="40.5" customHeight="1">
      <c r="A320" s="119">
        <v>76</v>
      </c>
      <c r="B320" s="118" t="s">
        <v>230</v>
      </c>
      <c r="C320" s="7" t="s">
        <v>138</v>
      </c>
      <c r="D320" s="119" t="s">
        <v>212</v>
      </c>
      <c r="E320" s="123" t="s">
        <v>637</v>
      </c>
      <c r="F320" s="121" t="s">
        <v>139</v>
      </c>
      <c r="G320" s="121" t="s">
        <v>205</v>
      </c>
      <c r="H320" s="121" t="s">
        <v>247</v>
      </c>
    </row>
    <row r="321" spans="1:8" ht="24">
      <c r="A321" s="119"/>
      <c r="B321" s="118"/>
      <c r="C321" s="112" t="s">
        <v>696</v>
      </c>
      <c r="D321" s="119"/>
      <c r="E321" s="124"/>
      <c r="F321" s="121"/>
      <c r="G321" s="121"/>
      <c r="H321" s="121"/>
    </row>
    <row r="322" spans="1:8" ht="40.5" customHeight="1">
      <c r="A322" s="119">
        <v>77</v>
      </c>
      <c r="B322" s="118" t="s">
        <v>230</v>
      </c>
      <c r="C322" s="125" t="s">
        <v>140</v>
      </c>
      <c r="D322" s="119" t="s">
        <v>212</v>
      </c>
      <c r="E322" s="121"/>
      <c r="F322" s="88" t="s">
        <v>609</v>
      </c>
      <c r="G322" s="88" t="s">
        <v>611</v>
      </c>
      <c r="H322" s="88" t="s">
        <v>612</v>
      </c>
    </row>
    <row r="323" spans="1:8" ht="27" customHeight="1">
      <c r="A323" s="119"/>
      <c r="B323" s="118"/>
      <c r="C323" s="126"/>
      <c r="D323" s="119"/>
      <c r="E323" s="121"/>
      <c r="F323" s="127" t="s">
        <v>610</v>
      </c>
      <c r="G323" s="127" t="s">
        <v>613</v>
      </c>
      <c r="H323" s="127" t="s">
        <v>613</v>
      </c>
    </row>
    <row r="324" spans="1:8">
      <c r="A324" s="119"/>
      <c r="B324" s="118"/>
      <c r="C324" s="112" t="s">
        <v>689</v>
      </c>
      <c r="D324" s="119"/>
      <c r="E324" s="121"/>
      <c r="F324" s="128"/>
      <c r="G324" s="128"/>
      <c r="H324" s="128"/>
    </row>
    <row r="325" spans="1:8" ht="40.5" customHeight="1">
      <c r="A325" s="119">
        <v>78</v>
      </c>
      <c r="B325" s="118" t="s">
        <v>230</v>
      </c>
      <c r="C325" s="7" t="s">
        <v>141</v>
      </c>
      <c r="D325" s="119" t="s">
        <v>221</v>
      </c>
      <c r="E325" s="121"/>
      <c r="F325" s="121" t="s">
        <v>137</v>
      </c>
      <c r="G325" s="121" t="s">
        <v>222</v>
      </c>
      <c r="H325" s="121" t="s">
        <v>223</v>
      </c>
    </row>
    <row r="326" spans="1:8">
      <c r="A326" s="119"/>
      <c r="B326" s="118"/>
      <c r="C326" s="112" t="s">
        <v>695</v>
      </c>
      <c r="D326" s="119"/>
      <c r="E326" s="121"/>
      <c r="F326" s="121"/>
      <c r="G326" s="121"/>
      <c r="H326" s="121"/>
    </row>
    <row r="327" spans="1:8" ht="18" customHeight="1">
      <c r="A327" s="117" t="s">
        <v>192</v>
      </c>
      <c r="B327" s="117" t="s">
        <v>193</v>
      </c>
      <c r="C327" s="118" t="s">
        <v>191</v>
      </c>
      <c r="D327" s="119" t="s">
        <v>188</v>
      </c>
      <c r="E327" s="119"/>
      <c r="F327" s="119" t="s">
        <v>0</v>
      </c>
      <c r="G327" s="119"/>
      <c r="H327" s="119"/>
    </row>
    <row r="328" spans="1:8" ht="18" customHeight="1">
      <c r="A328" s="117"/>
      <c r="B328" s="117"/>
      <c r="C328" s="118"/>
      <c r="D328" s="119" t="s">
        <v>210</v>
      </c>
      <c r="E328" s="118" t="s">
        <v>190</v>
      </c>
      <c r="F328" s="119" t="s">
        <v>1</v>
      </c>
      <c r="G328" s="119" t="s">
        <v>189</v>
      </c>
      <c r="H328" s="119"/>
    </row>
    <row r="329" spans="1:8" ht="18" customHeight="1">
      <c r="A329" s="117"/>
      <c r="B329" s="117"/>
      <c r="C329" s="118"/>
      <c r="D329" s="119"/>
      <c r="E329" s="118"/>
      <c r="F329" s="119"/>
      <c r="G329" s="103" t="s">
        <v>2</v>
      </c>
      <c r="H329" s="103" t="s">
        <v>3</v>
      </c>
    </row>
    <row r="330" spans="1:8" ht="135" customHeight="1">
      <c r="A330" s="119">
        <v>79</v>
      </c>
      <c r="B330" s="118" t="s">
        <v>230</v>
      </c>
      <c r="C330" s="7" t="s">
        <v>142</v>
      </c>
      <c r="D330" s="119" t="s">
        <v>221</v>
      </c>
      <c r="E330" s="121"/>
      <c r="F330" s="121" t="s">
        <v>143</v>
      </c>
      <c r="G330" s="121" t="s">
        <v>215</v>
      </c>
      <c r="H330" s="121" t="s">
        <v>367</v>
      </c>
    </row>
    <row r="331" spans="1:8">
      <c r="A331" s="119"/>
      <c r="B331" s="118"/>
      <c r="C331" s="112" t="s">
        <v>697</v>
      </c>
      <c r="D331" s="119"/>
      <c r="E331" s="121"/>
      <c r="F331" s="121"/>
      <c r="G331" s="121"/>
      <c r="H331" s="121"/>
    </row>
    <row r="332" spans="1:8" ht="54" customHeight="1">
      <c r="A332" s="119">
        <v>80</v>
      </c>
      <c r="B332" s="118" t="s">
        <v>230</v>
      </c>
      <c r="C332" s="120" t="s">
        <v>144</v>
      </c>
      <c r="D332" s="155" t="s">
        <v>728</v>
      </c>
      <c r="E332" s="120"/>
      <c r="F332" s="88" t="s">
        <v>615</v>
      </c>
      <c r="G332" s="88" t="s">
        <v>619</v>
      </c>
      <c r="H332" s="88" t="s">
        <v>618</v>
      </c>
    </row>
    <row r="333" spans="1:8" ht="40.5" customHeight="1">
      <c r="A333" s="119"/>
      <c r="B333" s="118"/>
      <c r="C333" s="125"/>
      <c r="D333" s="156"/>
      <c r="E333" s="120"/>
      <c r="F333" s="92" t="s">
        <v>614</v>
      </c>
      <c r="G333" s="92" t="s">
        <v>617</v>
      </c>
      <c r="H333" s="108" t="s">
        <v>647</v>
      </c>
    </row>
    <row r="334" spans="1:8" ht="27" customHeight="1">
      <c r="A334" s="119"/>
      <c r="B334" s="118"/>
      <c r="C334" s="141"/>
      <c r="D334" s="156"/>
      <c r="E334" s="120"/>
      <c r="F334" s="127" t="s">
        <v>616</v>
      </c>
      <c r="G334" s="127" t="s">
        <v>648</v>
      </c>
      <c r="H334" s="127" t="s">
        <v>648</v>
      </c>
    </row>
    <row r="335" spans="1:8">
      <c r="A335" s="119"/>
      <c r="B335" s="118"/>
      <c r="C335" s="112" t="s">
        <v>698</v>
      </c>
      <c r="D335" s="157"/>
      <c r="E335" s="120"/>
      <c r="F335" s="128"/>
      <c r="G335" s="128"/>
      <c r="H335" s="128"/>
    </row>
    <row r="336" spans="1:8" ht="54" customHeight="1">
      <c r="A336" s="119">
        <v>81</v>
      </c>
      <c r="B336" s="118" t="s">
        <v>230</v>
      </c>
      <c r="C336" s="7" t="s">
        <v>145</v>
      </c>
      <c r="D336" s="119" t="s">
        <v>216</v>
      </c>
      <c r="E336" s="120"/>
      <c r="F336" s="120" t="s">
        <v>146</v>
      </c>
      <c r="G336" s="120" t="s">
        <v>382</v>
      </c>
      <c r="H336" s="120" t="s">
        <v>383</v>
      </c>
    </row>
    <row r="337" spans="1:8">
      <c r="A337" s="119"/>
      <c r="B337" s="118"/>
      <c r="C337" s="112" t="s">
        <v>699</v>
      </c>
      <c r="D337" s="119"/>
      <c r="E337" s="120"/>
      <c r="F337" s="120"/>
      <c r="G337" s="120"/>
      <c r="H337" s="120"/>
    </row>
    <row r="338" spans="1:8">
      <c r="B338" s="4"/>
    </row>
    <row r="339" spans="1:8" ht="18.75">
      <c r="A339" s="8" t="s">
        <v>147</v>
      </c>
      <c r="B339" s="8"/>
      <c r="C339" s="8"/>
      <c r="D339" s="8"/>
      <c r="E339" s="8"/>
      <c r="F339" s="8"/>
      <c r="G339" s="8"/>
      <c r="H339" s="8"/>
    </row>
    <row r="340" spans="1:8" ht="18" customHeight="1">
      <c r="A340" s="117" t="s">
        <v>192</v>
      </c>
      <c r="B340" s="117" t="s">
        <v>193</v>
      </c>
      <c r="C340" s="118" t="s">
        <v>191</v>
      </c>
      <c r="D340" s="119" t="s">
        <v>188</v>
      </c>
      <c r="E340" s="119"/>
      <c r="F340" s="119" t="s">
        <v>0</v>
      </c>
      <c r="G340" s="119"/>
      <c r="H340" s="119"/>
    </row>
    <row r="341" spans="1:8" ht="18" customHeight="1">
      <c r="A341" s="117"/>
      <c r="B341" s="117"/>
      <c r="C341" s="118"/>
      <c r="D341" s="119" t="s">
        <v>210</v>
      </c>
      <c r="E341" s="118" t="s">
        <v>190</v>
      </c>
      <c r="F341" s="119" t="s">
        <v>1</v>
      </c>
      <c r="G341" s="119" t="s">
        <v>189</v>
      </c>
      <c r="H341" s="119"/>
    </row>
    <row r="342" spans="1:8" ht="18" customHeight="1">
      <c r="A342" s="117"/>
      <c r="B342" s="117"/>
      <c r="C342" s="118"/>
      <c r="D342" s="119"/>
      <c r="E342" s="118"/>
      <c r="F342" s="119"/>
      <c r="G342" s="9" t="s">
        <v>2</v>
      </c>
      <c r="H342" s="9" t="s">
        <v>3</v>
      </c>
    </row>
    <row r="343" spans="1:8" ht="54" customHeight="1">
      <c r="A343" s="119">
        <v>82</v>
      </c>
      <c r="B343" s="118" t="s">
        <v>240</v>
      </c>
      <c r="C343" s="7" t="s">
        <v>148</v>
      </c>
      <c r="D343" s="119" t="s">
        <v>212</v>
      </c>
      <c r="E343" s="133"/>
      <c r="F343" s="120" t="s">
        <v>149</v>
      </c>
      <c r="G343" s="154" t="s">
        <v>620</v>
      </c>
      <c r="H343" s="120" t="s">
        <v>424</v>
      </c>
    </row>
    <row r="344" spans="1:8">
      <c r="A344" s="119"/>
      <c r="B344" s="118"/>
      <c r="C344" s="112" t="s">
        <v>700</v>
      </c>
      <c r="D344" s="119"/>
      <c r="E344" s="133"/>
      <c r="F344" s="120"/>
      <c r="G344" s="154"/>
      <c r="H344" s="120"/>
    </row>
    <row r="345" spans="1:8" ht="54" customHeight="1">
      <c r="A345" s="119">
        <v>83</v>
      </c>
      <c r="B345" s="118" t="s">
        <v>240</v>
      </c>
      <c r="C345" s="7" t="s">
        <v>150</v>
      </c>
      <c r="D345" s="119" t="s">
        <v>212</v>
      </c>
      <c r="E345" s="120"/>
      <c r="F345" s="120" t="s">
        <v>151</v>
      </c>
      <c r="G345" s="120" t="s">
        <v>194</v>
      </c>
      <c r="H345" s="120" t="s">
        <v>195</v>
      </c>
    </row>
    <row r="346" spans="1:8" ht="81" customHeight="1">
      <c r="A346" s="119"/>
      <c r="B346" s="118"/>
      <c r="C346" s="112" t="s">
        <v>679</v>
      </c>
      <c r="D346" s="119"/>
      <c r="E346" s="120"/>
      <c r="F346" s="120"/>
      <c r="G346" s="120"/>
      <c r="H346" s="120"/>
    </row>
    <row r="347" spans="1:8" ht="67.5" customHeight="1">
      <c r="A347" s="119">
        <v>84</v>
      </c>
      <c r="B347" s="118" t="s">
        <v>240</v>
      </c>
      <c r="C347" s="7" t="s">
        <v>152</v>
      </c>
      <c r="D347" s="119" t="s">
        <v>212</v>
      </c>
      <c r="E347" s="120"/>
      <c r="F347" s="120" t="s">
        <v>153</v>
      </c>
      <c r="G347" s="120" t="s">
        <v>206</v>
      </c>
      <c r="H347" s="120" t="s">
        <v>736</v>
      </c>
    </row>
    <row r="348" spans="1:8">
      <c r="A348" s="119"/>
      <c r="B348" s="118"/>
      <c r="C348" s="112" t="s">
        <v>689</v>
      </c>
      <c r="D348" s="119"/>
      <c r="E348" s="120"/>
      <c r="F348" s="120"/>
      <c r="G348" s="120"/>
      <c r="H348" s="120"/>
    </row>
    <row r="349" spans="1:8">
      <c r="B349" s="4"/>
    </row>
    <row r="350" spans="1:8" ht="18.75">
      <c r="A350" s="8" t="s">
        <v>154</v>
      </c>
      <c r="B350" s="8"/>
      <c r="C350" s="8"/>
      <c r="D350" s="8"/>
      <c r="E350" s="8"/>
      <c r="F350" s="8"/>
      <c r="G350" s="8"/>
      <c r="H350" s="8"/>
    </row>
    <row r="351" spans="1:8" ht="18" customHeight="1">
      <c r="A351" s="117" t="s">
        <v>192</v>
      </c>
      <c r="B351" s="117" t="s">
        <v>193</v>
      </c>
      <c r="C351" s="118" t="s">
        <v>191</v>
      </c>
      <c r="D351" s="119" t="s">
        <v>188</v>
      </c>
      <c r="E351" s="119"/>
      <c r="F351" s="119" t="s">
        <v>0</v>
      </c>
      <c r="G351" s="119"/>
      <c r="H351" s="119"/>
    </row>
    <row r="352" spans="1:8" ht="18" customHeight="1">
      <c r="A352" s="117"/>
      <c r="B352" s="117"/>
      <c r="C352" s="118"/>
      <c r="D352" s="119" t="s">
        <v>210</v>
      </c>
      <c r="E352" s="118" t="s">
        <v>190</v>
      </c>
      <c r="F352" s="119" t="s">
        <v>1</v>
      </c>
      <c r="G352" s="119" t="s">
        <v>189</v>
      </c>
      <c r="H352" s="119"/>
    </row>
    <row r="353" spans="1:8" ht="18" customHeight="1">
      <c r="A353" s="117"/>
      <c r="B353" s="117"/>
      <c r="C353" s="118"/>
      <c r="D353" s="119"/>
      <c r="E353" s="118"/>
      <c r="F353" s="119"/>
      <c r="G353" s="9" t="s">
        <v>2</v>
      </c>
      <c r="H353" s="9" t="s">
        <v>3</v>
      </c>
    </row>
    <row r="354" spans="1:8" ht="54" customHeight="1">
      <c r="A354" s="119">
        <v>85</v>
      </c>
      <c r="B354" s="118" t="s">
        <v>248</v>
      </c>
      <c r="C354" s="7" t="s">
        <v>155</v>
      </c>
      <c r="D354" s="119" t="s">
        <v>225</v>
      </c>
      <c r="E354" s="147" t="s">
        <v>264</v>
      </c>
      <c r="F354" s="158" t="s">
        <v>156</v>
      </c>
      <c r="G354" s="122" t="s">
        <v>261</v>
      </c>
      <c r="H354" s="122" t="s">
        <v>425</v>
      </c>
    </row>
    <row r="355" spans="1:8">
      <c r="A355" s="119"/>
      <c r="B355" s="118"/>
      <c r="C355" s="112" t="s">
        <v>657</v>
      </c>
      <c r="D355" s="119"/>
      <c r="E355" s="148"/>
      <c r="F355" s="151"/>
      <c r="G355" s="122"/>
      <c r="H355" s="122"/>
    </row>
    <row r="356" spans="1:8" ht="18" customHeight="1">
      <c r="A356" s="117" t="s">
        <v>192</v>
      </c>
      <c r="B356" s="117" t="s">
        <v>193</v>
      </c>
      <c r="C356" s="118" t="s">
        <v>191</v>
      </c>
      <c r="D356" s="119" t="s">
        <v>188</v>
      </c>
      <c r="E356" s="119"/>
      <c r="F356" s="119" t="s">
        <v>0</v>
      </c>
      <c r="G356" s="119"/>
      <c r="H356" s="119"/>
    </row>
    <row r="357" spans="1:8" ht="18" customHeight="1">
      <c r="A357" s="117"/>
      <c r="B357" s="117"/>
      <c r="C357" s="118"/>
      <c r="D357" s="119" t="s">
        <v>210</v>
      </c>
      <c r="E357" s="118" t="s">
        <v>190</v>
      </c>
      <c r="F357" s="119" t="s">
        <v>1</v>
      </c>
      <c r="G357" s="119" t="s">
        <v>189</v>
      </c>
      <c r="H357" s="119"/>
    </row>
    <row r="358" spans="1:8" ht="18" customHeight="1">
      <c r="A358" s="117"/>
      <c r="B358" s="117"/>
      <c r="C358" s="118"/>
      <c r="D358" s="119"/>
      <c r="E358" s="118"/>
      <c r="F358" s="119"/>
      <c r="G358" s="103" t="s">
        <v>2</v>
      </c>
      <c r="H358" s="103" t="s">
        <v>3</v>
      </c>
    </row>
    <row r="359" spans="1:8" ht="121.5" customHeight="1">
      <c r="A359" s="119">
        <v>86</v>
      </c>
      <c r="B359" s="118" t="s">
        <v>248</v>
      </c>
      <c r="C359" s="7" t="s">
        <v>157</v>
      </c>
      <c r="D359" s="119" t="s">
        <v>362</v>
      </c>
      <c r="E359" s="122"/>
      <c r="F359" s="122" t="s">
        <v>158</v>
      </c>
      <c r="G359" s="121" t="s">
        <v>426</v>
      </c>
      <c r="H359" s="121" t="s">
        <v>427</v>
      </c>
    </row>
    <row r="360" spans="1:8">
      <c r="A360" s="119"/>
      <c r="B360" s="118"/>
      <c r="C360" s="112" t="s">
        <v>701</v>
      </c>
      <c r="D360" s="119"/>
      <c r="E360" s="122"/>
      <c r="F360" s="122"/>
      <c r="G360" s="122"/>
      <c r="H360" s="122"/>
    </row>
    <row r="361" spans="1:8" ht="54" customHeight="1">
      <c r="A361" s="119">
        <v>87</v>
      </c>
      <c r="B361" s="118" t="s">
        <v>248</v>
      </c>
      <c r="C361" s="7" t="s">
        <v>159</v>
      </c>
      <c r="D361" s="119" t="s">
        <v>366</v>
      </c>
      <c r="E361" s="129"/>
      <c r="F361" s="122" t="s">
        <v>160</v>
      </c>
      <c r="G361" s="123" t="s">
        <v>645</v>
      </c>
      <c r="H361" s="123" t="s">
        <v>646</v>
      </c>
    </row>
    <row r="362" spans="1:8" ht="13.5" customHeight="1">
      <c r="A362" s="119"/>
      <c r="B362" s="118"/>
      <c r="C362" s="112" t="s">
        <v>657</v>
      </c>
      <c r="D362" s="119"/>
      <c r="E362" s="129"/>
      <c r="F362" s="122"/>
      <c r="G362" s="124"/>
      <c r="H362" s="124"/>
    </row>
    <row r="363" spans="1:8" ht="40.5" customHeight="1">
      <c r="A363" s="119">
        <v>88</v>
      </c>
      <c r="B363" s="118" t="s">
        <v>248</v>
      </c>
      <c r="C363" s="125" t="s">
        <v>161</v>
      </c>
      <c r="D363" s="119" t="s">
        <v>366</v>
      </c>
      <c r="E363" s="122"/>
      <c r="F363" s="87" t="s">
        <v>621</v>
      </c>
      <c r="G363" s="87" t="s">
        <v>624</v>
      </c>
      <c r="H363" s="87" t="s">
        <v>625</v>
      </c>
    </row>
    <row r="364" spans="1:8" ht="27" customHeight="1">
      <c r="A364" s="119"/>
      <c r="B364" s="118"/>
      <c r="C364" s="126"/>
      <c r="D364" s="119"/>
      <c r="E364" s="122"/>
      <c r="F364" s="127" t="s">
        <v>622</v>
      </c>
      <c r="G364" s="127" t="s">
        <v>623</v>
      </c>
      <c r="H364" s="127" t="s">
        <v>623</v>
      </c>
    </row>
    <row r="365" spans="1:8">
      <c r="A365" s="119"/>
      <c r="B365" s="118"/>
      <c r="C365" s="112" t="s">
        <v>660</v>
      </c>
      <c r="D365" s="119"/>
      <c r="E365" s="122"/>
      <c r="F365" s="128"/>
      <c r="G365" s="128"/>
      <c r="H365" s="128"/>
    </row>
    <row r="366" spans="1:8" ht="54" customHeight="1">
      <c r="A366" s="119">
        <v>89</v>
      </c>
      <c r="B366" s="118" t="s">
        <v>248</v>
      </c>
      <c r="C366" s="7" t="s">
        <v>162</v>
      </c>
      <c r="D366" s="119" t="s">
        <v>366</v>
      </c>
      <c r="E366" s="120"/>
      <c r="F366" s="125" t="s">
        <v>384</v>
      </c>
      <c r="G366" s="120" t="s">
        <v>428</v>
      </c>
      <c r="H366" s="120" t="s">
        <v>429</v>
      </c>
    </row>
    <row r="367" spans="1:8">
      <c r="A367" s="119"/>
      <c r="B367" s="118"/>
      <c r="C367" s="112" t="s">
        <v>660</v>
      </c>
      <c r="D367" s="119"/>
      <c r="E367" s="120"/>
      <c r="F367" s="130"/>
      <c r="G367" s="120"/>
      <c r="H367" s="120"/>
    </row>
    <row r="368" spans="1:8" ht="67.5" customHeight="1">
      <c r="A368" s="119">
        <v>90</v>
      </c>
      <c r="B368" s="118" t="s">
        <v>248</v>
      </c>
      <c r="C368" s="7" t="s">
        <v>163</v>
      </c>
      <c r="D368" s="119" t="s">
        <v>366</v>
      </c>
      <c r="E368" s="120"/>
      <c r="F368" s="125" t="s">
        <v>385</v>
      </c>
      <c r="G368" s="120" t="s">
        <v>430</v>
      </c>
      <c r="H368" s="120" t="s">
        <v>431</v>
      </c>
    </row>
    <row r="369" spans="1:8">
      <c r="A369" s="119"/>
      <c r="B369" s="118"/>
      <c r="C369" s="112" t="s">
        <v>660</v>
      </c>
      <c r="D369" s="119"/>
      <c r="E369" s="120"/>
      <c r="F369" s="130"/>
      <c r="G369" s="120"/>
      <c r="H369" s="120"/>
    </row>
    <row r="370" spans="1:8" ht="18" customHeight="1">
      <c r="A370" s="117" t="s">
        <v>192</v>
      </c>
      <c r="B370" s="117" t="s">
        <v>193</v>
      </c>
      <c r="C370" s="118" t="s">
        <v>191</v>
      </c>
      <c r="D370" s="119" t="s">
        <v>188</v>
      </c>
      <c r="E370" s="119"/>
      <c r="F370" s="119" t="s">
        <v>0</v>
      </c>
      <c r="G370" s="119"/>
      <c r="H370" s="119"/>
    </row>
    <row r="371" spans="1:8" ht="18" customHeight="1">
      <c r="A371" s="117"/>
      <c r="B371" s="117"/>
      <c r="C371" s="118"/>
      <c r="D371" s="119" t="s">
        <v>210</v>
      </c>
      <c r="E371" s="118" t="s">
        <v>190</v>
      </c>
      <c r="F371" s="119" t="s">
        <v>1</v>
      </c>
      <c r="G371" s="119" t="s">
        <v>189</v>
      </c>
      <c r="H371" s="119"/>
    </row>
    <row r="372" spans="1:8" ht="18" customHeight="1">
      <c r="A372" s="117"/>
      <c r="B372" s="117"/>
      <c r="C372" s="118"/>
      <c r="D372" s="119"/>
      <c r="E372" s="118"/>
      <c r="F372" s="119"/>
      <c r="G372" s="103" t="s">
        <v>2</v>
      </c>
      <c r="H372" s="103" t="s">
        <v>3</v>
      </c>
    </row>
    <row r="373" spans="1:8" ht="81" customHeight="1">
      <c r="A373" s="119">
        <v>91</v>
      </c>
      <c r="B373" s="118" t="s">
        <v>248</v>
      </c>
      <c r="C373" s="7" t="s">
        <v>164</v>
      </c>
      <c r="D373" s="119" t="s">
        <v>366</v>
      </c>
      <c r="E373" s="120"/>
      <c r="F373" s="125" t="s">
        <v>386</v>
      </c>
      <c r="G373" s="120" t="s">
        <v>729</v>
      </c>
      <c r="H373" s="120" t="s">
        <v>387</v>
      </c>
    </row>
    <row r="374" spans="1:8">
      <c r="A374" s="119"/>
      <c r="B374" s="118"/>
      <c r="C374" s="112" t="s">
        <v>660</v>
      </c>
      <c r="D374" s="119"/>
      <c r="E374" s="120"/>
      <c r="F374" s="130"/>
      <c r="G374" s="120"/>
      <c r="H374" s="120"/>
    </row>
    <row r="375" spans="1:8" ht="81" customHeight="1">
      <c r="A375" s="119">
        <v>92</v>
      </c>
      <c r="B375" s="118" t="s">
        <v>248</v>
      </c>
      <c r="C375" s="7" t="s">
        <v>165</v>
      </c>
      <c r="D375" s="119" t="s">
        <v>366</v>
      </c>
      <c r="E375" s="120"/>
      <c r="F375" s="120" t="s">
        <v>166</v>
      </c>
      <c r="G375" s="120" t="s">
        <v>241</v>
      </c>
      <c r="H375" s="120" t="s">
        <v>252</v>
      </c>
    </row>
    <row r="376" spans="1:8">
      <c r="A376" s="119"/>
      <c r="B376" s="118"/>
      <c r="C376" s="112" t="s">
        <v>702</v>
      </c>
      <c r="D376" s="119"/>
      <c r="E376" s="120"/>
      <c r="F376" s="120"/>
      <c r="G376" s="120"/>
      <c r="H376" s="120"/>
    </row>
    <row r="377" spans="1:8">
      <c r="B377" s="4"/>
    </row>
    <row r="378" spans="1:8" ht="18.75">
      <c r="A378" s="8" t="s">
        <v>167</v>
      </c>
      <c r="B378" s="8"/>
      <c r="C378" s="8"/>
      <c r="D378" s="8"/>
      <c r="E378" s="8"/>
      <c r="F378" s="8"/>
      <c r="G378" s="8"/>
      <c r="H378" s="8"/>
    </row>
    <row r="379" spans="1:8" ht="18" customHeight="1">
      <c r="A379" s="117" t="s">
        <v>192</v>
      </c>
      <c r="B379" s="117" t="s">
        <v>193</v>
      </c>
      <c r="C379" s="118" t="s">
        <v>191</v>
      </c>
      <c r="D379" s="119" t="s">
        <v>188</v>
      </c>
      <c r="E379" s="119"/>
      <c r="F379" s="119" t="s">
        <v>0</v>
      </c>
      <c r="G379" s="119"/>
      <c r="H379" s="119"/>
    </row>
    <row r="380" spans="1:8" ht="18" customHeight="1">
      <c r="A380" s="117"/>
      <c r="B380" s="117"/>
      <c r="C380" s="118"/>
      <c r="D380" s="119" t="s">
        <v>210</v>
      </c>
      <c r="E380" s="118" t="s">
        <v>190</v>
      </c>
      <c r="F380" s="119" t="s">
        <v>1</v>
      </c>
      <c r="G380" s="119" t="s">
        <v>189</v>
      </c>
      <c r="H380" s="119"/>
    </row>
    <row r="381" spans="1:8" ht="18" customHeight="1">
      <c r="A381" s="117"/>
      <c r="B381" s="117"/>
      <c r="C381" s="118"/>
      <c r="D381" s="119"/>
      <c r="E381" s="118"/>
      <c r="F381" s="119"/>
      <c r="G381" s="9" t="s">
        <v>2</v>
      </c>
      <c r="H381" s="9" t="s">
        <v>3</v>
      </c>
    </row>
    <row r="382" spans="1:8" ht="81" customHeight="1">
      <c r="A382" s="119">
        <v>93</v>
      </c>
      <c r="B382" s="118" t="s">
        <v>248</v>
      </c>
      <c r="C382" s="7" t="s">
        <v>168</v>
      </c>
      <c r="D382" s="119" t="s">
        <v>362</v>
      </c>
      <c r="E382" s="152"/>
      <c r="F382" s="121" t="s">
        <v>166</v>
      </c>
      <c r="G382" s="121" t="s">
        <v>207</v>
      </c>
      <c r="H382" s="121" t="s">
        <v>245</v>
      </c>
    </row>
    <row r="383" spans="1:8">
      <c r="A383" s="119"/>
      <c r="B383" s="118"/>
      <c r="C383" s="112" t="s">
        <v>660</v>
      </c>
      <c r="D383" s="119"/>
      <c r="E383" s="152"/>
      <c r="F383" s="121"/>
      <c r="G383" s="121"/>
      <c r="H383" s="121"/>
    </row>
    <row r="384" spans="1:8" ht="54" customHeight="1">
      <c r="A384" s="119">
        <v>94</v>
      </c>
      <c r="B384" s="118" t="s">
        <v>248</v>
      </c>
      <c r="C384" s="7" t="s">
        <v>169</v>
      </c>
      <c r="D384" s="119" t="s">
        <v>362</v>
      </c>
      <c r="E384" s="121"/>
      <c r="F384" s="121" t="s">
        <v>170</v>
      </c>
      <c r="G384" s="121" t="s">
        <v>432</v>
      </c>
      <c r="H384" s="121" t="s">
        <v>231</v>
      </c>
    </row>
    <row r="385" spans="1:8">
      <c r="A385" s="119"/>
      <c r="B385" s="118"/>
      <c r="C385" s="112" t="s">
        <v>703</v>
      </c>
      <c r="D385" s="119"/>
      <c r="E385" s="121"/>
      <c r="F385" s="121"/>
      <c r="G385" s="121"/>
      <c r="H385" s="121"/>
    </row>
    <row r="386" spans="1:8" ht="18" customHeight="1">
      <c r="A386" s="117" t="s">
        <v>192</v>
      </c>
      <c r="B386" s="117" t="s">
        <v>193</v>
      </c>
      <c r="C386" s="118" t="s">
        <v>191</v>
      </c>
      <c r="D386" s="119" t="s">
        <v>188</v>
      </c>
      <c r="E386" s="119"/>
      <c r="F386" s="119" t="s">
        <v>0</v>
      </c>
      <c r="G386" s="119"/>
      <c r="H386" s="119"/>
    </row>
    <row r="387" spans="1:8" ht="18" customHeight="1">
      <c r="A387" s="117"/>
      <c r="B387" s="117"/>
      <c r="C387" s="118"/>
      <c r="D387" s="119" t="s">
        <v>210</v>
      </c>
      <c r="E387" s="118" t="s">
        <v>190</v>
      </c>
      <c r="F387" s="119" t="s">
        <v>1</v>
      </c>
      <c r="G387" s="119" t="s">
        <v>189</v>
      </c>
      <c r="H387" s="119"/>
    </row>
    <row r="388" spans="1:8" ht="18" customHeight="1">
      <c r="A388" s="117"/>
      <c r="B388" s="117"/>
      <c r="C388" s="118"/>
      <c r="D388" s="119"/>
      <c r="E388" s="118"/>
      <c r="F388" s="119"/>
      <c r="G388" s="103" t="s">
        <v>2</v>
      </c>
      <c r="H388" s="103" t="s">
        <v>3</v>
      </c>
    </row>
    <row r="389" spans="1:8" ht="67.5" customHeight="1">
      <c r="A389" s="119">
        <v>95</v>
      </c>
      <c r="B389" s="118" t="s">
        <v>248</v>
      </c>
      <c r="C389" s="7" t="s">
        <v>171</v>
      </c>
      <c r="D389" s="119" t="s">
        <v>362</v>
      </c>
      <c r="E389" s="121"/>
      <c r="F389" s="121" t="s">
        <v>172</v>
      </c>
      <c r="G389" s="121" t="s">
        <v>208</v>
      </c>
      <c r="H389" s="121" t="s">
        <v>232</v>
      </c>
    </row>
    <row r="390" spans="1:8">
      <c r="A390" s="119"/>
      <c r="B390" s="118"/>
      <c r="C390" s="112" t="s">
        <v>660</v>
      </c>
      <c r="D390" s="119"/>
      <c r="E390" s="121"/>
      <c r="F390" s="121"/>
      <c r="G390" s="121"/>
      <c r="H390" s="121"/>
    </row>
    <row r="391" spans="1:8" ht="67.5" customHeight="1">
      <c r="A391" s="119">
        <v>96</v>
      </c>
      <c r="B391" s="118" t="s">
        <v>248</v>
      </c>
      <c r="C391" s="7" t="s">
        <v>173</v>
      </c>
      <c r="D391" s="119" t="s">
        <v>362</v>
      </c>
      <c r="E391" s="121"/>
      <c r="F391" s="121" t="s">
        <v>166</v>
      </c>
      <c r="G391" s="121" t="s">
        <v>209</v>
      </c>
      <c r="H391" s="121" t="s">
        <v>249</v>
      </c>
    </row>
    <row r="392" spans="1:8">
      <c r="A392" s="119"/>
      <c r="B392" s="118"/>
      <c r="C392" s="112" t="s">
        <v>660</v>
      </c>
      <c r="D392" s="119"/>
      <c r="E392" s="121"/>
      <c r="F392" s="121"/>
      <c r="G392" s="121"/>
      <c r="H392" s="121"/>
    </row>
    <row r="393" spans="1:8" ht="54" customHeight="1">
      <c r="A393" s="119">
        <v>97</v>
      </c>
      <c r="B393" s="118" t="s">
        <v>248</v>
      </c>
      <c r="C393" s="5" t="s">
        <v>174</v>
      </c>
      <c r="D393" s="119" t="s">
        <v>362</v>
      </c>
      <c r="E393" s="121"/>
      <c r="F393" s="121" t="s">
        <v>175</v>
      </c>
      <c r="G393" s="121" t="s">
        <v>433</v>
      </c>
      <c r="H393" s="121" t="s">
        <v>434</v>
      </c>
    </row>
    <row r="394" spans="1:8">
      <c r="A394" s="119"/>
      <c r="B394" s="118"/>
      <c r="C394" s="114" t="s">
        <v>699</v>
      </c>
      <c r="D394" s="119"/>
      <c r="E394" s="121"/>
      <c r="F394" s="121"/>
      <c r="G394" s="121"/>
      <c r="H394" s="121"/>
    </row>
    <row r="395" spans="1:8" ht="54" customHeight="1">
      <c r="A395" s="119">
        <v>98</v>
      </c>
      <c r="B395" s="118" t="s">
        <v>248</v>
      </c>
      <c r="C395" s="7" t="s">
        <v>176</v>
      </c>
      <c r="D395" s="119" t="s">
        <v>365</v>
      </c>
      <c r="E395" s="121"/>
      <c r="F395" s="121" t="s">
        <v>166</v>
      </c>
      <c r="G395" s="121" t="s">
        <v>257</v>
      </c>
      <c r="H395" s="121" t="s">
        <v>257</v>
      </c>
    </row>
    <row r="396" spans="1:8">
      <c r="A396" s="119"/>
      <c r="B396" s="118"/>
      <c r="C396" s="112" t="s">
        <v>689</v>
      </c>
      <c r="D396" s="119"/>
      <c r="E396" s="121"/>
      <c r="F396" s="121"/>
      <c r="G396" s="121"/>
      <c r="H396" s="121"/>
    </row>
    <row r="397" spans="1:8">
      <c r="B397" s="4"/>
    </row>
    <row r="398" spans="1:8" ht="18.75">
      <c r="A398" s="8" t="s">
        <v>177</v>
      </c>
      <c r="B398" s="8"/>
      <c r="C398" s="8"/>
      <c r="D398" s="8"/>
      <c r="E398" s="8"/>
      <c r="F398" s="8"/>
      <c r="G398" s="8"/>
      <c r="H398" s="8"/>
    </row>
    <row r="399" spans="1:8" ht="18" customHeight="1">
      <c r="A399" s="117" t="s">
        <v>192</v>
      </c>
      <c r="B399" s="117" t="s">
        <v>193</v>
      </c>
      <c r="C399" s="118" t="s">
        <v>191</v>
      </c>
      <c r="D399" s="119" t="s">
        <v>188</v>
      </c>
      <c r="E399" s="119"/>
      <c r="F399" s="119" t="s">
        <v>0</v>
      </c>
      <c r="G399" s="119"/>
      <c r="H399" s="119"/>
    </row>
    <row r="400" spans="1:8" ht="18" customHeight="1">
      <c r="A400" s="117"/>
      <c r="B400" s="117"/>
      <c r="C400" s="118"/>
      <c r="D400" s="119" t="s">
        <v>210</v>
      </c>
      <c r="E400" s="118" t="s">
        <v>190</v>
      </c>
      <c r="F400" s="119" t="s">
        <v>1</v>
      </c>
      <c r="G400" s="119" t="s">
        <v>189</v>
      </c>
      <c r="H400" s="119"/>
    </row>
    <row r="401" spans="1:8" ht="18" customHeight="1">
      <c r="A401" s="117"/>
      <c r="B401" s="117"/>
      <c r="C401" s="118"/>
      <c r="D401" s="119"/>
      <c r="E401" s="118"/>
      <c r="F401" s="119"/>
      <c r="G401" s="9" t="s">
        <v>2</v>
      </c>
      <c r="H401" s="9" t="s">
        <v>3</v>
      </c>
    </row>
    <row r="402" spans="1:8" ht="81" customHeight="1">
      <c r="A402" s="119">
        <v>99</v>
      </c>
      <c r="B402" s="118" t="s">
        <v>248</v>
      </c>
      <c r="C402" s="5" t="s">
        <v>178</v>
      </c>
      <c r="D402" s="119" t="s">
        <v>224</v>
      </c>
      <c r="E402" s="133"/>
      <c r="F402" s="120" t="s">
        <v>179</v>
      </c>
      <c r="G402" s="120" t="s">
        <v>435</v>
      </c>
      <c r="H402" s="120" t="s">
        <v>265</v>
      </c>
    </row>
    <row r="403" spans="1:8">
      <c r="A403" s="119"/>
      <c r="B403" s="118"/>
      <c r="C403" s="114" t="s">
        <v>701</v>
      </c>
      <c r="D403" s="119"/>
      <c r="E403" s="133"/>
      <c r="F403" s="120"/>
      <c r="G403" s="120"/>
      <c r="H403" s="120"/>
    </row>
    <row r="404" spans="1:8" ht="18" customHeight="1">
      <c r="A404" s="117" t="s">
        <v>192</v>
      </c>
      <c r="B404" s="117" t="s">
        <v>193</v>
      </c>
      <c r="C404" s="118" t="s">
        <v>191</v>
      </c>
      <c r="D404" s="119" t="s">
        <v>188</v>
      </c>
      <c r="E404" s="119"/>
      <c r="F404" s="119" t="s">
        <v>0</v>
      </c>
      <c r="G404" s="119"/>
      <c r="H404" s="119"/>
    </row>
    <row r="405" spans="1:8" ht="18" customHeight="1">
      <c r="A405" s="117"/>
      <c r="B405" s="117"/>
      <c r="C405" s="118"/>
      <c r="D405" s="119" t="s">
        <v>210</v>
      </c>
      <c r="E405" s="118" t="s">
        <v>190</v>
      </c>
      <c r="F405" s="119" t="s">
        <v>1</v>
      </c>
      <c r="G405" s="119" t="s">
        <v>189</v>
      </c>
      <c r="H405" s="119"/>
    </row>
    <row r="406" spans="1:8" ht="18" customHeight="1">
      <c r="A406" s="117"/>
      <c r="B406" s="117"/>
      <c r="C406" s="118"/>
      <c r="D406" s="119"/>
      <c r="E406" s="118"/>
      <c r="F406" s="119"/>
      <c r="G406" s="103" t="s">
        <v>2</v>
      </c>
      <c r="H406" s="103" t="s">
        <v>3</v>
      </c>
    </row>
    <row r="407" spans="1:8" ht="81" customHeight="1">
      <c r="A407" s="119">
        <v>100</v>
      </c>
      <c r="B407" s="118" t="s">
        <v>248</v>
      </c>
      <c r="C407" s="7" t="s">
        <v>180</v>
      </c>
      <c r="D407" s="119" t="s">
        <v>212</v>
      </c>
      <c r="E407" s="120"/>
      <c r="F407" s="120" t="s">
        <v>181</v>
      </c>
      <c r="G407" s="120" t="s">
        <v>436</v>
      </c>
      <c r="H407" s="120" t="s">
        <v>437</v>
      </c>
    </row>
    <row r="408" spans="1:8">
      <c r="A408" s="119"/>
      <c r="B408" s="118"/>
      <c r="C408" s="112" t="s">
        <v>704</v>
      </c>
      <c r="D408" s="119"/>
      <c r="E408" s="120"/>
      <c r="F408" s="120"/>
      <c r="G408" s="120"/>
      <c r="H408" s="120"/>
    </row>
    <row r="410" spans="1:8" ht="18.75">
      <c r="A410" s="8" t="s">
        <v>182</v>
      </c>
      <c r="B410" s="8"/>
      <c r="C410" s="8"/>
      <c r="D410" s="8"/>
      <c r="E410" s="8"/>
      <c r="F410" s="8"/>
      <c r="G410" s="8"/>
      <c r="H410" s="8"/>
    </row>
    <row r="411" spans="1:8" ht="18" customHeight="1">
      <c r="A411" s="117" t="s">
        <v>192</v>
      </c>
      <c r="B411" s="117" t="s">
        <v>193</v>
      </c>
      <c r="C411" s="118" t="s">
        <v>191</v>
      </c>
      <c r="D411" s="119" t="s">
        <v>188</v>
      </c>
      <c r="E411" s="119"/>
      <c r="F411" s="119" t="s">
        <v>0</v>
      </c>
      <c r="G411" s="119"/>
      <c r="H411" s="119"/>
    </row>
    <row r="412" spans="1:8" ht="18" customHeight="1">
      <c r="A412" s="117"/>
      <c r="B412" s="117"/>
      <c r="C412" s="118"/>
      <c r="D412" s="119" t="s">
        <v>210</v>
      </c>
      <c r="E412" s="118" t="s">
        <v>190</v>
      </c>
      <c r="F412" s="119" t="s">
        <v>1</v>
      </c>
      <c r="G412" s="119" t="s">
        <v>189</v>
      </c>
      <c r="H412" s="119"/>
    </row>
    <row r="413" spans="1:8" ht="18" customHeight="1">
      <c r="A413" s="117"/>
      <c r="B413" s="117"/>
      <c r="C413" s="118"/>
      <c r="D413" s="119"/>
      <c r="E413" s="118"/>
      <c r="F413" s="119"/>
      <c r="G413" s="9" t="s">
        <v>2</v>
      </c>
      <c r="H413" s="9" t="s">
        <v>3</v>
      </c>
    </row>
    <row r="414" spans="1:8" ht="67.5" customHeight="1">
      <c r="A414" s="119">
        <v>101</v>
      </c>
      <c r="B414" s="118" t="s">
        <v>250</v>
      </c>
      <c r="C414" s="5" t="s">
        <v>183</v>
      </c>
      <c r="D414" s="119" t="s">
        <v>219</v>
      </c>
      <c r="E414" s="133"/>
      <c r="F414" s="120" t="s">
        <v>184</v>
      </c>
      <c r="G414" s="120" t="s">
        <v>438</v>
      </c>
      <c r="H414" s="120" t="s">
        <v>258</v>
      </c>
    </row>
    <row r="415" spans="1:8" ht="27" customHeight="1">
      <c r="A415" s="119"/>
      <c r="B415" s="118"/>
      <c r="C415" s="114" t="s">
        <v>705</v>
      </c>
      <c r="D415" s="119"/>
      <c r="E415" s="133"/>
      <c r="F415" s="120"/>
      <c r="G415" s="120"/>
      <c r="H415" s="120"/>
    </row>
    <row r="416" spans="1:8" ht="54" customHeight="1">
      <c r="A416" s="119">
        <v>102</v>
      </c>
      <c r="B416" s="118" t="s">
        <v>250</v>
      </c>
      <c r="C416" s="7" t="s">
        <v>185</v>
      </c>
      <c r="D416" s="119" t="s">
        <v>212</v>
      </c>
      <c r="E416" s="163"/>
      <c r="F416" s="120" t="s">
        <v>137</v>
      </c>
      <c r="G416" s="120" t="s">
        <v>731</v>
      </c>
      <c r="H416" s="120" t="s">
        <v>730</v>
      </c>
    </row>
    <row r="417" spans="1:8" ht="24">
      <c r="A417" s="119"/>
      <c r="B417" s="118"/>
      <c r="C417" s="112" t="s">
        <v>706</v>
      </c>
      <c r="D417" s="119"/>
      <c r="E417" s="163"/>
      <c r="F417" s="120"/>
      <c r="G417" s="120"/>
      <c r="H417" s="120"/>
    </row>
    <row r="418" spans="1:8" ht="18" customHeight="1">
      <c r="A418" s="117" t="s">
        <v>192</v>
      </c>
      <c r="B418" s="117" t="s">
        <v>193</v>
      </c>
      <c r="C418" s="118" t="s">
        <v>191</v>
      </c>
      <c r="D418" s="119" t="s">
        <v>188</v>
      </c>
      <c r="E418" s="119"/>
      <c r="F418" s="119" t="s">
        <v>0</v>
      </c>
      <c r="G418" s="119"/>
      <c r="H418" s="119"/>
    </row>
    <row r="419" spans="1:8" ht="18" customHeight="1">
      <c r="A419" s="117"/>
      <c r="B419" s="117"/>
      <c r="C419" s="118"/>
      <c r="D419" s="119" t="s">
        <v>210</v>
      </c>
      <c r="E419" s="118" t="s">
        <v>190</v>
      </c>
      <c r="F419" s="119" t="s">
        <v>1</v>
      </c>
      <c r="G419" s="119" t="s">
        <v>189</v>
      </c>
      <c r="H419" s="119"/>
    </row>
    <row r="420" spans="1:8" ht="18" customHeight="1">
      <c r="A420" s="117"/>
      <c r="B420" s="117"/>
      <c r="C420" s="118"/>
      <c r="D420" s="119"/>
      <c r="E420" s="118"/>
      <c r="F420" s="119"/>
      <c r="G420" s="103" t="s">
        <v>2</v>
      </c>
      <c r="H420" s="103" t="s">
        <v>3</v>
      </c>
    </row>
    <row r="421" spans="1:8" ht="175.5" customHeight="1">
      <c r="A421" s="119">
        <v>103</v>
      </c>
      <c r="B421" s="118" t="s">
        <v>250</v>
      </c>
      <c r="C421" s="7" t="s">
        <v>186</v>
      </c>
      <c r="D421" s="119" t="s">
        <v>212</v>
      </c>
      <c r="E421" s="120"/>
      <c r="F421" s="120" t="s">
        <v>187</v>
      </c>
      <c r="G421" s="120" t="s">
        <v>439</v>
      </c>
      <c r="H421" s="120" t="s">
        <v>732</v>
      </c>
    </row>
    <row r="422" spans="1:8" ht="24">
      <c r="A422" s="119"/>
      <c r="B422" s="118"/>
      <c r="C422" s="114" t="s">
        <v>707</v>
      </c>
      <c r="D422" s="119"/>
      <c r="E422" s="120"/>
      <c r="F422" s="120"/>
      <c r="G422" s="120"/>
      <c r="H422" s="120"/>
    </row>
    <row r="423" spans="1:8">
      <c r="B423" s="4"/>
    </row>
  </sheetData>
  <mergeCells count="1131">
    <mergeCell ref="G163:H163"/>
    <mergeCell ref="G254:H254"/>
    <mergeCell ref="G262:G263"/>
    <mergeCell ref="H262:H263"/>
    <mergeCell ref="E239:E240"/>
    <mergeCell ref="E244:E246"/>
    <mergeCell ref="H247:H248"/>
    <mergeCell ref="G249:G250"/>
    <mergeCell ref="H297:H298"/>
    <mergeCell ref="G295:H295"/>
    <mergeCell ref="E336:E337"/>
    <mergeCell ref="E332:E335"/>
    <mergeCell ref="E287:E289"/>
    <mergeCell ref="F304:F305"/>
    <mergeCell ref="F294:H294"/>
    <mergeCell ref="E309:E310"/>
    <mergeCell ref="G283:H283"/>
    <mergeCell ref="F283:F284"/>
    <mergeCell ref="H172:H173"/>
    <mergeCell ref="G202:G203"/>
    <mergeCell ref="H202:H203"/>
    <mergeCell ref="H191:H192"/>
    <mergeCell ref="F198:F199"/>
    <mergeCell ref="F182:H182"/>
    <mergeCell ref="G191:G192"/>
    <mergeCell ref="F295:F296"/>
    <mergeCell ref="F214:F215"/>
    <mergeCell ref="E256:E257"/>
    <mergeCell ref="E261:E263"/>
    <mergeCell ref="I24:I25"/>
    <mergeCell ref="F271:F272"/>
    <mergeCell ref="F273:F274"/>
    <mergeCell ref="E290:E291"/>
    <mergeCell ref="E297:E298"/>
    <mergeCell ref="E299:E303"/>
    <mergeCell ref="E221:E222"/>
    <mergeCell ref="B287:B289"/>
    <mergeCell ref="B290:B291"/>
    <mergeCell ref="B297:B298"/>
    <mergeCell ref="B294:B296"/>
    <mergeCell ref="G183:H183"/>
    <mergeCell ref="G172:G173"/>
    <mergeCell ref="B133:B139"/>
    <mergeCell ref="H170:H171"/>
    <mergeCell ref="E167:E169"/>
    <mergeCell ref="E170:E171"/>
    <mergeCell ref="E172:E173"/>
    <mergeCell ref="E177:E179"/>
    <mergeCell ref="D283:D284"/>
    <mergeCell ref="H239:H240"/>
    <mergeCell ref="F239:F240"/>
    <mergeCell ref="D290:D291"/>
    <mergeCell ref="D295:D296"/>
    <mergeCell ref="F270:H270"/>
    <mergeCell ref="E271:E272"/>
    <mergeCell ref="G271:H271"/>
    <mergeCell ref="F266:F267"/>
    <mergeCell ref="C133:C138"/>
    <mergeCell ref="F138:F139"/>
    <mergeCell ref="G138:G139"/>
    <mergeCell ref="H138:H139"/>
    <mergeCell ref="D363:D365"/>
    <mergeCell ref="E363:E365"/>
    <mergeCell ref="D340:E340"/>
    <mergeCell ref="E414:E415"/>
    <mergeCell ref="E416:E417"/>
    <mergeCell ref="E421:E422"/>
    <mergeCell ref="D389:D390"/>
    <mergeCell ref="E389:E390"/>
    <mergeCell ref="F389:F390"/>
    <mergeCell ref="G384:G385"/>
    <mergeCell ref="H384:H385"/>
    <mergeCell ref="D382:D383"/>
    <mergeCell ref="D384:D385"/>
    <mergeCell ref="B391:B392"/>
    <mergeCell ref="D391:D392"/>
    <mergeCell ref="H416:H417"/>
    <mergeCell ref="F391:F392"/>
    <mergeCell ref="F393:F394"/>
    <mergeCell ref="F395:F396"/>
    <mergeCell ref="H402:H403"/>
    <mergeCell ref="H391:H392"/>
    <mergeCell ref="G391:G392"/>
    <mergeCell ref="E393:E394"/>
    <mergeCell ref="D400:D401"/>
    <mergeCell ref="B414:B415"/>
    <mergeCell ref="B416:B417"/>
    <mergeCell ref="C411:C413"/>
    <mergeCell ref="G393:G394"/>
    <mergeCell ref="H393:H394"/>
    <mergeCell ref="C351:C353"/>
    <mergeCell ref="D351:E351"/>
    <mergeCell ref="F351:H351"/>
    <mergeCell ref="A56:A57"/>
    <mergeCell ref="A98:A99"/>
    <mergeCell ref="A90:A92"/>
    <mergeCell ref="A67:A68"/>
    <mergeCell ref="A60:A62"/>
    <mergeCell ref="A119:A120"/>
    <mergeCell ref="G119:G120"/>
    <mergeCell ref="H119:H120"/>
    <mergeCell ref="E107:E108"/>
    <mergeCell ref="D107:D108"/>
    <mergeCell ref="G112:H112"/>
    <mergeCell ref="D167:D169"/>
    <mergeCell ref="G123:G124"/>
    <mergeCell ref="H123:H124"/>
    <mergeCell ref="F131:F132"/>
    <mergeCell ref="E125:E127"/>
    <mergeCell ref="G131:H131"/>
    <mergeCell ref="E63:E64"/>
    <mergeCell ref="E65:E66"/>
    <mergeCell ref="E67:E68"/>
    <mergeCell ref="D72:D73"/>
    <mergeCell ref="E72:E73"/>
    <mergeCell ref="D77:D81"/>
    <mergeCell ref="E77:E81"/>
    <mergeCell ref="F163:F164"/>
    <mergeCell ref="F165:F166"/>
    <mergeCell ref="H165:H166"/>
    <mergeCell ref="B114:B115"/>
    <mergeCell ref="D105:D106"/>
    <mergeCell ref="D111:E111"/>
    <mergeCell ref="A133:A139"/>
    <mergeCell ref="C77:C80"/>
    <mergeCell ref="B285:B286"/>
    <mergeCell ref="C154:C158"/>
    <mergeCell ref="D154:D159"/>
    <mergeCell ref="D133:D139"/>
    <mergeCell ref="D140:D145"/>
    <mergeCell ref="D96:D97"/>
    <mergeCell ref="D90:D92"/>
    <mergeCell ref="B52:B53"/>
    <mergeCell ref="B54:B55"/>
    <mergeCell ref="B56:B57"/>
    <mergeCell ref="B63:B64"/>
    <mergeCell ref="B65:B66"/>
    <mergeCell ref="B67:B68"/>
    <mergeCell ref="B162:B164"/>
    <mergeCell ref="B270:B272"/>
    <mergeCell ref="B282:B284"/>
    <mergeCell ref="B273:B274"/>
    <mergeCell ref="B278:B279"/>
    <mergeCell ref="B216:B217"/>
    <mergeCell ref="B223:B224"/>
    <mergeCell ref="B228:B230"/>
    <mergeCell ref="B90:B92"/>
    <mergeCell ref="D162:E162"/>
    <mergeCell ref="E163:E164"/>
    <mergeCell ref="C130:C132"/>
    <mergeCell ref="D130:E130"/>
    <mergeCell ref="E131:E132"/>
    <mergeCell ref="C111:C113"/>
    <mergeCell ref="E208:E210"/>
    <mergeCell ref="C282:C284"/>
    <mergeCell ref="D282:E282"/>
    <mergeCell ref="E273:E274"/>
    <mergeCell ref="A114:A115"/>
    <mergeCell ref="A105:A106"/>
    <mergeCell ref="A107:A108"/>
    <mergeCell ref="B154:B159"/>
    <mergeCell ref="A162:A164"/>
    <mergeCell ref="A165:A166"/>
    <mergeCell ref="A140:A145"/>
    <mergeCell ref="D149:D153"/>
    <mergeCell ref="E114:E115"/>
    <mergeCell ref="E133:E139"/>
    <mergeCell ref="C149:C152"/>
    <mergeCell ref="A116:A118"/>
    <mergeCell ref="B116:B118"/>
    <mergeCell ref="A146:A148"/>
    <mergeCell ref="B146:B148"/>
    <mergeCell ref="A211:A213"/>
    <mergeCell ref="B211:B213"/>
    <mergeCell ref="B107:B108"/>
    <mergeCell ref="E140:E145"/>
    <mergeCell ref="E154:E159"/>
    <mergeCell ref="E149:E153"/>
    <mergeCell ref="E165:E166"/>
    <mergeCell ref="D208:D210"/>
    <mergeCell ref="C211:C213"/>
    <mergeCell ref="D211:E211"/>
    <mergeCell ref="E105:E106"/>
    <mergeCell ref="D163:D164"/>
    <mergeCell ref="D165:D166"/>
    <mergeCell ref="A172:A173"/>
    <mergeCell ref="A111:A113"/>
    <mergeCell ref="C140:C144"/>
    <mergeCell ref="B105:B106"/>
    <mergeCell ref="A223:A224"/>
    <mergeCell ref="A204:A207"/>
    <mergeCell ref="E191:E192"/>
    <mergeCell ref="B253:B255"/>
    <mergeCell ref="C253:C255"/>
    <mergeCell ref="B237:B238"/>
    <mergeCell ref="A216:A217"/>
    <mergeCell ref="A182:A184"/>
    <mergeCell ref="A185:A187"/>
    <mergeCell ref="C185:C186"/>
    <mergeCell ref="C244:C245"/>
    <mergeCell ref="C197:C199"/>
    <mergeCell ref="D239:D240"/>
    <mergeCell ref="D244:D246"/>
    <mergeCell ref="A237:A238"/>
    <mergeCell ref="B233:B234"/>
    <mergeCell ref="D254:D255"/>
    <mergeCell ref="B239:B240"/>
    <mergeCell ref="B244:B246"/>
    <mergeCell ref="B247:B248"/>
    <mergeCell ref="B249:B250"/>
    <mergeCell ref="E226:E227"/>
    <mergeCell ref="B220:B222"/>
    <mergeCell ref="B191:B192"/>
    <mergeCell ref="B208:B210"/>
    <mergeCell ref="B214:B215"/>
    <mergeCell ref="D214:D215"/>
    <mergeCell ref="E214:E215"/>
    <mergeCell ref="A239:A240"/>
    <mergeCell ref="A241:A243"/>
    <mergeCell ref="E242:E243"/>
    <mergeCell ref="A100:A101"/>
    <mergeCell ref="A95:A97"/>
    <mergeCell ref="A261:A263"/>
    <mergeCell ref="A247:A248"/>
    <mergeCell ref="A235:A236"/>
    <mergeCell ref="B235:B236"/>
    <mergeCell ref="A202:A203"/>
    <mergeCell ref="A193:A194"/>
    <mergeCell ref="A177:A179"/>
    <mergeCell ref="A167:A169"/>
    <mergeCell ref="A170:A171"/>
    <mergeCell ref="B185:B187"/>
    <mergeCell ref="B182:B184"/>
    <mergeCell ref="B140:B145"/>
    <mergeCell ref="B167:B169"/>
    <mergeCell ref="A149:A153"/>
    <mergeCell ref="A154:A159"/>
    <mergeCell ref="B165:B166"/>
    <mergeCell ref="B149:B153"/>
    <mergeCell ref="B200:B201"/>
    <mergeCell ref="B202:B203"/>
    <mergeCell ref="B204:B207"/>
    <mergeCell ref="B170:B171"/>
    <mergeCell ref="B172:B173"/>
    <mergeCell ref="B177:B179"/>
    <mergeCell ref="A244:A246"/>
    <mergeCell ref="B193:B194"/>
    <mergeCell ref="A197:A199"/>
    <mergeCell ref="A200:A201"/>
    <mergeCell ref="A253:A255"/>
    <mergeCell ref="A191:A192"/>
    <mergeCell ref="A208:A210"/>
    <mergeCell ref="F105:F106"/>
    <mergeCell ref="F107:F108"/>
    <mergeCell ref="F112:F113"/>
    <mergeCell ref="D52:D53"/>
    <mergeCell ref="D54:D55"/>
    <mergeCell ref="D60:E60"/>
    <mergeCell ref="G105:G106"/>
    <mergeCell ref="B98:B99"/>
    <mergeCell ref="B100:B101"/>
    <mergeCell ref="F100:F101"/>
    <mergeCell ref="H85:H86"/>
    <mergeCell ref="G100:G101"/>
    <mergeCell ref="H100:H101"/>
    <mergeCell ref="D98:D99"/>
    <mergeCell ref="E43:E45"/>
    <mergeCell ref="D49:D51"/>
    <mergeCell ref="D112:D113"/>
    <mergeCell ref="G107:G108"/>
    <mergeCell ref="H107:H108"/>
    <mergeCell ref="B111:B113"/>
    <mergeCell ref="B72:B73"/>
    <mergeCell ref="B74:B76"/>
    <mergeCell ref="B95:B97"/>
    <mergeCell ref="F54:F55"/>
    <mergeCell ref="E9:E10"/>
    <mergeCell ref="F9:F10"/>
    <mergeCell ref="F14:F15"/>
    <mergeCell ref="F16:F17"/>
    <mergeCell ref="H105:H106"/>
    <mergeCell ref="F98:F99"/>
    <mergeCell ref="E98:E99"/>
    <mergeCell ref="E100:E101"/>
    <mergeCell ref="F60:H60"/>
    <mergeCell ref="E61:E62"/>
    <mergeCell ref="E52:E53"/>
    <mergeCell ref="E54:E55"/>
    <mergeCell ref="E56:E57"/>
    <mergeCell ref="F61:F62"/>
    <mergeCell ref="G20:G21"/>
    <mergeCell ref="G31:G32"/>
    <mergeCell ref="F44:F45"/>
    <mergeCell ref="F96:F97"/>
    <mergeCell ref="D95:E95"/>
    <mergeCell ref="F72:F73"/>
    <mergeCell ref="F67:F68"/>
    <mergeCell ref="F63:F64"/>
    <mergeCell ref="F65:F66"/>
    <mergeCell ref="G67:G68"/>
    <mergeCell ref="H67:H68"/>
    <mergeCell ref="H47:H48"/>
    <mergeCell ref="G22:G23"/>
    <mergeCell ref="H22:H23"/>
    <mergeCell ref="D20:D21"/>
    <mergeCell ref="F18:F19"/>
    <mergeCell ref="F20:F21"/>
    <mergeCell ref="F22:F23"/>
    <mergeCell ref="C220:C222"/>
    <mergeCell ref="D220:E220"/>
    <mergeCell ref="F220:H220"/>
    <mergeCell ref="E183:E184"/>
    <mergeCell ref="B197:B199"/>
    <mergeCell ref="E200:E201"/>
    <mergeCell ref="G114:G115"/>
    <mergeCell ref="H114:H115"/>
    <mergeCell ref="G247:G248"/>
    <mergeCell ref="F253:H253"/>
    <mergeCell ref="F233:F234"/>
    <mergeCell ref="F170:F171"/>
    <mergeCell ref="D114:D115"/>
    <mergeCell ref="C182:C184"/>
    <mergeCell ref="D182:E182"/>
    <mergeCell ref="D237:D238"/>
    <mergeCell ref="C162:C164"/>
    <mergeCell ref="D183:D184"/>
    <mergeCell ref="D185:D187"/>
    <mergeCell ref="E185:E187"/>
    <mergeCell ref="D191:D192"/>
    <mergeCell ref="D193:D194"/>
    <mergeCell ref="B130:B132"/>
    <mergeCell ref="G216:G217"/>
    <mergeCell ref="B241:B243"/>
    <mergeCell ref="C241:C243"/>
    <mergeCell ref="D241:E241"/>
    <mergeCell ref="F241:H241"/>
    <mergeCell ref="D242:D243"/>
    <mergeCell ref="G239:G240"/>
    <mergeCell ref="F162:H162"/>
    <mergeCell ref="G165:G166"/>
    <mergeCell ref="H304:H305"/>
    <mergeCell ref="B304:B305"/>
    <mergeCell ref="B299:B303"/>
    <mergeCell ref="F290:F291"/>
    <mergeCell ref="C287:C288"/>
    <mergeCell ref="F288:F289"/>
    <mergeCell ref="G288:G289"/>
    <mergeCell ref="H288:H289"/>
    <mergeCell ref="F302:F303"/>
    <mergeCell ref="G302:G303"/>
    <mergeCell ref="H302:H303"/>
    <mergeCell ref="A299:A303"/>
    <mergeCell ref="F297:F298"/>
    <mergeCell ref="E295:E296"/>
    <mergeCell ref="A287:A289"/>
    <mergeCell ref="A290:A291"/>
    <mergeCell ref="G290:G291"/>
    <mergeCell ref="C299:C302"/>
    <mergeCell ref="C294:C296"/>
    <mergeCell ref="D294:E294"/>
    <mergeCell ref="E304:E305"/>
    <mergeCell ref="H290:H291"/>
    <mergeCell ref="B2:B4"/>
    <mergeCell ref="C2:C4"/>
    <mergeCell ref="D2:E2"/>
    <mergeCell ref="F3:F4"/>
    <mergeCell ref="F5:F6"/>
    <mergeCell ref="G14:H14"/>
    <mergeCell ref="G36:H36"/>
    <mergeCell ref="G61:H61"/>
    <mergeCell ref="D3:D4"/>
    <mergeCell ref="F2:H2"/>
    <mergeCell ref="E49:E51"/>
    <mergeCell ref="E36:E37"/>
    <mergeCell ref="B60:B62"/>
    <mergeCell ref="C60:C62"/>
    <mergeCell ref="G54:G55"/>
    <mergeCell ref="H54:H55"/>
    <mergeCell ref="D56:D57"/>
    <mergeCell ref="B29:B30"/>
    <mergeCell ref="B31:B32"/>
    <mergeCell ref="H56:H57"/>
    <mergeCell ref="D61:D62"/>
    <mergeCell ref="F56:F57"/>
    <mergeCell ref="G44:G45"/>
    <mergeCell ref="H44:H45"/>
    <mergeCell ref="F47:F48"/>
    <mergeCell ref="B9:B10"/>
    <mergeCell ref="B13:B15"/>
    <mergeCell ref="C13:C15"/>
    <mergeCell ref="D13:E13"/>
    <mergeCell ref="F13:H13"/>
    <mergeCell ref="E14:E15"/>
    <mergeCell ref="G56:G57"/>
    <mergeCell ref="B421:B422"/>
    <mergeCell ref="B399:B401"/>
    <mergeCell ref="F414:F415"/>
    <mergeCell ref="F416:F417"/>
    <mergeCell ref="F411:H411"/>
    <mergeCell ref="F412:F413"/>
    <mergeCell ref="G400:H400"/>
    <mergeCell ref="G412:H412"/>
    <mergeCell ref="E400:E401"/>
    <mergeCell ref="F400:F401"/>
    <mergeCell ref="F402:F403"/>
    <mergeCell ref="A407:A408"/>
    <mergeCell ref="G407:G408"/>
    <mergeCell ref="H407:H408"/>
    <mergeCell ref="F421:F422"/>
    <mergeCell ref="F407:F408"/>
    <mergeCell ref="H52:H53"/>
    <mergeCell ref="A54:A55"/>
    <mergeCell ref="A421:A422"/>
    <mergeCell ref="A294:A296"/>
    <mergeCell ref="A297:A298"/>
    <mergeCell ref="G297:G298"/>
    <mergeCell ref="D285:D286"/>
    <mergeCell ref="D287:D289"/>
    <mergeCell ref="A285:A286"/>
    <mergeCell ref="G285:G286"/>
    <mergeCell ref="H285:H286"/>
    <mergeCell ref="A278:A279"/>
    <mergeCell ref="G278:G279"/>
    <mergeCell ref="H278:H279"/>
    <mergeCell ref="D273:D274"/>
    <mergeCell ref="D278:D279"/>
    <mergeCell ref="B366:B367"/>
    <mergeCell ref="F359:F360"/>
    <mergeCell ref="F361:F362"/>
    <mergeCell ref="D366:D367"/>
    <mergeCell ref="A399:A401"/>
    <mergeCell ref="A402:A403"/>
    <mergeCell ref="E407:E408"/>
    <mergeCell ref="B411:B413"/>
    <mergeCell ref="B407:B408"/>
    <mergeCell ref="E391:E392"/>
    <mergeCell ref="A391:A392"/>
    <mergeCell ref="B393:B394"/>
    <mergeCell ref="E395:E396"/>
    <mergeCell ref="B395:B396"/>
    <mergeCell ref="A389:A390"/>
    <mergeCell ref="G389:G390"/>
    <mergeCell ref="H389:H390"/>
    <mergeCell ref="B389:B390"/>
    <mergeCell ref="G402:G403"/>
    <mergeCell ref="A393:A394"/>
    <mergeCell ref="B375:B376"/>
    <mergeCell ref="B382:B383"/>
    <mergeCell ref="A386:A388"/>
    <mergeCell ref="B386:B388"/>
    <mergeCell ref="C386:C388"/>
    <mergeCell ref="D386:E386"/>
    <mergeCell ref="F386:H386"/>
    <mergeCell ref="D387:D388"/>
    <mergeCell ref="E387:E388"/>
    <mergeCell ref="F387:F388"/>
    <mergeCell ref="G387:H387"/>
    <mergeCell ref="A411:A413"/>
    <mergeCell ref="A395:A396"/>
    <mergeCell ref="G395:G396"/>
    <mergeCell ref="H395:H396"/>
    <mergeCell ref="D395:D396"/>
    <mergeCell ref="D393:D394"/>
    <mergeCell ref="E402:E403"/>
    <mergeCell ref="B402:B403"/>
    <mergeCell ref="C399:C401"/>
    <mergeCell ref="D399:E399"/>
    <mergeCell ref="F399:H399"/>
    <mergeCell ref="E380:E381"/>
    <mergeCell ref="E375:E376"/>
    <mergeCell ref="A382:A383"/>
    <mergeCell ref="A384:A385"/>
    <mergeCell ref="G382:G383"/>
    <mergeCell ref="H382:H383"/>
    <mergeCell ref="B384:B385"/>
    <mergeCell ref="G421:G422"/>
    <mergeCell ref="H421:H422"/>
    <mergeCell ref="A414:A415"/>
    <mergeCell ref="G414:G415"/>
    <mergeCell ref="H414:H415"/>
    <mergeCell ref="A416:A417"/>
    <mergeCell ref="G416:G417"/>
    <mergeCell ref="D421:D422"/>
    <mergeCell ref="D411:E411"/>
    <mergeCell ref="E412:E413"/>
    <mergeCell ref="D402:D403"/>
    <mergeCell ref="D407:D408"/>
    <mergeCell ref="D412:D413"/>
    <mergeCell ref="D414:D415"/>
    <mergeCell ref="D416:D417"/>
    <mergeCell ref="A375:A376"/>
    <mergeCell ref="G375:G376"/>
    <mergeCell ref="H375:H376"/>
    <mergeCell ref="A379:A381"/>
    <mergeCell ref="D380:D381"/>
    <mergeCell ref="G380:H380"/>
    <mergeCell ref="D375:D376"/>
    <mergeCell ref="E382:E383"/>
    <mergeCell ref="E384:E385"/>
    <mergeCell ref="F375:F376"/>
    <mergeCell ref="F380:F381"/>
    <mergeCell ref="F382:F383"/>
    <mergeCell ref="F384:F385"/>
    <mergeCell ref="B379:B381"/>
    <mergeCell ref="C379:C381"/>
    <mergeCell ref="F379:H379"/>
    <mergeCell ref="D379:E379"/>
    <mergeCell ref="A368:A369"/>
    <mergeCell ref="G368:G369"/>
    <mergeCell ref="H368:H369"/>
    <mergeCell ref="A373:A374"/>
    <mergeCell ref="G373:G374"/>
    <mergeCell ref="H373:H374"/>
    <mergeCell ref="D373:D374"/>
    <mergeCell ref="E373:E374"/>
    <mergeCell ref="B368:B369"/>
    <mergeCell ref="B373:B374"/>
    <mergeCell ref="D368:D369"/>
    <mergeCell ref="E368:E369"/>
    <mergeCell ref="F368:F369"/>
    <mergeCell ref="F373:F374"/>
    <mergeCell ref="A370:A372"/>
    <mergeCell ref="B370:B372"/>
    <mergeCell ref="C370:C372"/>
    <mergeCell ref="D370:E370"/>
    <mergeCell ref="F370:H370"/>
    <mergeCell ref="D371:D372"/>
    <mergeCell ref="E371:E372"/>
    <mergeCell ref="F371:F372"/>
    <mergeCell ref="G371:H371"/>
    <mergeCell ref="A351:A353"/>
    <mergeCell ref="A354:A355"/>
    <mergeCell ref="G354:G355"/>
    <mergeCell ref="H354:H355"/>
    <mergeCell ref="D352:D353"/>
    <mergeCell ref="D354:D355"/>
    <mergeCell ref="G352:H352"/>
    <mergeCell ref="A345:A346"/>
    <mergeCell ref="G345:G346"/>
    <mergeCell ref="H345:H346"/>
    <mergeCell ref="A347:A348"/>
    <mergeCell ref="G347:G348"/>
    <mergeCell ref="H347:H348"/>
    <mergeCell ref="D345:D346"/>
    <mergeCell ref="D347:D348"/>
    <mergeCell ref="F347:F348"/>
    <mergeCell ref="F352:F353"/>
    <mergeCell ref="F354:F355"/>
    <mergeCell ref="E345:E346"/>
    <mergeCell ref="E347:E348"/>
    <mergeCell ref="B347:B348"/>
    <mergeCell ref="B354:B355"/>
    <mergeCell ref="B351:B353"/>
    <mergeCell ref="B345:B346"/>
    <mergeCell ref="E354:E355"/>
    <mergeCell ref="E352:E353"/>
    <mergeCell ref="F345:F346"/>
    <mergeCell ref="A340:A342"/>
    <mergeCell ref="A343:A344"/>
    <mergeCell ref="G343:G344"/>
    <mergeCell ref="H343:H344"/>
    <mergeCell ref="D341:D342"/>
    <mergeCell ref="D343:D344"/>
    <mergeCell ref="G341:H341"/>
    <mergeCell ref="A332:A335"/>
    <mergeCell ref="A336:A337"/>
    <mergeCell ref="G336:G337"/>
    <mergeCell ref="H336:H337"/>
    <mergeCell ref="F336:F337"/>
    <mergeCell ref="C332:C334"/>
    <mergeCell ref="D332:D335"/>
    <mergeCell ref="E343:E344"/>
    <mergeCell ref="B336:B337"/>
    <mergeCell ref="B332:B335"/>
    <mergeCell ref="B343:B344"/>
    <mergeCell ref="F341:F342"/>
    <mergeCell ref="F343:F344"/>
    <mergeCell ref="B340:B342"/>
    <mergeCell ref="C340:C342"/>
    <mergeCell ref="D336:D337"/>
    <mergeCell ref="F334:F335"/>
    <mergeCell ref="G334:G335"/>
    <mergeCell ref="H334:H335"/>
    <mergeCell ref="F340:H340"/>
    <mergeCell ref="E341:E342"/>
    <mergeCell ref="A282:A284"/>
    <mergeCell ref="A304:A305"/>
    <mergeCell ref="G304:G305"/>
    <mergeCell ref="A330:A331"/>
    <mergeCell ref="G330:G331"/>
    <mergeCell ref="H330:H331"/>
    <mergeCell ref="D330:D331"/>
    <mergeCell ref="E330:E331"/>
    <mergeCell ref="A320:A321"/>
    <mergeCell ref="G320:G321"/>
    <mergeCell ref="H320:H321"/>
    <mergeCell ref="A322:A324"/>
    <mergeCell ref="F320:F321"/>
    <mergeCell ref="F325:F326"/>
    <mergeCell ref="F330:F331"/>
    <mergeCell ref="D320:D321"/>
    <mergeCell ref="E320:E321"/>
    <mergeCell ref="D322:D324"/>
    <mergeCell ref="E322:E324"/>
    <mergeCell ref="D325:D326"/>
    <mergeCell ref="E325:E326"/>
    <mergeCell ref="B330:B331"/>
    <mergeCell ref="B320:B321"/>
    <mergeCell ref="B322:B324"/>
    <mergeCell ref="C322:C323"/>
    <mergeCell ref="F323:F324"/>
    <mergeCell ref="G323:G324"/>
    <mergeCell ref="H323:H324"/>
    <mergeCell ref="A327:A329"/>
    <mergeCell ref="B327:B329"/>
    <mergeCell ref="C327:C329"/>
    <mergeCell ref="D327:E327"/>
    <mergeCell ref="A308:A310"/>
    <mergeCell ref="A311:A312"/>
    <mergeCell ref="G311:G312"/>
    <mergeCell ref="H311:H312"/>
    <mergeCell ref="D311:D312"/>
    <mergeCell ref="G309:H309"/>
    <mergeCell ref="F309:F310"/>
    <mergeCell ref="F311:F312"/>
    <mergeCell ref="F316:F317"/>
    <mergeCell ref="F318:F319"/>
    <mergeCell ref="E318:E319"/>
    <mergeCell ref="B308:B310"/>
    <mergeCell ref="C308:C310"/>
    <mergeCell ref="F308:H308"/>
    <mergeCell ref="E311:E312"/>
    <mergeCell ref="A275:A277"/>
    <mergeCell ref="B275:B277"/>
    <mergeCell ref="D304:D305"/>
    <mergeCell ref="D297:D298"/>
    <mergeCell ref="D309:D310"/>
    <mergeCell ref="D308:E308"/>
    <mergeCell ref="D299:D303"/>
    <mergeCell ref="B311:B312"/>
    <mergeCell ref="F285:F286"/>
    <mergeCell ref="F282:H282"/>
    <mergeCell ref="E283:E284"/>
    <mergeCell ref="E278:E279"/>
    <mergeCell ref="F278:F279"/>
    <mergeCell ref="E285:E286"/>
    <mergeCell ref="C275:C277"/>
    <mergeCell ref="D275:E275"/>
    <mergeCell ref="F275:H275"/>
    <mergeCell ref="F242:F243"/>
    <mergeCell ref="G242:H242"/>
    <mergeCell ref="F256:F257"/>
    <mergeCell ref="F264:F265"/>
    <mergeCell ref="D253:E253"/>
    <mergeCell ref="E254:E255"/>
    <mergeCell ref="F254:F255"/>
    <mergeCell ref="C261:C262"/>
    <mergeCell ref="F262:F263"/>
    <mergeCell ref="G264:G265"/>
    <mergeCell ref="H264:H265"/>
    <mergeCell ref="D264:D265"/>
    <mergeCell ref="A264:A265"/>
    <mergeCell ref="D261:D263"/>
    <mergeCell ref="E247:E248"/>
    <mergeCell ref="D247:D248"/>
    <mergeCell ref="B261:B263"/>
    <mergeCell ref="B264:B265"/>
    <mergeCell ref="A256:A257"/>
    <mergeCell ref="A249:A250"/>
    <mergeCell ref="G256:G257"/>
    <mergeCell ref="H256:H257"/>
    <mergeCell ref="E264:E265"/>
    <mergeCell ref="D256:D257"/>
    <mergeCell ref="B256:B257"/>
    <mergeCell ref="F226:F227"/>
    <mergeCell ref="G226:H226"/>
    <mergeCell ref="A233:A234"/>
    <mergeCell ref="G233:G234"/>
    <mergeCell ref="H233:H234"/>
    <mergeCell ref="D231:D232"/>
    <mergeCell ref="F231:F232"/>
    <mergeCell ref="E231:E232"/>
    <mergeCell ref="B231:B232"/>
    <mergeCell ref="F237:F238"/>
    <mergeCell ref="E233:E234"/>
    <mergeCell ref="E237:E238"/>
    <mergeCell ref="D233:D234"/>
    <mergeCell ref="D235:D236"/>
    <mergeCell ref="A231:A232"/>
    <mergeCell ref="H249:H250"/>
    <mergeCell ref="D249:D250"/>
    <mergeCell ref="E249:E250"/>
    <mergeCell ref="F245:F246"/>
    <mergeCell ref="G245:G246"/>
    <mergeCell ref="H245:H246"/>
    <mergeCell ref="H229:H230"/>
    <mergeCell ref="G235:G236"/>
    <mergeCell ref="H235:H236"/>
    <mergeCell ref="G237:G238"/>
    <mergeCell ref="H237:H238"/>
    <mergeCell ref="G231:G232"/>
    <mergeCell ref="H231:H232"/>
    <mergeCell ref="F247:F248"/>
    <mergeCell ref="F249:F250"/>
    <mergeCell ref="E235:E236"/>
    <mergeCell ref="F235:F236"/>
    <mergeCell ref="A74:A76"/>
    <mergeCell ref="A82:A86"/>
    <mergeCell ref="D82:D86"/>
    <mergeCell ref="E82:E86"/>
    <mergeCell ref="B77:B81"/>
    <mergeCell ref="B82:B86"/>
    <mergeCell ref="C82:C85"/>
    <mergeCell ref="F85:F86"/>
    <mergeCell ref="G85:G86"/>
    <mergeCell ref="A125:A127"/>
    <mergeCell ref="A130:A132"/>
    <mergeCell ref="D131:D132"/>
    <mergeCell ref="D125:D127"/>
    <mergeCell ref="B125:B127"/>
    <mergeCell ref="C125:C126"/>
    <mergeCell ref="F126:F127"/>
    <mergeCell ref="G126:G127"/>
    <mergeCell ref="A121:A124"/>
    <mergeCell ref="E119:E120"/>
    <mergeCell ref="E121:E124"/>
    <mergeCell ref="D121:D124"/>
    <mergeCell ref="B121:B124"/>
    <mergeCell ref="D119:D120"/>
    <mergeCell ref="B119:B120"/>
    <mergeCell ref="C121:C123"/>
    <mergeCell ref="F123:F124"/>
    <mergeCell ref="D100:D101"/>
    <mergeCell ref="C95:C97"/>
    <mergeCell ref="F114:F115"/>
    <mergeCell ref="F119:F120"/>
    <mergeCell ref="F111:H111"/>
    <mergeCell ref="E112:E113"/>
    <mergeCell ref="D29:D30"/>
    <mergeCell ref="B35:B37"/>
    <mergeCell ref="C35:C37"/>
    <mergeCell ref="D35:E35"/>
    <mergeCell ref="B24:B25"/>
    <mergeCell ref="A31:A32"/>
    <mergeCell ref="H31:H32"/>
    <mergeCell ref="B26:B28"/>
    <mergeCell ref="C26:C28"/>
    <mergeCell ref="D26:E26"/>
    <mergeCell ref="F26:H26"/>
    <mergeCell ref="D27:D28"/>
    <mergeCell ref="E27:E28"/>
    <mergeCell ref="F27:F28"/>
    <mergeCell ref="G27:H27"/>
    <mergeCell ref="A69:A71"/>
    <mergeCell ref="B69:B71"/>
    <mergeCell ref="C69:C71"/>
    <mergeCell ref="D69:E69"/>
    <mergeCell ref="F69:H69"/>
    <mergeCell ref="A38:A39"/>
    <mergeCell ref="G38:G39"/>
    <mergeCell ref="H38:H39"/>
    <mergeCell ref="A43:A45"/>
    <mergeCell ref="D38:D39"/>
    <mergeCell ref="D43:D45"/>
    <mergeCell ref="F38:F39"/>
    <mergeCell ref="E38:E39"/>
    <mergeCell ref="E46:E48"/>
    <mergeCell ref="B38:B39"/>
    <mergeCell ref="B43:B45"/>
    <mergeCell ref="F35:H35"/>
    <mergeCell ref="A18:A19"/>
    <mergeCell ref="G18:G19"/>
    <mergeCell ref="H18:H19"/>
    <mergeCell ref="D16:D17"/>
    <mergeCell ref="D18:D19"/>
    <mergeCell ref="E22:E23"/>
    <mergeCell ref="E16:E17"/>
    <mergeCell ref="E18:E19"/>
    <mergeCell ref="E20:E21"/>
    <mergeCell ref="D22:D23"/>
    <mergeCell ref="B16:B17"/>
    <mergeCell ref="B18:B19"/>
    <mergeCell ref="B20:B21"/>
    <mergeCell ref="B22:B23"/>
    <mergeCell ref="H20:H21"/>
    <mergeCell ref="A35:A37"/>
    <mergeCell ref="D36:D37"/>
    <mergeCell ref="F31:F32"/>
    <mergeCell ref="F36:F37"/>
    <mergeCell ref="A24:A25"/>
    <mergeCell ref="G24:G25"/>
    <mergeCell ref="H24:H25"/>
    <mergeCell ref="A29:A30"/>
    <mergeCell ref="G29:G30"/>
    <mergeCell ref="H29:H30"/>
    <mergeCell ref="F24:F25"/>
    <mergeCell ref="F29:F30"/>
    <mergeCell ref="D31:D32"/>
    <mergeCell ref="E24:E25"/>
    <mergeCell ref="E29:E30"/>
    <mergeCell ref="E31:E32"/>
    <mergeCell ref="D24:D25"/>
    <mergeCell ref="F158:F159"/>
    <mergeCell ref="G158:G159"/>
    <mergeCell ref="H158:H159"/>
    <mergeCell ref="A2:A4"/>
    <mergeCell ref="E3:E4"/>
    <mergeCell ref="G3:H3"/>
    <mergeCell ref="B7:B8"/>
    <mergeCell ref="E90:E92"/>
    <mergeCell ref="A9:A10"/>
    <mergeCell ref="G9:G10"/>
    <mergeCell ref="H9:H10"/>
    <mergeCell ref="A13:A15"/>
    <mergeCell ref="D9:D10"/>
    <mergeCell ref="D14:D15"/>
    <mergeCell ref="A5:A6"/>
    <mergeCell ref="G5:G6"/>
    <mergeCell ref="H5:H6"/>
    <mergeCell ref="A7:A8"/>
    <mergeCell ref="G7:G8"/>
    <mergeCell ref="H7:H8"/>
    <mergeCell ref="F7:F8"/>
    <mergeCell ref="B5:B6"/>
    <mergeCell ref="D5:D6"/>
    <mergeCell ref="E5:E6"/>
    <mergeCell ref="D7:D8"/>
    <mergeCell ref="E7:E8"/>
    <mergeCell ref="A20:A21"/>
    <mergeCell ref="A22:A23"/>
    <mergeCell ref="A26:A28"/>
    <mergeCell ref="A16:A17"/>
    <mergeCell ref="G16:G17"/>
    <mergeCell ref="H16:H17"/>
    <mergeCell ref="F206:F207"/>
    <mergeCell ref="G206:G207"/>
    <mergeCell ref="H206:H207"/>
    <mergeCell ref="C208:C209"/>
    <mergeCell ref="F209:F210"/>
    <mergeCell ref="G209:G210"/>
    <mergeCell ref="H209:H210"/>
    <mergeCell ref="F202:F203"/>
    <mergeCell ref="G193:G194"/>
    <mergeCell ref="H193:H194"/>
    <mergeCell ref="D197:E197"/>
    <mergeCell ref="F197:H197"/>
    <mergeCell ref="H214:H215"/>
    <mergeCell ref="F172:F173"/>
    <mergeCell ref="F183:F184"/>
    <mergeCell ref="F191:F192"/>
    <mergeCell ref="G170:G171"/>
    <mergeCell ref="E204:E207"/>
    <mergeCell ref="D202:D203"/>
    <mergeCell ref="C204:C206"/>
    <mergeCell ref="D204:D207"/>
    <mergeCell ref="D172:D173"/>
    <mergeCell ref="D170:D171"/>
    <mergeCell ref="E202:E203"/>
    <mergeCell ref="E193:E194"/>
    <mergeCell ref="F193:F194"/>
    <mergeCell ref="G200:G201"/>
    <mergeCell ref="H200:H201"/>
    <mergeCell ref="D198:D199"/>
    <mergeCell ref="D200:D201"/>
    <mergeCell ref="G198:H198"/>
    <mergeCell ref="E198:E199"/>
    <mergeCell ref="F200:F201"/>
    <mergeCell ref="C167:C168"/>
    <mergeCell ref="F168:F169"/>
    <mergeCell ref="D70:D71"/>
    <mergeCell ref="E70:E71"/>
    <mergeCell ref="F70:F71"/>
    <mergeCell ref="G70:H70"/>
    <mergeCell ref="C116:C118"/>
    <mergeCell ref="D116:E116"/>
    <mergeCell ref="F116:H116"/>
    <mergeCell ref="D117:D118"/>
    <mergeCell ref="E117:E118"/>
    <mergeCell ref="F117:F118"/>
    <mergeCell ref="G117:H117"/>
    <mergeCell ref="C146:C148"/>
    <mergeCell ref="D146:E146"/>
    <mergeCell ref="F146:H146"/>
    <mergeCell ref="D147:D148"/>
    <mergeCell ref="E147:E148"/>
    <mergeCell ref="G168:G169"/>
    <mergeCell ref="H168:H169"/>
    <mergeCell ref="C177:C178"/>
    <mergeCell ref="F178:F179"/>
    <mergeCell ref="C74:C76"/>
    <mergeCell ref="D74:E74"/>
    <mergeCell ref="F74:H74"/>
    <mergeCell ref="D75:D76"/>
    <mergeCell ref="E75:E76"/>
    <mergeCell ref="F75:F76"/>
    <mergeCell ref="G75:H75"/>
    <mergeCell ref="F147:F148"/>
    <mergeCell ref="G147:H147"/>
    <mergeCell ref="A40:A42"/>
    <mergeCell ref="B40:B42"/>
    <mergeCell ref="C40:C42"/>
    <mergeCell ref="D40:E40"/>
    <mergeCell ref="F40:H40"/>
    <mergeCell ref="D41:D42"/>
    <mergeCell ref="E41:E42"/>
    <mergeCell ref="F41:F42"/>
    <mergeCell ref="G41:H41"/>
    <mergeCell ref="A49:A51"/>
    <mergeCell ref="D46:D48"/>
    <mergeCell ref="A63:A64"/>
    <mergeCell ref="G63:G64"/>
    <mergeCell ref="H63:H64"/>
    <mergeCell ref="A65:A66"/>
    <mergeCell ref="G65:G66"/>
    <mergeCell ref="H65:H66"/>
    <mergeCell ref="D63:D64"/>
    <mergeCell ref="D65:D66"/>
    <mergeCell ref="B46:B48"/>
    <mergeCell ref="B49:B51"/>
    <mergeCell ref="A46:A48"/>
    <mergeCell ref="C43:C44"/>
    <mergeCell ref="C49:C50"/>
    <mergeCell ref="C46:C47"/>
    <mergeCell ref="F50:F51"/>
    <mergeCell ref="G50:G51"/>
    <mergeCell ref="H50:H51"/>
    <mergeCell ref="G47:G48"/>
    <mergeCell ref="A52:A53"/>
    <mergeCell ref="G52:G53"/>
    <mergeCell ref="F52:F53"/>
    <mergeCell ref="A72:A73"/>
    <mergeCell ref="G72:G73"/>
    <mergeCell ref="H72:H73"/>
    <mergeCell ref="D67:D68"/>
    <mergeCell ref="A102:A104"/>
    <mergeCell ref="B102:B104"/>
    <mergeCell ref="C102:C104"/>
    <mergeCell ref="D102:E102"/>
    <mergeCell ref="F102:H102"/>
    <mergeCell ref="D103:D104"/>
    <mergeCell ref="E103:E104"/>
    <mergeCell ref="F103:F104"/>
    <mergeCell ref="G103:H103"/>
    <mergeCell ref="A87:A89"/>
    <mergeCell ref="B87:B89"/>
    <mergeCell ref="C87:C89"/>
    <mergeCell ref="D87:E87"/>
    <mergeCell ref="F87:H87"/>
    <mergeCell ref="D88:D89"/>
    <mergeCell ref="E88:E89"/>
    <mergeCell ref="F88:F89"/>
    <mergeCell ref="G88:H88"/>
    <mergeCell ref="F95:H95"/>
    <mergeCell ref="G96:H96"/>
    <mergeCell ref="C90:C91"/>
    <mergeCell ref="F91:F92"/>
    <mergeCell ref="G91:G92"/>
    <mergeCell ref="H91:H92"/>
    <mergeCell ref="G98:G99"/>
    <mergeCell ref="H98:H99"/>
    <mergeCell ref="A77:A81"/>
    <mergeCell ref="E96:E97"/>
    <mergeCell ref="F144:F145"/>
    <mergeCell ref="G144:G145"/>
    <mergeCell ref="H144:H145"/>
    <mergeCell ref="H126:H127"/>
    <mergeCell ref="F130:H130"/>
    <mergeCell ref="A188:A190"/>
    <mergeCell ref="B188:B190"/>
    <mergeCell ref="C188:C190"/>
    <mergeCell ref="D188:E188"/>
    <mergeCell ref="F188:H188"/>
    <mergeCell ref="D189:D190"/>
    <mergeCell ref="E189:E190"/>
    <mergeCell ref="F189:F190"/>
    <mergeCell ref="G189:H189"/>
    <mergeCell ref="A174:A176"/>
    <mergeCell ref="B174:B176"/>
    <mergeCell ref="C174:C176"/>
    <mergeCell ref="D174:E174"/>
    <mergeCell ref="F174:H174"/>
    <mergeCell ref="D175:D176"/>
    <mergeCell ref="E175:E176"/>
    <mergeCell ref="F175:F176"/>
    <mergeCell ref="G175:H175"/>
    <mergeCell ref="D177:D179"/>
    <mergeCell ref="G178:G179"/>
    <mergeCell ref="H178:H179"/>
    <mergeCell ref="F186:F187"/>
    <mergeCell ref="G186:G187"/>
    <mergeCell ref="H186:H187"/>
    <mergeCell ref="F152:F153"/>
    <mergeCell ref="G152:G153"/>
    <mergeCell ref="H152:H153"/>
    <mergeCell ref="F211:H211"/>
    <mergeCell ref="D212:D213"/>
    <mergeCell ref="E212:E213"/>
    <mergeCell ref="F212:F213"/>
    <mergeCell ref="G212:H212"/>
    <mergeCell ref="F221:F222"/>
    <mergeCell ref="A214:A215"/>
    <mergeCell ref="E216:E217"/>
    <mergeCell ref="A220:A222"/>
    <mergeCell ref="D221:D222"/>
    <mergeCell ref="G221:H221"/>
    <mergeCell ref="D216:D217"/>
    <mergeCell ref="G223:G224"/>
    <mergeCell ref="H223:H224"/>
    <mergeCell ref="H216:H217"/>
    <mergeCell ref="F216:F217"/>
    <mergeCell ref="A228:A230"/>
    <mergeCell ref="D223:D224"/>
    <mergeCell ref="D228:D230"/>
    <mergeCell ref="G214:G215"/>
    <mergeCell ref="F223:F224"/>
    <mergeCell ref="E223:E224"/>
    <mergeCell ref="E228:E230"/>
    <mergeCell ref="C228:C229"/>
    <mergeCell ref="F229:F230"/>
    <mergeCell ref="G229:G230"/>
    <mergeCell ref="A225:A227"/>
    <mergeCell ref="B225:B227"/>
    <mergeCell ref="C225:C227"/>
    <mergeCell ref="D225:E225"/>
    <mergeCell ref="F225:H225"/>
    <mergeCell ref="D226:D227"/>
    <mergeCell ref="D276:D277"/>
    <mergeCell ref="E276:E277"/>
    <mergeCell ref="F276:F277"/>
    <mergeCell ref="G276:H276"/>
    <mergeCell ref="A258:A260"/>
    <mergeCell ref="B258:B260"/>
    <mergeCell ref="C258:C260"/>
    <mergeCell ref="D258:E258"/>
    <mergeCell ref="F258:H258"/>
    <mergeCell ref="D259:D260"/>
    <mergeCell ref="E259:E260"/>
    <mergeCell ref="F259:F260"/>
    <mergeCell ref="G259:H259"/>
    <mergeCell ref="A270:A272"/>
    <mergeCell ref="A266:A267"/>
    <mergeCell ref="E266:E267"/>
    <mergeCell ref="G266:G267"/>
    <mergeCell ref="D271:D272"/>
    <mergeCell ref="H266:H267"/>
    <mergeCell ref="D266:D267"/>
    <mergeCell ref="A273:A274"/>
    <mergeCell ref="G273:G274"/>
    <mergeCell ref="H273:H274"/>
    <mergeCell ref="C270:C272"/>
    <mergeCell ref="D270:E270"/>
    <mergeCell ref="B266:B267"/>
    <mergeCell ref="F328:F329"/>
    <mergeCell ref="G328:H328"/>
    <mergeCell ref="A313:A315"/>
    <mergeCell ref="B313:B315"/>
    <mergeCell ref="C313:C315"/>
    <mergeCell ref="D313:E313"/>
    <mergeCell ref="F313:H313"/>
    <mergeCell ref="D314:D315"/>
    <mergeCell ref="E314:E315"/>
    <mergeCell ref="F314:F315"/>
    <mergeCell ref="G314:H314"/>
    <mergeCell ref="E316:E317"/>
    <mergeCell ref="A325:A326"/>
    <mergeCell ref="G325:G326"/>
    <mergeCell ref="H325:H326"/>
    <mergeCell ref="B316:B317"/>
    <mergeCell ref="B318:B319"/>
    <mergeCell ref="A316:A317"/>
    <mergeCell ref="G316:G317"/>
    <mergeCell ref="H316:H317"/>
    <mergeCell ref="A318:A319"/>
    <mergeCell ref="G318:G319"/>
    <mergeCell ref="H318:H319"/>
    <mergeCell ref="D316:D317"/>
    <mergeCell ref="D318:D319"/>
    <mergeCell ref="B325:B326"/>
    <mergeCell ref="F327:H327"/>
    <mergeCell ref="D328:D329"/>
    <mergeCell ref="E328:E329"/>
    <mergeCell ref="D357:D358"/>
    <mergeCell ref="E357:E358"/>
    <mergeCell ref="F357:F358"/>
    <mergeCell ref="G357:H357"/>
    <mergeCell ref="A363:A365"/>
    <mergeCell ref="A366:A367"/>
    <mergeCell ref="G366:G367"/>
    <mergeCell ref="H366:H367"/>
    <mergeCell ref="A359:A360"/>
    <mergeCell ref="G359:G360"/>
    <mergeCell ref="H359:H360"/>
    <mergeCell ref="A361:A362"/>
    <mergeCell ref="G361:G362"/>
    <mergeCell ref="H361:H362"/>
    <mergeCell ref="D359:D360"/>
    <mergeCell ref="D361:D362"/>
    <mergeCell ref="B359:B360"/>
    <mergeCell ref="B361:B362"/>
    <mergeCell ref="C363:C364"/>
    <mergeCell ref="F364:F365"/>
    <mergeCell ref="G364:G365"/>
    <mergeCell ref="H364:H365"/>
    <mergeCell ref="E359:E360"/>
    <mergeCell ref="E361:E362"/>
    <mergeCell ref="A356:A358"/>
    <mergeCell ref="B356:B358"/>
    <mergeCell ref="C356:C358"/>
    <mergeCell ref="D356:E356"/>
    <mergeCell ref="F356:H356"/>
    <mergeCell ref="E366:E367"/>
    <mergeCell ref="F366:F367"/>
    <mergeCell ref="B363:B365"/>
    <mergeCell ref="A418:A420"/>
    <mergeCell ref="B418:B420"/>
    <mergeCell ref="C418:C420"/>
    <mergeCell ref="D418:E418"/>
    <mergeCell ref="F418:H418"/>
    <mergeCell ref="D419:D420"/>
    <mergeCell ref="E419:E420"/>
    <mergeCell ref="F419:F420"/>
    <mergeCell ref="G419:H419"/>
    <mergeCell ref="A404:A406"/>
    <mergeCell ref="B404:B406"/>
    <mergeCell ref="C404:C406"/>
    <mergeCell ref="D404:E404"/>
    <mergeCell ref="F404:H404"/>
    <mergeCell ref="D405:D406"/>
    <mergeCell ref="E405:E406"/>
    <mergeCell ref="F405:F406"/>
    <mergeCell ref="G405:H405"/>
  </mergeCells>
  <phoneticPr fontId="2"/>
  <pageMargins left="0.39370078740157483" right="0.39370078740157483" top="1.1811023622047245" bottom="0.74803149606299213" header="0.59055118110236227" footer="0.31496062992125984"/>
  <pageSetup paperSize="9" scale="85" orientation="landscape" r:id="rId1"/>
  <headerFooter>
    <oddHeader>&amp;L&amp;14重点施策の推進を支え、補完する施策&amp;11
&amp;10※「項目」欄の★印は計画上位置づけのない項目ですが、進捗状況管理のため必要と判断し掲載しています。&amp;R&amp;12実施状況区分　　○：実施　　△：一部実施　　×：未実施</oddHeader>
    <oddFooter>&amp;C&amp;P</oddFooter>
  </headerFooter>
  <rowBreaks count="29" manualBreakCount="29">
    <brk id="11" max="16383" man="1"/>
    <brk id="25" max="7" man="1"/>
    <brk id="39" max="7" man="1"/>
    <brk id="57" max="7" man="1"/>
    <brk id="68" max="7" man="1"/>
    <brk id="73" max="7" man="1"/>
    <brk id="86" max="7" man="1"/>
    <brk id="101" max="7" man="1"/>
    <brk id="115" max="7" man="1"/>
    <brk id="128" max="7" man="1"/>
    <brk id="145" max="7" man="1"/>
    <brk id="159" max="7" man="1"/>
    <brk id="173" max="7" man="1"/>
    <brk id="187" max="7" man="1"/>
    <brk id="195" max="7" man="1"/>
    <brk id="210" max="7" man="1"/>
    <brk id="224" max="7" man="1"/>
    <brk id="240" max="7" man="1"/>
    <brk id="257" max="7" man="1"/>
    <brk id="274" max="7" man="1"/>
    <brk id="292" max="7" man="1"/>
    <brk id="312" max="7" man="1"/>
    <brk id="326" max="7" man="1"/>
    <brk id="338" max="7" man="1"/>
    <brk id="355" max="7" man="1"/>
    <brk id="369" max="7" man="1"/>
    <brk id="385" max="7" man="1"/>
    <brk id="403" max="7" man="1"/>
    <brk id="417" max="7" man="1"/>
  </rowBreaks>
</worksheet>
</file>

<file path=xl/worksheets/sheet2.xml><?xml version="1.0" encoding="utf-8"?>
<worksheet xmlns="http://schemas.openxmlformats.org/spreadsheetml/2006/main" xmlns:r="http://schemas.openxmlformats.org/officeDocument/2006/relationships">
  <sheetPr>
    <tabColor rgb="FF00B050"/>
  </sheetPr>
  <dimension ref="A1:F58"/>
  <sheetViews>
    <sheetView view="pageBreakPreview" zoomScale="90" zoomScaleNormal="100" zoomScaleSheetLayoutView="90" workbookViewId="0">
      <selection activeCell="A51" sqref="A51"/>
    </sheetView>
  </sheetViews>
  <sheetFormatPr defaultRowHeight="13.5"/>
  <cols>
    <col min="1" max="1" width="40.5" style="11" customWidth="1"/>
    <col min="2" max="2" width="9.125" style="11" customWidth="1"/>
    <col min="3" max="5" width="9" style="11"/>
    <col min="6" max="6" width="14.125" style="11" customWidth="1"/>
    <col min="7" max="16384" width="9" style="11"/>
  </cols>
  <sheetData>
    <row r="1" spans="1:6" ht="17.25" customHeight="1">
      <c r="A1" s="29" t="s">
        <v>281</v>
      </c>
      <c r="B1" s="28"/>
      <c r="C1" s="28"/>
      <c r="D1" s="28"/>
      <c r="E1" s="28"/>
      <c r="F1" s="28"/>
    </row>
    <row r="2" spans="1:6" ht="21" customHeight="1" thickBot="1">
      <c r="A2" s="170" t="s">
        <v>280</v>
      </c>
      <c r="B2" s="171"/>
      <c r="C2" s="171"/>
      <c r="D2" s="171"/>
      <c r="E2" s="171"/>
      <c r="F2" s="171"/>
    </row>
    <row r="3" spans="1:6" ht="7.5" customHeight="1">
      <c r="A3" s="27"/>
      <c r="B3" s="25"/>
      <c r="C3" s="25"/>
      <c r="D3" s="25"/>
      <c r="E3" s="25"/>
      <c r="F3" s="25"/>
    </row>
    <row r="4" spans="1:6" ht="14.25" thickBot="1">
      <c r="A4" s="47" t="s">
        <v>274</v>
      </c>
    </row>
    <row r="5" spans="1:6">
      <c r="A5" s="172" t="s">
        <v>273</v>
      </c>
      <c r="B5" s="174" t="s">
        <v>272</v>
      </c>
      <c r="C5" s="165" t="s">
        <v>271</v>
      </c>
      <c r="D5" s="166"/>
      <c r="E5" s="167"/>
      <c r="F5" s="168" t="s">
        <v>270</v>
      </c>
    </row>
    <row r="6" spans="1:6" ht="34.5" thickBot="1">
      <c r="A6" s="173"/>
      <c r="B6" s="175"/>
      <c r="C6" s="20" t="s">
        <v>269</v>
      </c>
      <c r="D6" s="20" t="s">
        <v>268</v>
      </c>
      <c r="E6" s="19" t="s">
        <v>267</v>
      </c>
      <c r="F6" s="169"/>
    </row>
    <row r="7" spans="1:6" ht="14.25" thickBot="1">
      <c r="A7" s="18" t="s">
        <v>357</v>
      </c>
      <c r="B7" s="82">
        <v>1.7</v>
      </c>
      <c r="C7" s="17"/>
      <c r="D7" s="17"/>
      <c r="E7" s="82">
        <v>1.7</v>
      </c>
      <c r="F7" s="16">
        <f>C7/B7</f>
        <v>0</v>
      </c>
    </row>
    <row r="8" spans="1:6" ht="15" thickTop="1" thickBot="1">
      <c r="A8" s="15" t="s">
        <v>266</v>
      </c>
      <c r="B8" s="83">
        <f>SUM(B7:B7)</f>
        <v>1.7</v>
      </c>
      <c r="C8" s="83">
        <f>SUM(C7:C7)</f>
        <v>0</v>
      </c>
      <c r="D8" s="84">
        <f>SUM(D7:D7)</f>
        <v>0</v>
      </c>
      <c r="E8" s="83">
        <f>SUM(E7:E7)</f>
        <v>1.7</v>
      </c>
      <c r="F8" s="12">
        <f>C8/B8</f>
        <v>0</v>
      </c>
    </row>
    <row r="9" spans="1:6">
      <c r="A9" s="44"/>
      <c r="B9" s="45"/>
      <c r="C9" s="45"/>
      <c r="D9" s="45"/>
      <c r="E9" s="45"/>
      <c r="F9" s="46"/>
    </row>
    <row r="10" spans="1:6" ht="14.25" customHeight="1" thickBot="1">
      <c r="A10" s="26" t="s">
        <v>279</v>
      </c>
      <c r="B10" s="25"/>
      <c r="C10" s="25"/>
      <c r="D10" s="25"/>
      <c r="E10" s="25"/>
      <c r="F10" s="25"/>
    </row>
    <row r="11" spans="1:6" ht="14.25" customHeight="1">
      <c r="A11" s="172" t="s">
        <v>273</v>
      </c>
      <c r="B11" s="174" t="s">
        <v>272</v>
      </c>
      <c r="C11" s="165" t="s">
        <v>271</v>
      </c>
      <c r="D11" s="166"/>
      <c r="E11" s="167"/>
      <c r="F11" s="168" t="s">
        <v>270</v>
      </c>
    </row>
    <row r="12" spans="1:6" ht="35.25" customHeight="1" thickBot="1">
      <c r="A12" s="173"/>
      <c r="B12" s="175"/>
      <c r="C12" s="20" t="s">
        <v>269</v>
      </c>
      <c r="D12" s="20" t="s">
        <v>268</v>
      </c>
      <c r="E12" s="19" t="s">
        <v>267</v>
      </c>
      <c r="F12" s="169"/>
    </row>
    <row r="13" spans="1:6" ht="13.5" customHeight="1" thickBot="1">
      <c r="A13" s="23" t="s">
        <v>626</v>
      </c>
      <c r="B13" s="17">
        <v>78</v>
      </c>
      <c r="C13" s="17">
        <v>0</v>
      </c>
      <c r="D13" s="17">
        <v>71</v>
      </c>
      <c r="E13" s="17">
        <v>14</v>
      </c>
      <c r="F13" s="21"/>
    </row>
    <row r="14" spans="1:6" ht="15" thickTop="1" thickBot="1">
      <c r="A14" s="15" t="s">
        <v>266</v>
      </c>
      <c r="B14" s="13">
        <f>SUM(B13:B13)</f>
        <v>78</v>
      </c>
      <c r="C14" s="13">
        <f>SUM(C13:C13)</f>
        <v>0</v>
      </c>
      <c r="D14" s="14">
        <f>SUM(D13:D13)</f>
        <v>71</v>
      </c>
      <c r="E14" s="13">
        <f>SUM(E13:E13)</f>
        <v>14</v>
      </c>
      <c r="F14" s="12">
        <f>C14/B14</f>
        <v>0</v>
      </c>
    </row>
    <row r="16" spans="1:6" ht="14.25" thickBot="1">
      <c r="A16" s="11" t="s">
        <v>278</v>
      </c>
    </row>
    <row r="17" spans="1:6">
      <c r="A17" s="172" t="s">
        <v>273</v>
      </c>
      <c r="B17" s="174" t="s">
        <v>272</v>
      </c>
      <c r="C17" s="165" t="s">
        <v>271</v>
      </c>
      <c r="D17" s="166"/>
      <c r="E17" s="167"/>
      <c r="F17" s="168" t="s">
        <v>270</v>
      </c>
    </row>
    <row r="18" spans="1:6" ht="34.5" thickBot="1">
      <c r="A18" s="173"/>
      <c r="B18" s="175"/>
      <c r="C18" s="20" t="s">
        <v>269</v>
      </c>
      <c r="D18" s="20" t="s">
        <v>268</v>
      </c>
      <c r="E18" s="19" t="s">
        <v>267</v>
      </c>
      <c r="F18" s="169"/>
    </row>
    <row r="19" spans="1:6">
      <c r="A19" s="77" t="s">
        <v>347</v>
      </c>
      <c r="B19" s="22">
        <v>30</v>
      </c>
      <c r="C19" s="22"/>
      <c r="D19" s="22">
        <v>30</v>
      </c>
      <c r="E19" s="22"/>
      <c r="F19" s="16">
        <f>C19/B19</f>
        <v>0</v>
      </c>
    </row>
    <row r="20" spans="1:6">
      <c r="A20" s="67" t="s">
        <v>348</v>
      </c>
      <c r="B20" s="17">
        <v>9</v>
      </c>
      <c r="C20" s="17"/>
      <c r="D20" s="17">
        <v>9</v>
      </c>
      <c r="E20" s="17"/>
      <c r="F20" s="16">
        <f t="shared" ref="F20:F28" si="0">C20/B20</f>
        <v>0</v>
      </c>
    </row>
    <row r="21" spans="1:6">
      <c r="A21" s="67" t="s">
        <v>340</v>
      </c>
      <c r="B21" s="17">
        <v>17</v>
      </c>
      <c r="C21" s="17"/>
      <c r="D21" s="17">
        <v>17</v>
      </c>
      <c r="E21" s="17"/>
      <c r="F21" s="16">
        <f t="shared" si="0"/>
        <v>0</v>
      </c>
    </row>
    <row r="22" spans="1:6">
      <c r="A22" s="67" t="s">
        <v>341</v>
      </c>
      <c r="B22" s="17">
        <v>7</v>
      </c>
      <c r="C22" s="17"/>
      <c r="D22" s="17">
        <v>7</v>
      </c>
      <c r="E22" s="17"/>
      <c r="F22" s="16">
        <f t="shared" si="0"/>
        <v>0</v>
      </c>
    </row>
    <row r="23" spans="1:6">
      <c r="A23" s="67" t="s">
        <v>342</v>
      </c>
      <c r="B23" s="17">
        <v>1</v>
      </c>
      <c r="C23" s="17"/>
      <c r="D23" s="17">
        <v>1</v>
      </c>
      <c r="E23" s="17"/>
      <c r="F23" s="16">
        <f t="shared" si="0"/>
        <v>0</v>
      </c>
    </row>
    <row r="24" spans="1:6">
      <c r="A24" s="67" t="s">
        <v>349</v>
      </c>
      <c r="B24" s="17">
        <v>4</v>
      </c>
      <c r="C24" s="17"/>
      <c r="D24" s="17">
        <v>4</v>
      </c>
      <c r="E24" s="17"/>
      <c r="F24" s="16">
        <f t="shared" si="0"/>
        <v>0</v>
      </c>
    </row>
    <row r="25" spans="1:6">
      <c r="A25" s="67" t="s">
        <v>350</v>
      </c>
      <c r="B25" s="17">
        <v>5</v>
      </c>
      <c r="C25" s="17"/>
      <c r="D25" s="17">
        <v>5</v>
      </c>
      <c r="E25" s="17"/>
      <c r="F25" s="16">
        <f t="shared" si="0"/>
        <v>0</v>
      </c>
    </row>
    <row r="26" spans="1:6">
      <c r="A26" s="67" t="s">
        <v>343</v>
      </c>
      <c r="B26" s="17">
        <v>5</v>
      </c>
      <c r="C26" s="17"/>
      <c r="D26" s="17">
        <v>5</v>
      </c>
      <c r="E26" s="17"/>
      <c r="F26" s="16">
        <f t="shared" si="0"/>
        <v>0</v>
      </c>
    </row>
    <row r="27" spans="1:6">
      <c r="A27" s="67" t="s">
        <v>344</v>
      </c>
      <c r="B27" s="17">
        <v>3</v>
      </c>
      <c r="C27" s="17"/>
      <c r="D27" s="17">
        <v>3</v>
      </c>
      <c r="E27" s="17"/>
      <c r="F27" s="16">
        <f t="shared" si="0"/>
        <v>0</v>
      </c>
    </row>
    <row r="28" spans="1:6">
      <c r="A28" s="67" t="s">
        <v>345</v>
      </c>
      <c r="B28" s="17">
        <v>110</v>
      </c>
      <c r="C28" s="17"/>
      <c r="D28" s="17">
        <v>110</v>
      </c>
      <c r="E28" s="17"/>
      <c r="F28" s="16">
        <f t="shared" si="0"/>
        <v>0</v>
      </c>
    </row>
    <row r="29" spans="1:6" ht="14.25" thickBot="1">
      <c r="A29" s="67" t="s">
        <v>346</v>
      </c>
      <c r="B29" s="17">
        <v>1</v>
      </c>
      <c r="C29" s="17"/>
      <c r="D29" s="17">
        <v>1</v>
      </c>
      <c r="E29" s="17"/>
      <c r="F29" s="16">
        <f>C29/B29</f>
        <v>0</v>
      </c>
    </row>
    <row r="30" spans="1:6" ht="15" thickTop="1" thickBot="1">
      <c r="A30" s="15" t="s">
        <v>266</v>
      </c>
      <c r="B30" s="13">
        <f>SUM(B19:B29)</f>
        <v>192</v>
      </c>
      <c r="C30" s="13">
        <f>SUM(C19:C29)</f>
        <v>0</v>
      </c>
      <c r="D30" s="14">
        <f>SUM(D19:D29)</f>
        <v>192</v>
      </c>
      <c r="E30" s="13">
        <f>SUM(E19:E29)</f>
        <v>0</v>
      </c>
      <c r="F30" s="12">
        <f>C30/B30</f>
        <v>0</v>
      </c>
    </row>
    <row r="32" spans="1:6" ht="14.25" thickBot="1">
      <c r="A32" s="11" t="s">
        <v>277</v>
      </c>
    </row>
    <row r="33" spans="1:6" ht="14.25" customHeight="1">
      <c r="A33" s="172" t="s">
        <v>273</v>
      </c>
      <c r="B33" s="174" t="s">
        <v>272</v>
      </c>
      <c r="C33" s="165" t="s">
        <v>271</v>
      </c>
      <c r="D33" s="166"/>
      <c r="E33" s="167"/>
      <c r="F33" s="168" t="s">
        <v>270</v>
      </c>
    </row>
    <row r="34" spans="1:6" ht="35.25" customHeight="1" thickBot="1">
      <c r="A34" s="173"/>
      <c r="B34" s="175"/>
      <c r="C34" s="20" t="s">
        <v>269</v>
      </c>
      <c r="D34" s="20" t="s">
        <v>268</v>
      </c>
      <c r="E34" s="19" t="s">
        <v>267</v>
      </c>
      <c r="F34" s="169"/>
    </row>
    <row r="35" spans="1:6">
      <c r="A35" s="67" t="s">
        <v>352</v>
      </c>
      <c r="B35" s="17">
        <v>19</v>
      </c>
      <c r="C35" s="17"/>
      <c r="D35" s="17">
        <v>5</v>
      </c>
      <c r="E35" s="17">
        <v>14</v>
      </c>
      <c r="F35" s="24">
        <f>C35/B35</f>
        <v>0</v>
      </c>
    </row>
    <row r="36" spans="1:6">
      <c r="A36" s="67" t="s">
        <v>353</v>
      </c>
      <c r="B36" s="17">
        <v>12</v>
      </c>
      <c r="C36" s="17"/>
      <c r="D36" s="17"/>
      <c r="E36" s="17">
        <v>11.8</v>
      </c>
      <c r="F36" s="24">
        <f t="shared" ref="F36:F38" si="1">C36/B36</f>
        <v>0</v>
      </c>
    </row>
    <row r="37" spans="1:6">
      <c r="A37" s="79" t="s">
        <v>354</v>
      </c>
      <c r="B37" s="17">
        <v>267</v>
      </c>
      <c r="C37" s="17"/>
      <c r="D37" s="17">
        <v>48</v>
      </c>
      <c r="E37" s="17">
        <v>218</v>
      </c>
      <c r="F37" s="24">
        <f t="shared" si="1"/>
        <v>0</v>
      </c>
    </row>
    <row r="38" spans="1:6" ht="14.25" thickBot="1">
      <c r="A38" s="67" t="s">
        <v>355</v>
      </c>
      <c r="B38" s="17">
        <v>8</v>
      </c>
      <c r="C38" s="17"/>
      <c r="D38" s="17"/>
      <c r="E38" s="17">
        <v>8</v>
      </c>
      <c r="F38" s="24">
        <f t="shared" si="1"/>
        <v>0</v>
      </c>
    </row>
    <row r="39" spans="1:6" ht="15" thickTop="1" thickBot="1">
      <c r="A39" s="15" t="s">
        <v>266</v>
      </c>
      <c r="B39" s="13">
        <f>SUM(B35:B38)</f>
        <v>306</v>
      </c>
      <c r="C39" s="13">
        <f>SUM(C35:C38)</f>
        <v>0</v>
      </c>
      <c r="D39" s="13">
        <f>SUM(D35:D38)</f>
        <v>53</v>
      </c>
      <c r="E39" s="13">
        <f>SUM(E35:E38)</f>
        <v>251.8</v>
      </c>
      <c r="F39" s="12">
        <f>C39/B39</f>
        <v>0</v>
      </c>
    </row>
    <row r="40" spans="1:6">
      <c r="A40" s="44"/>
      <c r="B40" s="45"/>
      <c r="C40" s="45"/>
      <c r="D40" s="45"/>
      <c r="E40" s="45"/>
      <c r="F40" s="46"/>
    </row>
    <row r="41" spans="1:6" ht="14.25" thickBot="1">
      <c r="A41" s="11" t="s">
        <v>276</v>
      </c>
    </row>
    <row r="42" spans="1:6">
      <c r="A42" s="172" t="s">
        <v>273</v>
      </c>
      <c r="B42" s="174" t="s">
        <v>272</v>
      </c>
      <c r="C42" s="165" t="s">
        <v>271</v>
      </c>
      <c r="D42" s="166"/>
      <c r="E42" s="167"/>
      <c r="F42" s="168" t="s">
        <v>270</v>
      </c>
    </row>
    <row r="43" spans="1:6" ht="34.5" thickBot="1">
      <c r="A43" s="173"/>
      <c r="B43" s="175"/>
      <c r="C43" s="20" t="s">
        <v>269</v>
      </c>
      <c r="D43" s="20" t="s">
        <v>268</v>
      </c>
      <c r="E43" s="19" t="s">
        <v>267</v>
      </c>
      <c r="F43" s="169"/>
    </row>
    <row r="44" spans="1:6" ht="14.25" thickBot="1">
      <c r="A44" s="23" t="s">
        <v>338</v>
      </c>
      <c r="B44" s="22">
        <v>2254</v>
      </c>
      <c r="C44" s="22"/>
      <c r="D44" s="22">
        <v>2254</v>
      </c>
      <c r="E44" s="22"/>
      <c r="F44" s="21">
        <f>C44/B44</f>
        <v>0</v>
      </c>
    </row>
    <row r="45" spans="1:6" ht="15" thickTop="1" thickBot="1">
      <c r="A45" s="15" t="s">
        <v>266</v>
      </c>
      <c r="B45" s="13">
        <f>SUM(B44:B44)</f>
        <v>2254</v>
      </c>
      <c r="C45" s="13">
        <f>SUM(C44:C44)</f>
        <v>0</v>
      </c>
      <c r="D45" s="14">
        <f>SUM(D44:D44)</f>
        <v>2254</v>
      </c>
      <c r="E45" s="13">
        <f>SUM(E44:E44)</f>
        <v>0</v>
      </c>
      <c r="F45" s="12">
        <f>C45/B45</f>
        <v>0</v>
      </c>
    </row>
    <row r="47" spans="1:6" ht="14.25" thickBot="1">
      <c r="A47" s="11" t="s">
        <v>275</v>
      </c>
    </row>
    <row r="48" spans="1:6">
      <c r="A48" s="172" t="s">
        <v>273</v>
      </c>
      <c r="B48" s="174" t="s">
        <v>272</v>
      </c>
      <c r="C48" s="165" t="s">
        <v>271</v>
      </c>
      <c r="D48" s="166"/>
      <c r="E48" s="167"/>
      <c r="F48" s="168" t="s">
        <v>270</v>
      </c>
    </row>
    <row r="49" spans="1:6" ht="34.5" thickBot="1">
      <c r="A49" s="173"/>
      <c r="B49" s="175"/>
      <c r="C49" s="20" t="s">
        <v>269</v>
      </c>
      <c r="D49" s="20" t="s">
        <v>268</v>
      </c>
      <c r="E49" s="19" t="s">
        <v>267</v>
      </c>
      <c r="F49" s="169"/>
    </row>
    <row r="50" spans="1:6">
      <c r="A50" s="18" t="s">
        <v>332</v>
      </c>
      <c r="B50" s="22">
        <v>478.1</v>
      </c>
      <c r="C50" s="22">
        <v>478.1</v>
      </c>
      <c r="D50" s="17"/>
      <c r="E50" s="17"/>
      <c r="F50" s="16">
        <f t="shared" ref="F50:F58" si="2">C50/B50</f>
        <v>1</v>
      </c>
    </row>
    <row r="51" spans="1:6">
      <c r="A51" s="67" t="s">
        <v>628</v>
      </c>
      <c r="B51" s="17">
        <v>9</v>
      </c>
      <c r="C51" s="17">
        <v>9</v>
      </c>
      <c r="D51" s="17"/>
      <c r="E51" s="17"/>
      <c r="F51" s="16">
        <f t="shared" si="2"/>
        <v>1</v>
      </c>
    </row>
    <row r="52" spans="1:6">
      <c r="A52" s="67" t="s">
        <v>333</v>
      </c>
      <c r="B52" s="17">
        <v>96</v>
      </c>
      <c r="C52" s="17">
        <v>96</v>
      </c>
      <c r="D52" s="17"/>
      <c r="E52" s="17"/>
      <c r="F52" s="16">
        <f t="shared" si="2"/>
        <v>1</v>
      </c>
    </row>
    <row r="53" spans="1:6">
      <c r="A53" s="67" t="s">
        <v>334</v>
      </c>
      <c r="B53" s="17">
        <v>47.4</v>
      </c>
      <c r="C53" s="17">
        <v>47.4</v>
      </c>
      <c r="D53" s="17"/>
      <c r="E53" s="17"/>
      <c r="F53" s="16">
        <f t="shared" si="2"/>
        <v>1</v>
      </c>
    </row>
    <row r="54" spans="1:6">
      <c r="A54" s="67" t="s">
        <v>335</v>
      </c>
      <c r="B54" s="17">
        <v>47.4</v>
      </c>
      <c r="C54" s="17">
        <v>47.4</v>
      </c>
      <c r="D54" s="17"/>
      <c r="E54" s="17"/>
      <c r="F54" s="16">
        <f t="shared" si="2"/>
        <v>1</v>
      </c>
    </row>
    <row r="55" spans="1:6">
      <c r="A55" s="67" t="s">
        <v>336</v>
      </c>
      <c r="B55" s="17">
        <v>49.5</v>
      </c>
      <c r="C55" s="17">
        <v>49.5</v>
      </c>
      <c r="D55" s="17"/>
      <c r="E55" s="17"/>
      <c r="F55" s="16">
        <f t="shared" si="2"/>
        <v>1</v>
      </c>
    </row>
    <row r="56" spans="1:6">
      <c r="A56" s="67" t="s">
        <v>337</v>
      </c>
      <c r="B56" s="17">
        <v>47.4</v>
      </c>
      <c r="C56" s="17">
        <v>47.4</v>
      </c>
      <c r="D56" s="17"/>
      <c r="E56" s="17"/>
      <c r="F56" s="16">
        <f t="shared" si="2"/>
        <v>1</v>
      </c>
    </row>
    <row r="57" spans="1:6" ht="14.25" thickBot="1">
      <c r="A57" s="67" t="s">
        <v>627</v>
      </c>
      <c r="B57" s="17">
        <v>151</v>
      </c>
      <c r="C57" s="17">
        <v>151</v>
      </c>
      <c r="D57" s="17"/>
      <c r="E57" s="17"/>
      <c r="F57" s="16">
        <f t="shared" si="2"/>
        <v>1</v>
      </c>
    </row>
    <row r="58" spans="1:6" ht="15" thickTop="1" thickBot="1">
      <c r="A58" s="15" t="s">
        <v>266</v>
      </c>
      <c r="B58" s="13">
        <f>SUM(B50:B57)</f>
        <v>925.8</v>
      </c>
      <c r="C58" s="13">
        <f>SUM(C50:C57)</f>
        <v>925.8</v>
      </c>
      <c r="D58" s="14">
        <f>SUM(D50:D57)</f>
        <v>0</v>
      </c>
      <c r="E58" s="13">
        <f>SUM(E50:E57)</f>
        <v>0</v>
      </c>
      <c r="F58" s="12">
        <f t="shared" si="2"/>
        <v>1</v>
      </c>
    </row>
  </sheetData>
  <mergeCells count="25">
    <mergeCell ref="A48:A49"/>
    <mergeCell ref="B48:B49"/>
    <mergeCell ref="C48:E48"/>
    <mergeCell ref="F48:F49"/>
    <mergeCell ref="A5:A6"/>
    <mergeCell ref="B5:B6"/>
    <mergeCell ref="A33:A34"/>
    <mergeCell ref="B33:B34"/>
    <mergeCell ref="C33:E33"/>
    <mergeCell ref="F33:F34"/>
    <mergeCell ref="A42:A43"/>
    <mergeCell ref="B42:B43"/>
    <mergeCell ref="C42:E42"/>
    <mergeCell ref="F42:F43"/>
    <mergeCell ref="A17:A18"/>
    <mergeCell ref="B17:B18"/>
    <mergeCell ref="C17:E17"/>
    <mergeCell ref="F17:F18"/>
    <mergeCell ref="C5:E5"/>
    <mergeCell ref="F5:F6"/>
    <mergeCell ref="A2:F2"/>
    <mergeCell ref="A11:A12"/>
    <mergeCell ref="B11:B12"/>
    <mergeCell ref="C11:E11"/>
    <mergeCell ref="F11:F12"/>
  </mergeCells>
  <phoneticPr fontId="2"/>
  <pageMargins left="0.70866141732283472" right="0.70866141732283472" top="0.74803149606299213" bottom="0.74803149606299213" header="0.31496062992125984" footer="0.31496062992125984"/>
  <pageSetup paperSize="9" scale="108" firstPageNumber="31" orientation="landscape" useFirstPageNumber="1" r:id="rId1"/>
  <headerFooter>
    <oddHeader>&amp;R&amp;14別表1</oddHeader>
    <oddFooter>&amp;C&amp;P</oddFooter>
  </headerFooter>
  <rowBreaks count="1" manualBreakCount="1">
    <brk id="31" max="5" man="1"/>
  </rowBreaks>
</worksheet>
</file>

<file path=xl/worksheets/sheet3.xml><?xml version="1.0" encoding="utf-8"?>
<worksheet xmlns="http://schemas.openxmlformats.org/spreadsheetml/2006/main" xmlns:r="http://schemas.openxmlformats.org/officeDocument/2006/relationships">
  <sheetPr>
    <tabColor rgb="FFFF9999"/>
  </sheetPr>
  <dimension ref="A1:E144"/>
  <sheetViews>
    <sheetView view="pageBreakPreview" topLeftCell="A71" zoomScaleNormal="100" zoomScaleSheetLayoutView="100" workbookViewId="0">
      <selection activeCell="A97" sqref="A96:A97"/>
    </sheetView>
  </sheetViews>
  <sheetFormatPr defaultRowHeight="13.5"/>
  <cols>
    <col min="1" max="1" width="23.125" style="11" customWidth="1"/>
    <col min="2" max="2" width="14.125" style="11" customWidth="1"/>
    <col min="3" max="3" width="3.125" style="11" customWidth="1"/>
    <col min="4" max="4" width="23.125" style="11" customWidth="1"/>
    <col min="5" max="5" width="14.125" style="11" customWidth="1"/>
    <col min="6" max="16384" width="9" style="11"/>
  </cols>
  <sheetData>
    <row r="1" spans="1:5" ht="36.75" customHeight="1">
      <c r="A1" s="43" t="s">
        <v>326</v>
      </c>
      <c r="B1" s="42"/>
    </row>
    <row r="2" spans="1:5" ht="13.5" customHeight="1">
      <c r="A2" s="31"/>
      <c r="B2" s="30"/>
    </row>
    <row r="3" spans="1:5">
      <c r="A3" s="11" t="s">
        <v>300</v>
      </c>
    </row>
    <row r="4" spans="1:5" ht="14.25" thickBot="1">
      <c r="A4" s="36" t="s">
        <v>286</v>
      </c>
      <c r="D4" s="11" t="s">
        <v>285</v>
      </c>
    </row>
    <row r="5" spans="1:5">
      <c r="A5" s="54" t="s">
        <v>284</v>
      </c>
      <c r="B5" s="34" t="s">
        <v>283</v>
      </c>
      <c r="D5" s="51" t="s">
        <v>284</v>
      </c>
      <c r="E5" s="34" t="s">
        <v>283</v>
      </c>
    </row>
    <row r="6" spans="1:5">
      <c r="A6" s="52" t="s">
        <v>323</v>
      </c>
      <c r="B6" s="32">
        <v>7</v>
      </c>
      <c r="D6" s="52" t="s">
        <v>358</v>
      </c>
      <c r="E6" s="32">
        <v>16</v>
      </c>
    </row>
    <row r="7" spans="1:5" ht="14.25" thickBot="1">
      <c r="A7" s="53" t="s">
        <v>324</v>
      </c>
      <c r="B7" s="102">
        <v>12</v>
      </c>
      <c r="D7" s="52" t="s">
        <v>359</v>
      </c>
      <c r="E7" s="32">
        <v>21</v>
      </c>
    </row>
    <row r="8" spans="1:5" ht="14.25" thickBot="1">
      <c r="A8" s="50"/>
      <c r="B8" s="30"/>
      <c r="D8" s="53" t="s">
        <v>360</v>
      </c>
      <c r="E8" s="102">
        <v>12</v>
      </c>
    </row>
    <row r="9" spans="1:5">
      <c r="A9" s="50"/>
      <c r="B9" s="30"/>
      <c r="D9" s="31"/>
      <c r="E9" s="30"/>
    </row>
    <row r="10" spans="1:5" ht="13.5" customHeight="1">
      <c r="A10" s="36" t="s">
        <v>325</v>
      </c>
      <c r="B10" s="30"/>
    </row>
    <row r="11" spans="1:5" ht="13.5" customHeight="1" thickBot="1">
      <c r="A11" s="36" t="s">
        <v>286</v>
      </c>
      <c r="B11" s="30"/>
      <c r="D11" s="36" t="s">
        <v>285</v>
      </c>
      <c r="E11" s="30"/>
    </row>
    <row r="12" spans="1:5" ht="13.5" customHeight="1">
      <c r="A12" s="51" t="s">
        <v>284</v>
      </c>
      <c r="B12" s="34" t="s">
        <v>283</v>
      </c>
      <c r="D12" s="51" t="s">
        <v>284</v>
      </c>
      <c r="E12" s="34" t="s">
        <v>283</v>
      </c>
    </row>
    <row r="13" spans="1:5" ht="13.5" customHeight="1">
      <c r="A13" s="52" t="s">
        <v>304</v>
      </c>
      <c r="B13" s="61">
        <v>147</v>
      </c>
      <c r="D13" s="52" t="s">
        <v>304</v>
      </c>
      <c r="E13" s="64">
        <v>525.77</v>
      </c>
    </row>
    <row r="14" spans="1:5" ht="13.5" customHeight="1">
      <c r="A14" s="52" t="s">
        <v>303</v>
      </c>
      <c r="B14" s="61">
        <v>47</v>
      </c>
      <c r="D14" s="52" t="s">
        <v>302</v>
      </c>
      <c r="E14" s="64">
        <v>0</v>
      </c>
    </row>
    <row r="15" spans="1:5" ht="14.25" customHeight="1" thickBot="1">
      <c r="A15" s="53" t="s">
        <v>305</v>
      </c>
      <c r="B15" s="63">
        <v>91</v>
      </c>
      <c r="D15" s="52" t="s">
        <v>321</v>
      </c>
      <c r="E15" s="65">
        <f>158.61/2.35</f>
        <v>67.493617021276606</v>
      </c>
    </row>
    <row r="16" spans="1:5" ht="14.25" thickBot="1">
      <c r="A16" s="31"/>
      <c r="B16" s="62"/>
      <c r="D16" s="53" t="s">
        <v>301</v>
      </c>
      <c r="E16" s="66">
        <v>210</v>
      </c>
    </row>
    <row r="18" spans="1:5" ht="15.75" customHeight="1">
      <c r="A18" s="48" t="s">
        <v>327</v>
      </c>
    </row>
    <row r="19" spans="1:5" ht="15.75" customHeight="1" thickBot="1">
      <c r="A19" s="11" t="s">
        <v>286</v>
      </c>
      <c r="D19" s="36" t="s">
        <v>285</v>
      </c>
    </row>
    <row r="20" spans="1:5" ht="14.25" customHeight="1">
      <c r="A20" s="54" t="s">
        <v>284</v>
      </c>
      <c r="B20" s="34" t="s">
        <v>283</v>
      </c>
      <c r="D20" s="54" t="s">
        <v>284</v>
      </c>
      <c r="E20" s="34" t="s">
        <v>283</v>
      </c>
    </row>
    <row r="21" spans="1:5" ht="14.25" customHeight="1">
      <c r="A21" s="52" t="s">
        <v>328</v>
      </c>
      <c r="B21" s="69">
        <f>(43150/1000)/2.35</f>
        <v>18.361702127659573</v>
      </c>
      <c r="C21" s="49"/>
      <c r="D21" s="52" t="s">
        <v>331</v>
      </c>
      <c r="E21" s="69">
        <f>(6330/1000)/2.35</f>
        <v>2.6936170212765957</v>
      </c>
    </row>
    <row r="22" spans="1:5" ht="14.25" customHeight="1" thickBot="1">
      <c r="A22" s="52" t="s">
        <v>329</v>
      </c>
      <c r="B22" s="69">
        <f>(1035/1000)/2.35</f>
        <v>0.44042553191489359</v>
      </c>
      <c r="C22" s="49"/>
      <c r="D22" s="53" t="s">
        <v>305</v>
      </c>
      <c r="E22" s="70">
        <f>(1440/1000)/2.35</f>
        <v>0.61276595744680851</v>
      </c>
    </row>
    <row r="23" spans="1:5" ht="13.5" customHeight="1" thickBot="1">
      <c r="A23" s="53" t="s">
        <v>330</v>
      </c>
      <c r="B23" s="70">
        <f>(5290/1000)/2.35</f>
        <v>2.2510638297872338</v>
      </c>
      <c r="D23" s="50"/>
      <c r="E23" s="30"/>
    </row>
    <row r="24" spans="1:5" ht="13.5" customHeight="1">
      <c r="A24" s="31"/>
      <c r="B24" s="85"/>
      <c r="D24" s="50"/>
      <c r="E24" s="30"/>
    </row>
    <row r="25" spans="1:5">
      <c r="A25" s="36" t="s">
        <v>322</v>
      </c>
      <c r="B25" s="30"/>
    </row>
    <row r="26" spans="1:5" ht="14.25" thickBot="1">
      <c r="A26" s="36" t="s">
        <v>286</v>
      </c>
      <c r="D26" s="36" t="s">
        <v>285</v>
      </c>
      <c r="E26" s="30"/>
    </row>
    <row r="27" spans="1:5">
      <c r="A27" s="51" t="s">
        <v>284</v>
      </c>
      <c r="B27" s="34" t="s">
        <v>283</v>
      </c>
      <c r="D27" s="54" t="s">
        <v>284</v>
      </c>
      <c r="E27" s="34" t="s">
        <v>283</v>
      </c>
    </row>
    <row r="28" spans="1:5">
      <c r="A28" s="52" t="s">
        <v>323</v>
      </c>
      <c r="B28" s="61">
        <v>1830</v>
      </c>
      <c r="C28" s="49"/>
      <c r="D28" s="52" t="s">
        <v>321</v>
      </c>
      <c r="E28" s="61">
        <v>619</v>
      </c>
    </row>
    <row r="29" spans="1:5" ht="14.25" thickBot="1">
      <c r="A29" s="52" t="s">
        <v>320</v>
      </c>
      <c r="B29" s="61">
        <v>454</v>
      </c>
      <c r="C29" s="49"/>
      <c r="D29" s="53" t="s">
        <v>351</v>
      </c>
      <c r="E29" s="63">
        <v>1874</v>
      </c>
    </row>
    <row r="30" spans="1:5" ht="14.25" thickBot="1">
      <c r="A30" s="53" t="s">
        <v>324</v>
      </c>
      <c r="B30" s="63">
        <v>152</v>
      </c>
      <c r="C30" s="49"/>
      <c r="D30" s="78"/>
      <c r="E30" s="78"/>
    </row>
    <row r="32" spans="1:5">
      <c r="A32" s="36" t="s">
        <v>319</v>
      </c>
      <c r="B32" s="30"/>
    </row>
    <row r="33" spans="1:5" ht="14.25" thickBot="1">
      <c r="A33" s="31" t="s">
        <v>286</v>
      </c>
      <c r="B33" s="30"/>
      <c r="D33" s="31" t="s">
        <v>285</v>
      </c>
      <c r="E33" s="30"/>
    </row>
    <row r="34" spans="1:5">
      <c r="A34" s="35" t="s">
        <v>284</v>
      </c>
      <c r="B34" s="34" t="s">
        <v>283</v>
      </c>
      <c r="D34" s="35" t="s">
        <v>284</v>
      </c>
      <c r="E34" s="34" t="s">
        <v>283</v>
      </c>
    </row>
    <row r="35" spans="1:5">
      <c r="A35" s="33" t="s">
        <v>318</v>
      </c>
      <c r="B35" s="61">
        <v>104.45</v>
      </c>
      <c r="D35" s="80" t="s">
        <v>299</v>
      </c>
      <c r="E35" s="32">
        <v>63.07</v>
      </c>
    </row>
    <row r="36" spans="1:5" ht="14.25" customHeight="1">
      <c r="A36" s="33" t="s">
        <v>356</v>
      </c>
      <c r="B36" s="61">
        <v>134.63</v>
      </c>
      <c r="D36" s="81" t="s">
        <v>304</v>
      </c>
      <c r="E36" s="32">
        <v>5772.84</v>
      </c>
    </row>
    <row r="37" spans="1:5">
      <c r="A37" s="33" t="s">
        <v>317</v>
      </c>
      <c r="B37" s="61">
        <v>673</v>
      </c>
      <c r="D37" s="80" t="s">
        <v>316</v>
      </c>
      <c r="E37" s="32">
        <v>3238</v>
      </c>
    </row>
    <row r="38" spans="1:5">
      <c r="A38" s="31"/>
      <c r="B38" s="86"/>
      <c r="D38" s="104"/>
      <c r="E38" s="62"/>
    </row>
    <row r="39" spans="1:5">
      <c r="A39" s="38" t="s">
        <v>287</v>
      </c>
    </row>
    <row r="40" spans="1:5" ht="14.25" thickBot="1">
      <c r="A40" s="37" t="s">
        <v>286</v>
      </c>
      <c r="D40" s="36" t="s">
        <v>285</v>
      </c>
    </row>
    <row r="41" spans="1:5" ht="14.25" thickBot="1">
      <c r="A41" s="75" t="s">
        <v>284</v>
      </c>
      <c r="B41" s="76" t="s">
        <v>283</v>
      </c>
      <c r="D41" s="51" t="s">
        <v>284</v>
      </c>
      <c r="E41" s="34" t="s">
        <v>283</v>
      </c>
    </row>
    <row r="42" spans="1:5" ht="14.25" thickBot="1">
      <c r="A42" s="73" t="s">
        <v>303</v>
      </c>
      <c r="B42" s="74">
        <v>4</v>
      </c>
      <c r="D42" s="53" t="s">
        <v>339</v>
      </c>
      <c r="E42" s="63">
        <v>7</v>
      </c>
    </row>
    <row r="43" spans="1:5">
      <c r="A43" s="31"/>
      <c r="B43" s="86"/>
      <c r="D43" s="31"/>
      <c r="E43" s="86"/>
    </row>
    <row r="44" spans="1:5">
      <c r="A44" s="11" t="s">
        <v>315</v>
      </c>
    </row>
    <row r="45" spans="1:5" ht="14.25" thickBot="1">
      <c r="A45" s="11" t="s">
        <v>286</v>
      </c>
      <c r="D45" s="11" t="s">
        <v>285</v>
      </c>
    </row>
    <row r="46" spans="1:5">
      <c r="A46" s="51" t="s">
        <v>284</v>
      </c>
      <c r="B46" s="34" t="s">
        <v>283</v>
      </c>
      <c r="D46" s="51" t="s">
        <v>284</v>
      </c>
      <c r="E46" s="34" t="s">
        <v>283</v>
      </c>
    </row>
    <row r="47" spans="1:5">
      <c r="A47" s="71" t="s">
        <v>303</v>
      </c>
      <c r="B47" s="61">
        <v>533.5</v>
      </c>
      <c r="D47" s="71" t="s">
        <v>303</v>
      </c>
      <c r="E47" s="61">
        <v>533.5</v>
      </c>
    </row>
    <row r="48" spans="1:5">
      <c r="A48" s="71" t="s">
        <v>305</v>
      </c>
      <c r="B48" s="61">
        <v>0</v>
      </c>
      <c r="D48" s="71" t="s">
        <v>305</v>
      </c>
      <c r="E48" s="61">
        <v>0</v>
      </c>
    </row>
    <row r="49" spans="1:5">
      <c r="A49" s="71" t="s">
        <v>314</v>
      </c>
      <c r="B49" s="61">
        <v>11.7</v>
      </c>
      <c r="D49" s="71" t="s">
        <v>314</v>
      </c>
      <c r="E49" s="61">
        <v>11.7</v>
      </c>
    </row>
    <row r="50" spans="1:5" ht="14.25" thickBot="1">
      <c r="A50" s="72" t="s">
        <v>312</v>
      </c>
      <c r="B50" s="63">
        <v>293</v>
      </c>
      <c r="D50" s="72" t="s">
        <v>312</v>
      </c>
      <c r="E50" s="63">
        <v>293</v>
      </c>
    </row>
    <row r="51" spans="1:5">
      <c r="A51" s="11" t="s">
        <v>298</v>
      </c>
    </row>
    <row r="52" spans="1:5" ht="14.25" thickBot="1">
      <c r="A52" s="11" t="s">
        <v>286</v>
      </c>
      <c r="D52" s="41" t="s">
        <v>285</v>
      </c>
    </row>
    <row r="53" spans="1:5">
      <c r="A53" s="35" t="s">
        <v>284</v>
      </c>
      <c r="B53" s="34" t="s">
        <v>283</v>
      </c>
      <c r="D53" s="35" t="s">
        <v>284</v>
      </c>
      <c r="E53" s="34" t="s">
        <v>283</v>
      </c>
    </row>
    <row r="54" spans="1:5">
      <c r="A54" s="40" t="s">
        <v>297</v>
      </c>
      <c r="B54" s="39">
        <v>1218.2978723404253</v>
      </c>
      <c r="D54" s="33" t="s">
        <v>297</v>
      </c>
      <c r="E54" s="39">
        <v>758.63829787234033</v>
      </c>
    </row>
    <row r="55" spans="1:5">
      <c r="A55" s="40" t="s">
        <v>296</v>
      </c>
      <c r="B55" s="39">
        <v>936.89361702127644</v>
      </c>
      <c r="D55" s="33" t="s">
        <v>296</v>
      </c>
      <c r="E55" s="39">
        <v>809.48936170212755</v>
      </c>
    </row>
    <row r="56" spans="1:5">
      <c r="A56" s="40" t="s">
        <v>295</v>
      </c>
      <c r="B56" s="39">
        <v>0</v>
      </c>
      <c r="D56" s="33" t="s">
        <v>295</v>
      </c>
      <c r="E56" s="39">
        <v>0</v>
      </c>
    </row>
    <row r="57" spans="1:5">
      <c r="A57" s="40" t="s">
        <v>294</v>
      </c>
      <c r="B57" s="39">
        <v>5000</v>
      </c>
      <c r="D57" s="33" t="s">
        <v>294</v>
      </c>
      <c r="E57" s="39">
        <v>7228.9999999999991</v>
      </c>
    </row>
    <row r="58" spans="1:5">
      <c r="A58" s="40" t="s">
        <v>293</v>
      </c>
      <c r="B58" s="39">
        <v>0</v>
      </c>
      <c r="D58" s="33" t="s">
        <v>293</v>
      </c>
      <c r="E58" s="39">
        <v>0</v>
      </c>
    </row>
    <row r="59" spans="1:5">
      <c r="A59" s="55" t="s">
        <v>292</v>
      </c>
      <c r="B59" s="56">
        <v>3.8181818181818179</v>
      </c>
      <c r="D59" s="59" t="s">
        <v>292</v>
      </c>
      <c r="E59" s="56">
        <v>0</v>
      </c>
    </row>
    <row r="60" spans="1:5" ht="14.25" customHeight="1">
      <c r="A60" s="55" t="s">
        <v>291</v>
      </c>
      <c r="B60" s="56">
        <v>1126.9285714285716</v>
      </c>
      <c r="D60" s="59" t="s">
        <v>291</v>
      </c>
      <c r="E60" s="56">
        <v>0</v>
      </c>
    </row>
    <row r="61" spans="1:5">
      <c r="A61" s="55" t="s">
        <v>290</v>
      </c>
      <c r="B61" s="56">
        <v>492.69230769230768</v>
      </c>
      <c r="D61" s="59" t="s">
        <v>290</v>
      </c>
      <c r="E61" s="56">
        <v>0</v>
      </c>
    </row>
    <row r="62" spans="1:5">
      <c r="A62" s="55" t="s">
        <v>289</v>
      </c>
      <c r="B62" s="56">
        <v>0</v>
      </c>
      <c r="D62" s="59" t="s">
        <v>289</v>
      </c>
      <c r="E62" s="56">
        <v>0</v>
      </c>
    </row>
    <row r="63" spans="1:5" ht="14.25" thickBot="1">
      <c r="A63" s="57" t="s">
        <v>288</v>
      </c>
      <c r="B63" s="58">
        <v>15764.6</v>
      </c>
      <c r="D63" s="60" t="s">
        <v>288</v>
      </c>
      <c r="E63" s="58">
        <v>70</v>
      </c>
    </row>
    <row r="64" spans="1:5">
      <c r="A64" s="105"/>
      <c r="B64" s="106"/>
      <c r="D64" s="107"/>
      <c r="E64" s="106"/>
    </row>
    <row r="65" spans="1:5">
      <c r="A65" s="11" t="s">
        <v>306</v>
      </c>
    </row>
    <row r="66" spans="1:5" ht="14.25" thickBot="1">
      <c r="A66" s="11" t="s">
        <v>286</v>
      </c>
      <c r="D66" s="36" t="s">
        <v>285</v>
      </c>
      <c r="E66" s="30"/>
    </row>
    <row r="67" spans="1:5">
      <c r="A67" s="51" t="s">
        <v>284</v>
      </c>
      <c r="B67" s="34" t="s">
        <v>283</v>
      </c>
      <c r="D67" s="51" t="s">
        <v>284</v>
      </c>
      <c r="E67" s="34" t="s">
        <v>283</v>
      </c>
    </row>
    <row r="68" spans="1:5">
      <c r="A68" s="52" t="s">
        <v>305</v>
      </c>
      <c r="B68" s="61">
        <v>242.5</v>
      </c>
      <c r="D68" s="52" t="s">
        <v>304</v>
      </c>
      <c r="E68" s="61">
        <v>198.8</v>
      </c>
    </row>
    <row r="69" spans="1:5" ht="14.25" thickBot="1">
      <c r="A69" s="53" t="s">
        <v>303</v>
      </c>
      <c r="B69" s="63">
        <v>37.799999999999997</v>
      </c>
      <c r="D69" s="52" t="s">
        <v>302</v>
      </c>
      <c r="E69" s="61">
        <v>221.8</v>
      </c>
    </row>
    <row r="70" spans="1:5">
      <c r="A70" s="31"/>
      <c r="B70" s="30"/>
      <c r="D70" s="52" t="s">
        <v>301</v>
      </c>
      <c r="E70" s="61">
        <v>125.6</v>
      </c>
    </row>
    <row r="71" spans="1:5" ht="14.25" customHeight="1" thickBot="1">
      <c r="D71" s="53" t="s">
        <v>282</v>
      </c>
      <c r="E71" s="63">
        <v>163.9</v>
      </c>
    </row>
    <row r="72" spans="1:5" ht="14.25" customHeight="1">
      <c r="D72" s="31"/>
      <c r="E72" s="86"/>
    </row>
    <row r="73" spans="1:5">
      <c r="A73" s="11" t="s">
        <v>313</v>
      </c>
    </row>
    <row r="74" spans="1:5" ht="14.25" thickBot="1">
      <c r="A74" s="38" t="s">
        <v>286</v>
      </c>
      <c r="D74" s="36" t="s">
        <v>285</v>
      </c>
    </row>
    <row r="75" spans="1:5">
      <c r="A75" s="54" t="s">
        <v>284</v>
      </c>
      <c r="B75" s="34" t="s">
        <v>283</v>
      </c>
      <c r="D75" s="54" t="s">
        <v>284</v>
      </c>
      <c r="E75" s="34" t="s">
        <v>283</v>
      </c>
    </row>
    <row r="76" spans="1:5">
      <c r="A76" s="52" t="s">
        <v>312</v>
      </c>
      <c r="B76" s="61">
        <v>499</v>
      </c>
      <c r="D76" s="52" t="s">
        <v>312</v>
      </c>
      <c r="E76" s="39">
        <v>71</v>
      </c>
    </row>
    <row r="77" spans="1:5" ht="14.25" customHeight="1">
      <c r="A77" s="52" t="s">
        <v>311</v>
      </c>
      <c r="B77" s="69">
        <f>220/2.35</f>
        <v>93.617021276595736</v>
      </c>
      <c r="D77" s="52" t="s">
        <v>311</v>
      </c>
      <c r="E77" s="100">
        <f>158.6/2.35</f>
        <v>67.489361702127653</v>
      </c>
    </row>
    <row r="78" spans="1:5">
      <c r="A78" s="52" t="s">
        <v>310</v>
      </c>
      <c r="B78" s="69">
        <f>46.5/2.35</f>
        <v>19.787234042553191</v>
      </c>
      <c r="D78" s="52" t="s">
        <v>310</v>
      </c>
      <c r="E78" s="100">
        <f>4.5/2.35</f>
        <v>1.9148936170212765</v>
      </c>
    </row>
    <row r="79" spans="1:5">
      <c r="A79" s="52" t="s">
        <v>309</v>
      </c>
      <c r="B79" s="69">
        <f>30.1/2.35</f>
        <v>12.808510638297873</v>
      </c>
      <c r="D79" s="52" t="s">
        <v>309</v>
      </c>
      <c r="E79" s="100">
        <f>15/2.35</f>
        <v>6.3829787234042552</v>
      </c>
    </row>
    <row r="80" spans="1:5">
      <c r="A80" s="52" t="s">
        <v>308</v>
      </c>
      <c r="B80" s="69">
        <f>2.2/2.35</f>
        <v>0.93617021276595747</v>
      </c>
      <c r="D80" s="52" t="s">
        <v>308</v>
      </c>
      <c r="E80" s="100">
        <f>2.2/2.35</f>
        <v>0.93617021276595747</v>
      </c>
    </row>
    <row r="81" spans="1:5" ht="14.25" thickBot="1">
      <c r="A81" s="68" t="s">
        <v>307</v>
      </c>
      <c r="B81" s="70">
        <f>41.3/2.35</f>
        <v>17.574468085106382</v>
      </c>
      <c r="D81" s="68" t="s">
        <v>307</v>
      </c>
      <c r="E81" s="101">
        <f>33.1/2.35</f>
        <v>14.085106382978724</v>
      </c>
    </row>
    <row r="90" spans="1:5" ht="14.25" customHeight="1"/>
    <row r="91" spans="1:5" ht="13.5" customHeight="1"/>
    <row r="100" spans="1:2">
      <c r="A100" s="31"/>
      <c r="B100" s="30"/>
    </row>
    <row r="102" spans="1:2" ht="14.25" customHeight="1"/>
    <row r="120" ht="14.25" customHeight="1"/>
    <row r="144" ht="14.25" customHeight="1"/>
  </sheetData>
  <phoneticPr fontId="2"/>
  <pageMargins left="0.70866141732283472" right="0.70866141732283472" top="0.74803149606299213" bottom="0.74803149606299213" header="0.31496062992125984" footer="0.31496062992125984"/>
  <pageSetup paperSize="9" scale="120" firstPageNumber="33" orientation="landscape" useFirstPageNumber="1" r:id="rId1"/>
  <headerFooter>
    <oddHeader>&amp;R別表2</oddHeader>
    <oddFooter>&amp;C&amp;P</oddFooter>
  </headerFooter>
  <rowBreaks count="4" manualBreakCount="4">
    <brk id="24" max="4" man="1"/>
    <brk id="50" max="4" man="1"/>
    <brk id="72" max="4" man="1"/>
    <brk id="8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（P1～30）補完施策1～103</vt:lpstr>
      <vt:lpstr>（P31～32）【別表1】No.41コンクリート型枠使用状況</vt:lpstr>
      <vt:lpstr>（P33～36）【別表2】（No.48 公共事業関連廃棄物）</vt:lpstr>
      <vt:lpstr>'（P1～30）補完施策1～103'!Print_Area</vt:lpstr>
      <vt:lpstr>'（P31～32）【別表1】No.41コンクリート型枠使用状況'!Print_Area</vt:lpstr>
      <vt:lpstr>'（P33～36）【別表2】（No.48 公共事業関連廃棄物）'!Print_Area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茅ヶ崎市情報推進課</dc:creator>
  <cp:lastModifiedBy>茅ヶ崎市情報推進課</cp:lastModifiedBy>
  <cp:lastPrinted>2014-07-11T09:27:30Z</cp:lastPrinted>
  <dcterms:created xsi:type="dcterms:W3CDTF">2014-04-09T23:33:01Z</dcterms:created>
  <dcterms:modified xsi:type="dcterms:W3CDTF">2014-07-16T07:27:53Z</dcterms:modified>
</cp:coreProperties>
</file>