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8730" tabRatio="690" activeTab="0"/>
  </bookViews>
  <sheets>
    <sheet name="仕切" sheetId="1" r:id="rId1"/>
    <sheet name="191" sheetId="2" r:id="rId2"/>
    <sheet name="192" sheetId="3" r:id="rId3"/>
    <sheet name="193" sheetId="4" r:id="rId4"/>
    <sheet name="194" sheetId="5" r:id="rId5"/>
    <sheet name="195" sheetId="6" r:id="rId6"/>
    <sheet name="196" sheetId="7" r:id="rId7"/>
  </sheets>
  <definedNames>
    <definedName name="_xlnm.Print_Area" localSheetId="5">'195'!$A$1:$L$55</definedName>
    <definedName name="_xlnm.Print_Area" localSheetId="6">'196'!$A$1:$L$53</definedName>
    <definedName name="_xlnm.Print_Titles" localSheetId="5">'195'!$3:$4</definedName>
    <definedName name="_xlnm.Print_Titles" localSheetId="6">'196'!$4:$5</definedName>
  </definedNames>
  <calcPr fullCalcOnLoad="1"/>
</workbook>
</file>

<file path=xl/sharedStrings.xml><?xml version="1.0" encoding="utf-8"?>
<sst xmlns="http://schemas.openxmlformats.org/spreadsheetml/2006/main" count="595" uniqueCount="245">
  <si>
    <t>区分</t>
  </si>
  <si>
    <t>投票区</t>
  </si>
  <si>
    <t>字名</t>
  </si>
  <si>
    <t>総数</t>
  </si>
  <si>
    <t>男</t>
  </si>
  <si>
    <t>女</t>
  </si>
  <si>
    <t>資料：選挙管理委員会事務局</t>
  </si>
  <si>
    <t>執行年月日</t>
  </si>
  <si>
    <t>当日有権者数</t>
  </si>
  <si>
    <t>衆議院議員</t>
  </si>
  <si>
    <t>〃（小選挙区）</t>
  </si>
  <si>
    <t>〃（比例区）</t>
  </si>
  <si>
    <t>参議院議員</t>
  </si>
  <si>
    <t>〃（比例代表）</t>
  </si>
  <si>
    <t>〃（選挙区）</t>
  </si>
  <si>
    <t>〃</t>
  </si>
  <si>
    <t>県知事</t>
  </si>
  <si>
    <t>県議会議員</t>
  </si>
  <si>
    <t>市長</t>
  </si>
  <si>
    <t>市議会議員</t>
  </si>
  <si>
    <t>投票者数</t>
  </si>
  <si>
    <t>投票率（％）</t>
  </si>
  <si>
    <t>医療職</t>
  </si>
  <si>
    <t>本村１丁目・２丁目1～7番・３丁目1～3番・４丁目・５丁目1～17番</t>
  </si>
  <si>
    <t>南湖４丁目（1～9番を除く）・５丁目2～6番・11～17番・６丁目・７丁目
柳島海岸1番～3番・9番</t>
  </si>
  <si>
    <t>中海岸２丁目・３丁目・４丁目・東海岸南１丁目</t>
  </si>
  <si>
    <t>東海岸南２丁目・３丁目・４丁目・５丁目・６丁目</t>
  </si>
  <si>
    <t>萩園1～463・1376～1426・1642～2558・2560～2570・2598～2604・2696</t>
  </si>
  <si>
    <t>今宿</t>
  </si>
  <si>
    <t>中島</t>
  </si>
  <si>
    <t>美住町</t>
  </si>
  <si>
    <t>浜竹２丁目・３丁目</t>
  </si>
  <si>
    <t>堤１～110・388番地</t>
  </si>
  <si>
    <t>浜見平</t>
  </si>
  <si>
    <t>赤羽根1～1408・3166～3390番地</t>
  </si>
  <si>
    <t>都市部</t>
  </si>
  <si>
    <t>都市計画課</t>
  </si>
  <si>
    <t>都市政策課</t>
  </si>
  <si>
    <t>建築指導課　</t>
  </si>
  <si>
    <t>開発審査課</t>
  </si>
  <si>
    <t>建設部</t>
  </si>
  <si>
    <t>建設総務課</t>
  </si>
  <si>
    <t>道路管理課</t>
  </si>
  <si>
    <t>道路建設課</t>
  </si>
  <si>
    <t>建築課</t>
  </si>
  <si>
    <t>会計課</t>
  </si>
  <si>
    <t>議会事務局</t>
  </si>
  <si>
    <t>監査事務局</t>
  </si>
  <si>
    <t>教育総務部</t>
  </si>
  <si>
    <t>教育総務課</t>
  </si>
  <si>
    <t>教育施設課</t>
  </si>
  <si>
    <t>学務課</t>
  </si>
  <si>
    <t>小学校</t>
  </si>
  <si>
    <t>中学校</t>
  </si>
  <si>
    <t>小和田公民館</t>
  </si>
  <si>
    <t>鶴嶺公民館</t>
  </si>
  <si>
    <t>松林公民館</t>
  </si>
  <si>
    <t>南湖公民館</t>
  </si>
  <si>
    <t>香川公民館</t>
  </si>
  <si>
    <t>青少年課</t>
  </si>
  <si>
    <t>海岸青少年会館</t>
  </si>
  <si>
    <t>市立病院</t>
  </si>
  <si>
    <t>消防</t>
  </si>
  <si>
    <t>高田１丁目4～15番・２丁目1～7番・３丁目・４丁目</t>
  </si>
  <si>
    <t>総数</t>
  </si>
  <si>
    <t>第１投票区</t>
  </si>
  <si>
    <t>第２投票区</t>
  </si>
  <si>
    <t>第３投票区</t>
  </si>
  <si>
    <t>第４投票区</t>
  </si>
  <si>
    <t>第５投票区</t>
  </si>
  <si>
    <t>第６投票区</t>
  </si>
  <si>
    <t>第７投票区</t>
  </si>
  <si>
    <t>第８投票区</t>
  </si>
  <si>
    <t>第９投票区</t>
  </si>
  <si>
    <t>第10投票区</t>
  </si>
  <si>
    <t>第11投票区</t>
  </si>
  <si>
    <t>第12投票区</t>
  </si>
  <si>
    <t>第13投票区</t>
  </si>
  <si>
    <t>第14投票区</t>
  </si>
  <si>
    <t>第15投票区</t>
  </si>
  <si>
    <t>第16投票区</t>
  </si>
  <si>
    <t>第17投票区</t>
  </si>
  <si>
    <t>第18投票区</t>
  </si>
  <si>
    <t>第19投票区</t>
  </si>
  <si>
    <t>第20投票区</t>
  </si>
  <si>
    <t>第21投票区</t>
  </si>
  <si>
    <t>第22投票区</t>
  </si>
  <si>
    <t>甘沼１～1027・1029～1460番地</t>
  </si>
  <si>
    <t>第23投票区</t>
  </si>
  <si>
    <t>第24投票区</t>
  </si>
  <si>
    <t>第25投票区</t>
  </si>
  <si>
    <t>第26投票区</t>
  </si>
  <si>
    <t>第27投票区</t>
  </si>
  <si>
    <t>第28投票区</t>
  </si>
  <si>
    <t>第29投票区</t>
  </si>
  <si>
    <t>第30投票区</t>
  </si>
  <si>
    <t>第31投票区</t>
  </si>
  <si>
    <t>第32投票区</t>
  </si>
  <si>
    <t>第33投票区</t>
  </si>
  <si>
    <t>第34投票区</t>
  </si>
  <si>
    <t>第35投票区</t>
  </si>
  <si>
    <t>第36投票区</t>
  </si>
  <si>
    <t>第37投票区</t>
  </si>
  <si>
    <t>第38投票区</t>
  </si>
  <si>
    <t>第39投票区</t>
  </si>
  <si>
    <t>第40投票区</t>
  </si>
  <si>
    <t>第41投票区</t>
  </si>
  <si>
    <t>第42投票区</t>
  </si>
  <si>
    <t>第43投票区</t>
  </si>
  <si>
    <t>第44投票区</t>
  </si>
  <si>
    <t>第45投票区</t>
  </si>
  <si>
    <t>〃（選挙区）</t>
  </si>
  <si>
    <t>〃（比例代表）</t>
  </si>
  <si>
    <t>技能労務職</t>
  </si>
  <si>
    <t>消防職</t>
  </si>
  <si>
    <t>総数　　　　　</t>
  </si>
  <si>
    <t>総務部　　</t>
  </si>
  <si>
    <t>行政総務課</t>
  </si>
  <si>
    <t>職員課</t>
  </si>
  <si>
    <t>文書法務課</t>
  </si>
  <si>
    <t>企画部</t>
  </si>
  <si>
    <t>情報推進課</t>
  </si>
  <si>
    <t>財務部</t>
  </si>
  <si>
    <t>財政課</t>
  </si>
  <si>
    <t>用地管財課</t>
  </si>
  <si>
    <t>契約検査課</t>
  </si>
  <si>
    <t>市民税課</t>
  </si>
  <si>
    <t>資産税課</t>
  </si>
  <si>
    <t>産業振興課</t>
  </si>
  <si>
    <t>市民課</t>
  </si>
  <si>
    <t>小出支所</t>
  </si>
  <si>
    <t>防災対策課</t>
  </si>
  <si>
    <t>安全対策課</t>
  </si>
  <si>
    <t>保健福祉部</t>
  </si>
  <si>
    <t>保険年金課</t>
  </si>
  <si>
    <t>障害福祉課</t>
  </si>
  <si>
    <t>高齢福祉介護課</t>
  </si>
  <si>
    <t>子育て支援課</t>
  </si>
  <si>
    <t>保育課</t>
  </si>
  <si>
    <t>環境部</t>
  </si>
  <si>
    <t>環境政策課</t>
  </si>
  <si>
    <t>環境保全課</t>
  </si>
  <si>
    <t>環境事業センター</t>
  </si>
  <si>
    <t>一般行政職</t>
  </si>
  <si>
    <t>教育政策課</t>
  </si>
  <si>
    <t>茅ヶ崎１丁目・２丁目・３丁目・元町・新栄町・矢畑８９７－１・８９７－９・浜之郷１２３９－１・１２３９－３</t>
  </si>
  <si>
    <t>西久保１～768・775-2・777～794・797-2・798-2・-9・826～829・830-2・834・1519～1526・1528-2・-4・1529～1617・1619～1628・1633～1748番地・円蔵（飛地）2613～2617・2622～2683番地・浜之郷１～343番地</t>
  </si>
  <si>
    <t>西久保769～774・775-1・-8・-9・776・795・796・797-1・-6・-8・798-1・-8・799・800～825・830-1・831～833・835～1273・1422・1438～1518・1527・1528-1・-5・-8・-13・-14・1618・1629・2000～2024・2609番地・円蔵（住居表示区域外。ただし円蔵（飛地）1290～1394・2613～2617・2622～2683番地を除く）</t>
  </si>
  <si>
    <t>円蔵１丁目・２丁目・高田５丁目
茅ヶ崎228～552・843～1149番地</t>
  </si>
  <si>
    <t>松尾・柳島（住居表示区域外）104～1900番地
柳島１丁目・２丁目・柳島海岸（住居表示区域外）976～1284・1588・1592番地・４～８番・10～19番</t>
  </si>
  <si>
    <t>西久保1280～1437番地（ただし1422番地を除く）・
香川１丁目・２丁目１～22・27～31番・甘沼1028番地・松風台</t>
  </si>
  <si>
    <t>（平成２０年１２月２日現在）</t>
  </si>
  <si>
    <t>高田１丁目1～3番・２丁目8～14番・室田１丁目・２丁目・３丁目12番</t>
  </si>
  <si>
    <t>赤羽根1409～2323・3039～3165・3391～3770・4057～4245番地・松林２丁目3～6番・11～16番・３丁目・菱沼１丁目・２丁目</t>
  </si>
  <si>
    <t>小和田１丁目・２丁目・小桜町4～8番・代官町</t>
  </si>
  <si>
    <t>赤羽根2324～3038・3771～4056・4246～4305番地・
菱沼３丁目・小和田３丁目</t>
  </si>
  <si>
    <t>本宿町・赤松町</t>
  </si>
  <si>
    <t>出口町・浜竹１丁目</t>
  </si>
  <si>
    <t>芹沢・堤389～4334番地</t>
  </si>
  <si>
    <t>西久保1274～1279番地・円蔵（飛地）1290～1394番地・
鶴が台</t>
  </si>
  <si>
    <t>萩園464～1375・1427～1641・2559・2571～2597・2605～2695・2697～・平太夫新田</t>
  </si>
  <si>
    <t>秘書広報課</t>
  </si>
  <si>
    <t>市民相談課</t>
  </si>
  <si>
    <t>施設再編整備課</t>
  </si>
  <si>
    <t>市民安全部</t>
  </si>
  <si>
    <t>経済部</t>
  </si>
  <si>
    <t>文化生涯学習部</t>
  </si>
  <si>
    <t>こども育成部</t>
  </si>
  <si>
    <t>景観みどり課</t>
  </si>
  <si>
    <t>公園緑地課</t>
  </si>
  <si>
    <t>下水道河川部</t>
  </si>
  <si>
    <t>下水道河川総務課</t>
  </si>
  <si>
    <t>下水道河川建設課</t>
  </si>
  <si>
    <t>下水道河川管理課</t>
  </si>
  <si>
    <t>教育推進部</t>
  </si>
  <si>
    <t>学校教育指導課</t>
  </si>
  <si>
    <t>社会教育課</t>
  </si>
  <si>
    <t>青少年会館</t>
  </si>
  <si>
    <t>教育センター</t>
  </si>
  <si>
    <t>香川２丁目23～26番・３丁目～５丁目・６丁目１～１３番・１５～２３番</t>
  </si>
  <si>
    <t>常盤町３～５番・６番（３１～５５号）・富士見町５番（３０号～）・６番（１１号～）・７番・８番・浜須賀１～６番・９～１８番・緑が浜・汐見台</t>
  </si>
  <si>
    <t>富士見町１～４番・５番（～２９号）・６番（～１０号）・９～１６番・松浪１丁目１～８番・２丁目１～７番・９番</t>
  </si>
  <si>
    <t>行谷・下寺尾</t>
  </si>
  <si>
    <t>常盤町１～２番・６番（３１～５５号を除く）・７～８番・浜竹４丁目・松浪１丁目９～１２番・松浪２丁目８番</t>
  </si>
  <si>
    <t>市民自治推進課</t>
  </si>
  <si>
    <t>企画経営課</t>
  </si>
  <si>
    <t>広域事業政策課</t>
  </si>
  <si>
    <t>収納課</t>
  </si>
  <si>
    <t>農業水産課</t>
  </si>
  <si>
    <t>雇用労働課</t>
  </si>
  <si>
    <t>拠点整備課</t>
  </si>
  <si>
    <t>文化生涯学習課</t>
  </si>
  <si>
    <t>スポーツ健康課</t>
  </si>
  <si>
    <t>保健福祉課</t>
  </si>
  <si>
    <t>生活支援課</t>
  </si>
  <si>
    <t>こども育成相談課</t>
  </si>
  <si>
    <t>資源循環課</t>
  </si>
  <si>
    <t>資料：職員課</t>
  </si>
  <si>
    <t>南湖１丁目1～6番・２丁目・３丁目・４丁目1～9番・５丁目1番・7～10番・18～20番</t>
  </si>
  <si>
    <t>平和町５～６番・菱沼海岸・白浜町・浜須賀７～８番・松が丘１丁目８番（２１号～）・９～１１番・２丁目８番（２５～４２号）・９番・10番（20～29号を除く）・12番（２０～４０号を除く）・１３番（１５号～５５号を除く）</t>
  </si>
  <si>
    <t>２０４　投票区別有権者数</t>
  </si>
  <si>
    <t>２０４　投票区別有権者数（つづき）</t>
  </si>
  <si>
    <t>２０５　主要選挙投票結果</t>
  </si>
  <si>
    <t>２０５　主要選挙投票結果（つづき）</t>
  </si>
  <si>
    <t>２０６　市職員数</t>
  </si>
  <si>
    <t>２０６　市職員数（つづき）</t>
  </si>
  <si>
    <t>　　　平成１９年以降の選挙は、在外選挙人を含みます。</t>
  </si>
  <si>
    <t>十間坂１丁目・２丁目・３丁目</t>
  </si>
  <si>
    <t>幸町１～３番・４番１～１１号・４番２４号～・５番　・１７～２４番、共恵１丁目・２丁目、中海岸１丁目</t>
  </si>
  <si>
    <t>東海岸北１丁目・２丁目・３丁目１～４番</t>
  </si>
  <si>
    <t>東海岸北４丁目７～１１番・１４～１６番・５丁目</t>
  </si>
  <si>
    <t>矢畑１～３５２・３８１～４１８・５３８～１４４５（ただし、矢畑７８２－３・８９７－１・８９７－９を除く）</t>
  </si>
  <si>
    <t>浜之郷３４４～７０８、下町屋１丁目・２丁目・３丁目</t>
  </si>
  <si>
    <t>小桜町１～３番、ひばりが丘、旭が丘１～８番</t>
  </si>
  <si>
    <t>旭が丘９～１３番、平和町１～４番・７～１３番、松が丘１丁目１～７番・８番（２１号～を除く）、松が丘２丁目１～７番・８番（２５～４２号を除く）・１０番(２０号～２９号)・１１番・１２番（２０号～４０号）・１３番（１５号～５５号）</t>
  </si>
  <si>
    <t>本村２丁目８番・３丁目４～２０番・５丁目１８～２０番、室田３丁目１～１１番、松林１丁目・２丁目１番・２番・７～１０番・１７～１９番</t>
  </si>
  <si>
    <t>第46投票区</t>
  </si>
  <si>
    <t>香川６丁目１４番・２４～３４番・７丁目、みずき１丁目・２丁目・３丁目・４丁目</t>
  </si>
  <si>
    <t>第47投票区</t>
  </si>
  <si>
    <t>茅ヶ崎（地番）３３９４・３４７０、南湖１丁目７～１０番、矢畑３５３～３８０・４１９～５３７、浜之郷７０９～１２７３（ただし、浜之郷１２３９－１・１２３９－３を除く）</t>
  </si>
  <si>
    <t>第48投票区</t>
  </si>
  <si>
    <t>若松町、幸町４番１２～２３号・６～１６番、東海岸北３丁目５～１５番、東海岸北４丁目１～６番・１２番・１３番</t>
  </si>
  <si>
    <t>〃</t>
  </si>
  <si>
    <t>〃（小選挙区）</t>
  </si>
  <si>
    <t>〃（比例区）</t>
  </si>
  <si>
    <t>〃</t>
  </si>
  <si>
    <t>※</t>
  </si>
  <si>
    <t>〃（補欠選挙）</t>
  </si>
  <si>
    <t>〃（補欠選挙）</t>
  </si>
  <si>
    <t>（平成２６年１２月２日現在）</t>
  </si>
  <si>
    <t>(平成26年12月31日）</t>
  </si>
  <si>
    <t>選管事務局</t>
  </si>
  <si>
    <t>農委事務局</t>
  </si>
  <si>
    <t>図書館</t>
  </si>
  <si>
    <t>図書館分館</t>
  </si>
  <si>
    <t>（平成26年4月1日現在）</t>
  </si>
  <si>
    <t>（注）※比例代表については、在外選挙人を含みます。</t>
  </si>
  <si>
    <t>-</t>
  </si>
  <si>
    <t>-</t>
  </si>
  <si>
    <t>-</t>
  </si>
  <si>
    <t>-</t>
  </si>
  <si>
    <t>-</t>
  </si>
  <si>
    <t>-</t>
  </si>
  <si>
    <t>-</t>
  </si>
  <si>
    <t>男女共同参画課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</si>
</sst>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0.00_);[Red]\(0.00\)"/>
    <numFmt numFmtId="191" formatCode="yyyy"/>
    <numFmt numFmtId="192" formatCode="0.E+00"/>
    <numFmt numFmtId="193" formatCode="&quot;¥&quot;#,##0_);[Red]\(&quot;¥&quot;#,##0\)"/>
    <numFmt numFmtId="194" formatCode="#,##0_ ;[Red]\-#,##0\ "/>
  </numFmts>
  <fonts count="6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6"/>
      <name val="ＭＳ 明朝"/>
      <family val="1"/>
    </font>
    <font>
      <sz val="10"/>
      <name val="HG丸ｺﾞｼｯｸM-PRO"/>
      <family val="3"/>
    </font>
    <font>
      <sz val="6"/>
      <name val="HG丸ｺﾞｼｯｸM-PRO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9"/>
      <color indexed="8"/>
      <name val="ＭＳ Ｐ明朝"/>
      <family val="1"/>
    </font>
    <font>
      <sz val="24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1"/>
      <name val="Calibri"/>
      <family val="3"/>
    </font>
    <font>
      <sz val="10"/>
      <color rgb="FFFF0000"/>
      <name val="ＭＳ Ｐ明朝"/>
      <family val="1"/>
    </font>
    <font>
      <sz val="12"/>
      <color indexed="10"/>
      <name val="Cambria"/>
      <family val="3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10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 vertical="center"/>
      <protection/>
    </xf>
    <xf numFmtId="0" fontId="1" fillId="0" borderId="0">
      <alignment/>
      <protection/>
    </xf>
    <xf numFmtId="0" fontId="52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3" fillId="0" borderId="0" xfId="65">
      <alignment vertical="center"/>
      <protection/>
    </xf>
    <xf numFmtId="0" fontId="13" fillId="33" borderId="0" xfId="65" applyFill="1">
      <alignment vertical="center"/>
      <protection/>
    </xf>
    <xf numFmtId="0" fontId="13" fillId="0" borderId="10" xfId="65" applyBorder="1">
      <alignment vertical="center"/>
      <protection/>
    </xf>
    <xf numFmtId="0" fontId="13" fillId="33" borderId="10" xfId="65" applyFill="1" applyBorder="1">
      <alignment vertical="center"/>
      <protection/>
    </xf>
    <xf numFmtId="0" fontId="13" fillId="0" borderId="0" xfId="65" applyBorder="1">
      <alignment vertical="center"/>
      <protection/>
    </xf>
    <xf numFmtId="0" fontId="13" fillId="33" borderId="0" xfId="65" applyFill="1" applyBorder="1">
      <alignment vertical="center"/>
      <protection/>
    </xf>
    <xf numFmtId="0" fontId="13" fillId="0" borderId="11" xfId="65" applyBorder="1">
      <alignment vertical="center"/>
      <protection/>
    </xf>
    <xf numFmtId="0" fontId="13" fillId="33" borderId="11" xfId="65" applyFill="1" applyBorder="1">
      <alignment vertical="center"/>
      <protection/>
    </xf>
    <xf numFmtId="0" fontId="53" fillId="0" borderId="0" xfId="66" applyFont="1" applyFill="1" applyAlignment="1">
      <alignment vertical="center"/>
      <protection/>
    </xf>
    <xf numFmtId="0" fontId="1" fillId="0" borderId="0" xfId="66" applyFill="1">
      <alignment/>
      <protection/>
    </xf>
    <xf numFmtId="0" fontId="3" fillId="0" borderId="0" xfId="66" applyFont="1" applyFill="1">
      <alignment/>
      <protection/>
    </xf>
    <xf numFmtId="0" fontId="5" fillId="0" borderId="0" xfId="66" applyFont="1" applyFill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1" fillId="0" borderId="0" xfId="66" applyFill="1" applyBorder="1">
      <alignment/>
      <protection/>
    </xf>
    <xf numFmtId="0" fontId="1" fillId="0" borderId="10" xfId="66" applyFill="1" applyBorder="1">
      <alignment/>
      <protection/>
    </xf>
    <xf numFmtId="0" fontId="1" fillId="0" borderId="0" xfId="66" applyFont="1" applyFill="1">
      <alignment/>
      <protection/>
    </xf>
    <xf numFmtId="0" fontId="9" fillId="0" borderId="0" xfId="66" applyFont="1" applyFill="1">
      <alignment/>
      <protection/>
    </xf>
    <xf numFmtId="0" fontId="1" fillId="0" borderId="12" xfId="66" applyFill="1" applyBorder="1">
      <alignment/>
      <protection/>
    </xf>
    <xf numFmtId="0" fontId="5" fillId="0" borderId="0" xfId="66" applyFont="1" applyFill="1">
      <alignment/>
      <protection/>
    </xf>
    <xf numFmtId="0" fontId="11" fillId="0" borderId="0" xfId="66" applyFont="1" applyFill="1">
      <alignment/>
      <protection/>
    </xf>
    <xf numFmtId="0" fontId="5" fillId="0" borderId="0" xfId="0" applyFont="1" applyFill="1" applyAlignment="1">
      <alignment vertical="center"/>
    </xf>
    <xf numFmtId="0" fontId="9" fillId="0" borderId="11" xfId="66" applyFont="1" applyFill="1" applyBorder="1">
      <alignment/>
      <protection/>
    </xf>
    <xf numFmtId="0" fontId="4" fillId="0" borderId="0" xfId="66" applyFont="1" applyFill="1" applyBorder="1">
      <alignment/>
      <protection/>
    </xf>
    <xf numFmtId="0" fontId="54" fillId="0" borderId="0" xfId="66" applyFont="1" applyFill="1">
      <alignment/>
      <protection/>
    </xf>
    <xf numFmtId="0" fontId="4" fillId="0" borderId="0" xfId="66" applyFont="1" applyFill="1" applyBorder="1" applyAlignment="1">
      <alignment horizontal="right"/>
      <protection/>
    </xf>
    <xf numFmtId="0" fontId="55" fillId="0" borderId="0" xfId="66" applyFont="1" applyFill="1">
      <alignment/>
      <protection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 vertical="center"/>
    </xf>
    <xf numFmtId="0" fontId="8" fillId="0" borderId="0" xfId="66" applyFont="1" applyFill="1">
      <alignment/>
      <protection/>
    </xf>
    <xf numFmtId="0" fontId="0" fillId="0" borderId="0" xfId="62" applyFill="1" applyAlignment="1">
      <alignment/>
      <protection/>
    </xf>
    <xf numFmtId="176" fontId="56" fillId="0" borderId="0" xfId="66" applyNumberFormat="1" applyFont="1" applyFill="1" applyBorder="1" applyAlignment="1">
      <alignment vertical="center"/>
      <protection/>
    </xf>
    <xf numFmtId="190" fontId="56" fillId="0" borderId="0" xfId="66" applyNumberFormat="1" applyFont="1" applyFill="1" applyAlignment="1">
      <alignment vertical="center"/>
      <protection/>
    </xf>
    <xf numFmtId="0" fontId="57" fillId="0" borderId="0" xfId="0" applyFont="1" applyFill="1" applyAlignment="1">
      <alignment vertical="center"/>
    </xf>
    <xf numFmtId="0" fontId="58" fillId="0" borderId="0" xfId="66" applyFont="1" applyFill="1">
      <alignment/>
      <protection/>
    </xf>
    <xf numFmtId="0" fontId="59" fillId="0" borderId="0" xfId="66" applyFont="1" applyFill="1">
      <alignment/>
      <protection/>
    </xf>
    <xf numFmtId="0" fontId="59" fillId="0" borderId="10" xfId="66" applyFont="1" applyFill="1" applyBorder="1">
      <alignment/>
      <protection/>
    </xf>
    <xf numFmtId="0" fontId="4" fillId="0" borderId="11" xfId="66" applyFont="1" applyFill="1" applyBorder="1" applyAlignment="1">
      <alignment horizontal="right"/>
      <protection/>
    </xf>
    <xf numFmtId="0" fontId="0" fillId="0" borderId="0" xfId="62" applyFill="1" applyBorder="1" applyAlignment="1">
      <alignment/>
      <protection/>
    </xf>
    <xf numFmtId="0" fontId="4" fillId="0" borderId="11" xfId="66" applyFont="1" applyFill="1" applyBorder="1" applyAlignment="1">
      <alignment/>
      <protection/>
    </xf>
    <xf numFmtId="41" fontId="1" fillId="0" borderId="0" xfId="66" applyNumberFormat="1" applyFill="1">
      <alignment/>
      <protection/>
    </xf>
    <xf numFmtId="0" fontId="7" fillId="0" borderId="13" xfId="66" applyFont="1" applyFill="1" applyBorder="1" applyAlignment="1">
      <alignment horizontal="center" vertical="center"/>
      <protection/>
    </xf>
    <xf numFmtId="0" fontId="7" fillId="0" borderId="14" xfId="66" applyFont="1" applyFill="1" applyBorder="1" applyAlignment="1">
      <alignment horizontal="center" vertical="center"/>
      <protection/>
    </xf>
    <xf numFmtId="0" fontId="7" fillId="0" borderId="15" xfId="66" applyFont="1" applyFill="1" applyBorder="1" applyAlignment="1">
      <alignment horizontal="center" vertical="center"/>
      <protection/>
    </xf>
    <xf numFmtId="0" fontId="7" fillId="0" borderId="16" xfId="66" applyFont="1" applyFill="1" applyBorder="1" applyAlignment="1">
      <alignment horizontal="center" vertical="center"/>
      <protection/>
    </xf>
    <xf numFmtId="0" fontId="60" fillId="0" borderId="17" xfId="66" applyFont="1" applyFill="1" applyBorder="1" applyAlignment="1">
      <alignment horizontal="distributed" vertical="center"/>
      <protection/>
    </xf>
    <xf numFmtId="0" fontId="55" fillId="0" borderId="18" xfId="63" applyFont="1" applyFill="1" applyBorder="1" applyAlignment="1">
      <alignment horizontal="distributed" vertical="center"/>
      <protection/>
    </xf>
    <xf numFmtId="176" fontId="60" fillId="0" borderId="17" xfId="66" applyNumberFormat="1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horizontal="distributed" vertical="center"/>
      <protection/>
    </xf>
    <xf numFmtId="0" fontId="4" fillId="0" borderId="19" xfId="64" applyFont="1" applyFill="1" applyBorder="1" applyAlignment="1">
      <alignment vertical="center" wrapText="1"/>
      <protection/>
    </xf>
    <xf numFmtId="176" fontId="4" fillId="0" borderId="0" xfId="66" applyNumberFormat="1" applyFont="1" applyFill="1" applyBorder="1" applyAlignment="1">
      <alignment vertical="center"/>
      <protection/>
    </xf>
    <xf numFmtId="0" fontId="4" fillId="0" borderId="11" xfId="66" applyFont="1" applyFill="1" applyBorder="1" applyAlignment="1">
      <alignment horizontal="distributed" vertical="center"/>
      <protection/>
    </xf>
    <xf numFmtId="0" fontId="4" fillId="0" borderId="20" xfId="64" applyFont="1" applyFill="1" applyBorder="1" applyAlignment="1">
      <alignment vertical="center" wrapText="1"/>
      <protection/>
    </xf>
    <xf numFmtId="176" fontId="4" fillId="0" borderId="11" xfId="66" applyNumberFormat="1" applyFont="1" applyFill="1" applyBorder="1" applyAlignment="1">
      <alignment vertical="center"/>
      <protection/>
    </xf>
    <xf numFmtId="41" fontId="61" fillId="0" borderId="21" xfId="66" applyNumberFormat="1" applyFont="1" applyFill="1" applyBorder="1" applyAlignment="1">
      <alignment vertical="center"/>
      <protection/>
    </xf>
    <xf numFmtId="41" fontId="61" fillId="0" borderId="12" xfId="66" applyNumberFormat="1" applyFont="1" applyFill="1" applyBorder="1" applyAlignment="1">
      <alignment vertical="center"/>
      <protection/>
    </xf>
    <xf numFmtId="41" fontId="61" fillId="0" borderId="21" xfId="66" applyNumberFormat="1" applyFont="1" applyFill="1" applyBorder="1" applyAlignment="1">
      <alignment horizontal="right" vertical="center"/>
      <protection/>
    </xf>
    <xf numFmtId="41" fontId="61" fillId="0" borderId="12" xfId="66" applyNumberFormat="1" applyFont="1" applyFill="1" applyBorder="1" applyAlignment="1">
      <alignment horizontal="right" vertical="center"/>
      <protection/>
    </xf>
    <xf numFmtId="41" fontId="61" fillId="0" borderId="21" xfId="48" applyNumberFormat="1" applyFont="1" applyFill="1" applyBorder="1" applyAlignment="1">
      <alignment horizontal="right" vertical="center"/>
    </xf>
    <xf numFmtId="41" fontId="61" fillId="0" borderId="22" xfId="66" applyNumberFormat="1" applyFont="1" applyFill="1" applyBorder="1" applyAlignment="1">
      <alignment vertical="center"/>
      <protection/>
    </xf>
    <xf numFmtId="41" fontId="61" fillId="0" borderId="23" xfId="48" applyNumberFormat="1" applyFont="1" applyFill="1" applyBorder="1" applyAlignment="1">
      <alignment vertical="center"/>
    </xf>
    <xf numFmtId="41" fontId="61" fillId="0" borderId="22" xfId="48" applyNumberFormat="1" applyFont="1" applyFill="1" applyBorder="1" applyAlignment="1">
      <alignment horizontal="right" vertical="center"/>
    </xf>
    <xf numFmtId="41" fontId="61" fillId="0" borderId="23" xfId="48" applyNumberFormat="1" applyFont="1" applyFill="1" applyBorder="1" applyAlignment="1">
      <alignment horizontal="right" vertical="center"/>
    </xf>
    <xf numFmtId="0" fontId="3" fillId="0" borderId="0" xfId="66" applyFont="1" applyFill="1" applyBorder="1" applyAlignment="1">
      <alignment horizontal="distributed" vertical="center"/>
      <protection/>
    </xf>
    <xf numFmtId="0" fontId="3" fillId="0" borderId="21" xfId="66" applyFont="1" applyFill="1" applyBorder="1" applyAlignment="1">
      <alignment horizontal="distributed" vertical="center"/>
      <protection/>
    </xf>
    <xf numFmtId="41" fontId="3" fillId="0" borderId="21" xfId="66" applyNumberFormat="1" applyFont="1" applyFill="1" applyBorder="1" applyAlignment="1">
      <alignment vertical="center"/>
      <protection/>
    </xf>
    <xf numFmtId="41" fontId="3" fillId="0" borderId="12" xfId="66" applyNumberFormat="1" applyFont="1" applyFill="1" applyBorder="1" applyAlignment="1">
      <alignment vertical="center"/>
      <protection/>
    </xf>
    <xf numFmtId="41" fontId="3" fillId="0" borderId="21" xfId="66" applyNumberFormat="1" applyFont="1" applyFill="1" applyBorder="1" applyAlignment="1">
      <alignment horizontal="right" vertical="center"/>
      <protection/>
    </xf>
    <xf numFmtId="41" fontId="3" fillId="0" borderId="12" xfId="66" applyNumberFormat="1" applyFont="1" applyFill="1" applyBorder="1" applyAlignment="1">
      <alignment horizontal="right" vertical="center"/>
      <protection/>
    </xf>
    <xf numFmtId="41" fontId="3" fillId="0" borderId="21" xfId="48" applyNumberFormat="1" applyFont="1" applyFill="1" applyBorder="1" applyAlignment="1">
      <alignment horizontal="right" vertical="center"/>
    </xf>
    <xf numFmtId="0" fontId="3" fillId="0" borderId="0" xfId="66" applyFont="1" applyFill="1" applyBorder="1" applyAlignment="1">
      <alignment vertical="center"/>
      <protection/>
    </xf>
    <xf numFmtId="0" fontId="3" fillId="0" borderId="21" xfId="63" applyFont="1" applyFill="1" applyBorder="1" applyAlignment="1">
      <alignment horizontal="distributed" vertical="center"/>
      <protection/>
    </xf>
    <xf numFmtId="0" fontId="8" fillId="0" borderId="0" xfId="66" applyFont="1" applyFill="1" applyBorder="1">
      <alignment/>
      <protection/>
    </xf>
    <xf numFmtId="0" fontId="3" fillId="0" borderId="0" xfId="63" applyFont="1" applyFill="1" applyBorder="1" applyAlignment="1">
      <alignment vertical="center"/>
      <protection/>
    </xf>
    <xf numFmtId="0" fontId="1" fillId="0" borderId="0" xfId="66" applyFont="1" applyFill="1" applyBorder="1">
      <alignment/>
      <protection/>
    </xf>
    <xf numFmtId="0" fontId="1" fillId="0" borderId="0" xfId="0" applyFont="1" applyFill="1" applyBorder="1" applyAlignment="1">
      <alignment vertical="center"/>
    </xf>
    <xf numFmtId="41" fontId="10" fillId="0" borderId="21" xfId="66" applyNumberFormat="1" applyFont="1" applyFill="1" applyBorder="1" applyAlignment="1">
      <alignment vertical="center"/>
      <protection/>
    </xf>
    <xf numFmtId="41" fontId="10" fillId="0" borderId="21" xfId="66" applyNumberFormat="1" applyFont="1" applyFill="1" applyBorder="1" applyAlignment="1">
      <alignment horizontal="right" vertical="center"/>
      <protection/>
    </xf>
    <xf numFmtId="41" fontId="10" fillId="0" borderId="12" xfId="66" applyNumberFormat="1" applyFont="1" applyFill="1" applyBorder="1" applyAlignment="1">
      <alignment horizontal="right" vertical="center"/>
      <protection/>
    </xf>
    <xf numFmtId="41" fontId="61" fillId="0" borderId="0" xfId="66" applyNumberFormat="1" applyFont="1" applyFill="1" applyAlignment="1">
      <alignment horizontal="right" vertical="center"/>
      <protection/>
    </xf>
    <xf numFmtId="49" fontId="61" fillId="0" borderId="21" xfId="66" applyNumberFormat="1" applyFont="1" applyFill="1" applyBorder="1" applyAlignment="1">
      <alignment horizontal="right" vertical="center"/>
      <protection/>
    </xf>
    <xf numFmtId="0" fontId="61" fillId="0" borderId="12" xfId="66" applyFont="1" applyFill="1" applyBorder="1">
      <alignment/>
      <protection/>
    </xf>
    <xf numFmtId="0" fontId="61" fillId="0" borderId="12" xfId="66" applyFont="1" applyFill="1" applyBorder="1" applyAlignment="1">
      <alignment horizontal="right"/>
      <protection/>
    </xf>
    <xf numFmtId="0" fontId="61" fillId="0" borderId="11" xfId="66" applyFont="1" applyFill="1" applyBorder="1">
      <alignment/>
      <protection/>
    </xf>
    <xf numFmtId="41" fontId="61" fillId="0" borderId="11" xfId="66" applyNumberFormat="1" applyFont="1" applyFill="1" applyBorder="1" applyAlignment="1">
      <alignment horizontal="right" vertical="center"/>
      <protection/>
    </xf>
    <xf numFmtId="0" fontId="61" fillId="0" borderId="24" xfId="66" applyFont="1" applyFill="1" applyBorder="1" applyAlignment="1">
      <alignment horizontal="right" vertical="center"/>
      <protection/>
    </xf>
    <xf numFmtId="41" fontId="61" fillId="0" borderId="25" xfId="66" applyNumberFormat="1" applyFont="1" applyFill="1" applyBorder="1" applyAlignment="1">
      <alignment horizontal="right" vertical="center"/>
      <protection/>
    </xf>
    <xf numFmtId="0" fontId="61" fillId="0" borderId="11" xfId="66" applyFont="1" applyFill="1" applyBorder="1" applyAlignment="1">
      <alignment horizontal="right" vertical="center"/>
      <protection/>
    </xf>
    <xf numFmtId="41" fontId="3" fillId="0" borderId="19" xfId="66" applyNumberFormat="1" applyFont="1" applyFill="1" applyBorder="1" applyAlignment="1">
      <alignment vertical="center"/>
      <protection/>
    </xf>
    <xf numFmtId="41" fontId="3" fillId="0" borderId="0" xfId="66" applyNumberFormat="1" applyFont="1" applyFill="1" applyBorder="1" applyAlignment="1">
      <alignment vertical="center"/>
      <protection/>
    </xf>
    <xf numFmtId="41" fontId="10" fillId="0" borderId="17" xfId="48" applyNumberFormat="1" applyFont="1" applyFill="1" applyBorder="1" applyAlignment="1">
      <alignment vertical="center"/>
    </xf>
    <xf numFmtId="41" fontId="10" fillId="0" borderId="22" xfId="48" applyNumberFormat="1" applyFont="1" applyFill="1" applyBorder="1" applyAlignment="1">
      <alignment vertical="center"/>
    </xf>
    <xf numFmtId="41" fontId="10" fillId="0" borderId="23" xfId="48" applyNumberFormat="1" applyFont="1" applyFill="1" applyBorder="1" applyAlignment="1">
      <alignment horizontal="right" vertical="center"/>
    </xf>
    <xf numFmtId="41" fontId="10" fillId="0" borderId="22" xfId="48" applyNumberFormat="1" applyFont="1" applyFill="1" applyBorder="1" applyAlignment="1">
      <alignment horizontal="right" vertical="center"/>
    </xf>
    <xf numFmtId="41" fontId="10" fillId="0" borderId="19" xfId="66" applyNumberFormat="1" applyFont="1" applyFill="1" applyBorder="1" applyAlignment="1">
      <alignment vertical="center"/>
      <protection/>
    </xf>
    <xf numFmtId="41" fontId="10" fillId="0" borderId="0" xfId="66" applyNumberFormat="1" applyFont="1" applyFill="1" applyBorder="1" applyAlignment="1">
      <alignment vertical="center"/>
      <protection/>
    </xf>
    <xf numFmtId="0" fontId="15" fillId="0" borderId="0" xfId="66" applyFont="1" applyFill="1" applyBorder="1" applyAlignment="1">
      <alignment vertical="center"/>
      <protection/>
    </xf>
    <xf numFmtId="41" fontId="15" fillId="0" borderId="19" xfId="66" applyNumberFormat="1" applyFont="1" applyFill="1" applyBorder="1" applyAlignment="1">
      <alignment vertical="center"/>
      <protection/>
    </xf>
    <xf numFmtId="41" fontId="15" fillId="0" borderId="0" xfId="66" applyNumberFormat="1" applyFont="1" applyFill="1" applyBorder="1" applyAlignment="1">
      <alignment vertical="center"/>
      <protection/>
    </xf>
    <xf numFmtId="41" fontId="15" fillId="0" borderId="21" xfId="66" applyNumberFormat="1" applyFont="1" applyFill="1" applyBorder="1" applyAlignment="1">
      <alignment vertical="center"/>
      <protection/>
    </xf>
    <xf numFmtId="41" fontId="15" fillId="0" borderId="12" xfId="66" applyNumberFormat="1" applyFont="1" applyFill="1" applyBorder="1" applyAlignment="1">
      <alignment horizontal="right" vertical="center"/>
      <protection/>
    </xf>
    <xf numFmtId="41" fontId="15" fillId="0" borderId="21" xfId="66" applyNumberFormat="1" applyFont="1" applyFill="1" applyBorder="1" applyAlignment="1">
      <alignment horizontal="right" vertical="center"/>
      <protection/>
    </xf>
    <xf numFmtId="41" fontId="61" fillId="0" borderId="19" xfId="66" applyNumberFormat="1" applyFont="1" applyFill="1" applyBorder="1" applyAlignment="1">
      <alignment vertical="center"/>
      <protection/>
    </xf>
    <xf numFmtId="41" fontId="61" fillId="0" borderId="0" xfId="66" applyNumberFormat="1" applyFont="1" applyFill="1" applyBorder="1" applyAlignment="1">
      <alignment vertical="center"/>
      <protection/>
    </xf>
    <xf numFmtId="0" fontId="3" fillId="0" borderId="12" xfId="66" applyFont="1" applyFill="1" applyBorder="1" applyAlignment="1">
      <alignment horizontal="right" vertical="center"/>
      <protection/>
    </xf>
    <xf numFmtId="0" fontId="0" fillId="0" borderId="0" xfId="66" applyFont="1" applyFill="1">
      <alignment/>
      <protection/>
    </xf>
    <xf numFmtId="0" fontId="15" fillId="0" borderId="11" xfId="66" applyFont="1" applyFill="1" applyBorder="1" applyAlignment="1">
      <alignment vertical="center"/>
      <protection/>
    </xf>
    <xf numFmtId="41" fontId="15" fillId="0" borderId="20" xfId="66" applyNumberFormat="1" applyFont="1" applyFill="1" applyBorder="1" applyAlignment="1">
      <alignment vertical="center"/>
      <protection/>
    </xf>
    <xf numFmtId="41" fontId="15" fillId="0" borderId="11" xfId="66" applyNumberFormat="1" applyFont="1" applyFill="1" applyBorder="1" applyAlignment="1">
      <alignment vertical="center"/>
      <protection/>
    </xf>
    <xf numFmtId="41" fontId="15" fillId="0" borderId="25" xfId="66" applyNumberFormat="1" applyFont="1" applyFill="1" applyBorder="1" applyAlignment="1">
      <alignment horizontal="right" vertical="center"/>
      <protection/>
    </xf>
    <xf numFmtId="41" fontId="15" fillId="0" borderId="11" xfId="66" applyNumberFormat="1" applyFont="1" applyFill="1" applyBorder="1" applyAlignment="1">
      <alignment horizontal="right" vertical="center"/>
      <protection/>
    </xf>
    <xf numFmtId="41" fontId="15" fillId="0" borderId="24" xfId="66" applyNumberFormat="1" applyFont="1" applyFill="1" applyBorder="1" applyAlignment="1">
      <alignment horizontal="right" vertical="center"/>
      <protection/>
    </xf>
    <xf numFmtId="41" fontId="15" fillId="0" borderId="0" xfId="66" applyNumberFormat="1" applyFont="1" applyFill="1" applyBorder="1" applyAlignment="1">
      <alignment horizontal="right" vertical="center"/>
      <protection/>
    </xf>
    <xf numFmtId="176" fontId="4" fillId="0" borderId="0" xfId="66" applyNumberFormat="1" applyFont="1" applyFill="1" applyAlignment="1">
      <alignment vertical="center"/>
      <protection/>
    </xf>
    <xf numFmtId="190" fontId="4" fillId="0" borderId="0" xfId="66" applyNumberFormat="1" applyFont="1" applyFill="1" applyAlignment="1">
      <alignment vertical="center"/>
      <protection/>
    </xf>
    <xf numFmtId="0" fontId="4" fillId="0" borderId="12" xfId="66" applyFont="1" applyFill="1" applyBorder="1" applyAlignment="1">
      <alignment horizontal="distributed" vertical="center"/>
      <protection/>
    </xf>
    <xf numFmtId="0" fontId="4" fillId="0" borderId="26" xfId="66" applyFont="1" applyFill="1" applyBorder="1" applyAlignment="1">
      <alignment horizontal="distributed" vertical="center"/>
      <protection/>
    </xf>
    <xf numFmtId="0" fontId="4" fillId="0" borderId="27" xfId="66" applyFont="1" applyFill="1" applyBorder="1" applyAlignment="1">
      <alignment horizontal="distributed" vertical="center"/>
      <protection/>
    </xf>
    <xf numFmtId="0" fontId="4" fillId="0" borderId="28" xfId="66" applyFont="1" applyFill="1" applyBorder="1" applyAlignment="1">
      <alignment horizontal="distributed" vertical="center"/>
      <protection/>
    </xf>
    <xf numFmtId="0" fontId="6" fillId="0" borderId="23" xfId="66" applyFont="1" applyFill="1" applyBorder="1" applyAlignment="1">
      <alignment horizontal="distributed" vertical="center"/>
      <protection/>
    </xf>
    <xf numFmtId="176" fontId="6" fillId="0" borderId="0" xfId="66" applyNumberFormat="1" applyFont="1" applyFill="1" applyAlignment="1">
      <alignment vertical="center"/>
      <protection/>
    </xf>
    <xf numFmtId="176" fontId="6" fillId="0" borderId="0" xfId="66" applyNumberFormat="1" applyFont="1" applyFill="1" applyBorder="1" applyAlignment="1">
      <alignment vertical="center"/>
      <protection/>
    </xf>
    <xf numFmtId="190" fontId="6" fillId="0" borderId="0" xfId="66" applyNumberFormat="1" applyFont="1" applyFill="1" applyAlignment="1">
      <alignment vertical="center"/>
      <protection/>
    </xf>
    <xf numFmtId="0" fontId="6" fillId="0" borderId="12" xfId="66" applyFont="1" applyFill="1" applyBorder="1" applyAlignment="1">
      <alignment horizontal="distributed" vertical="center"/>
      <protection/>
    </xf>
    <xf numFmtId="0" fontId="4" fillId="0" borderId="0" xfId="66" applyFont="1" applyFill="1" applyAlignment="1">
      <alignment vertical="center"/>
      <protection/>
    </xf>
    <xf numFmtId="0" fontId="1" fillId="0" borderId="12" xfId="66" applyFont="1" applyFill="1" applyBorder="1">
      <alignment/>
      <protection/>
    </xf>
    <xf numFmtId="176" fontId="6" fillId="0" borderId="0" xfId="50" applyNumberFormat="1" applyFont="1" applyFill="1" applyBorder="1" applyAlignment="1">
      <alignment vertical="center"/>
    </xf>
    <xf numFmtId="190" fontId="6" fillId="0" borderId="0" xfId="66" applyNumberFormat="1" applyFont="1" applyFill="1" applyBorder="1" applyAlignment="1">
      <alignment vertical="center"/>
      <protection/>
    </xf>
    <xf numFmtId="190" fontId="4" fillId="0" borderId="0" xfId="66" applyNumberFormat="1" applyFont="1" applyFill="1" applyBorder="1" applyAlignment="1">
      <alignment vertical="center"/>
      <protection/>
    </xf>
    <xf numFmtId="176" fontId="4" fillId="0" borderId="0" xfId="50" applyNumberFormat="1" applyFont="1" applyFill="1" applyBorder="1" applyAlignment="1">
      <alignment vertical="center"/>
    </xf>
    <xf numFmtId="176" fontId="6" fillId="0" borderId="11" xfId="66" applyNumberFormat="1" applyFont="1" applyFill="1" applyBorder="1" applyAlignment="1">
      <alignment vertical="center"/>
      <protection/>
    </xf>
    <xf numFmtId="190" fontId="6" fillId="0" borderId="11" xfId="66" applyNumberFormat="1" applyFont="1" applyFill="1" applyBorder="1" applyAlignment="1">
      <alignment vertical="center"/>
      <protection/>
    </xf>
    <xf numFmtId="0" fontId="6" fillId="0" borderId="24" xfId="66" applyFont="1" applyFill="1" applyBorder="1" applyAlignment="1">
      <alignment horizontal="distributed" vertical="center"/>
      <protection/>
    </xf>
    <xf numFmtId="0" fontId="4" fillId="0" borderId="0" xfId="66" applyFont="1" applyFill="1" applyBorder="1" applyAlignment="1">
      <alignment horizontal="distributed" vertical="center"/>
      <protection/>
    </xf>
    <xf numFmtId="58" fontId="4" fillId="0" borderId="21" xfId="66" applyNumberFormat="1" applyFont="1" applyFill="1" applyBorder="1" applyAlignment="1">
      <alignment horizontal="distributed" vertical="center"/>
      <protection/>
    </xf>
    <xf numFmtId="0" fontId="8" fillId="0" borderId="10" xfId="66" applyFont="1" applyFill="1" applyBorder="1">
      <alignment/>
      <protection/>
    </xf>
    <xf numFmtId="0" fontId="4" fillId="0" borderId="10" xfId="66" applyFont="1" applyFill="1" applyBorder="1" applyAlignment="1">
      <alignment horizontal="distributed" vertical="center"/>
      <protection/>
    </xf>
    <xf numFmtId="0" fontId="4" fillId="0" borderId="29" xfId="66" applyFont="1" applyFill="1" applyBorder="1" applyAlignment="1">
      <alignment horizontal="distributed" vertical="center"/>
      <protection/>
    </xf>
    <xf numFmtId="0" fontId="8" fillId="0" borderId="30" xfId="66" applyFont="1" applyFill="1" applyBorder="1">
      <alignment/>
      <protection/>
    </xf>
    <xf numFmtId="0" fontId="4" fillId="0" borderId="30" xfId="66" applyFont="1" applyFill="1" applyBorder="1" applyAlignment="1">
      <alignment horizontal="distributed" vertical="center"/>
      <protection/>
    </xf>
    <xf numFmtId="0" fontId="4" fillId="0" borderId="31" xfId="66" applyFont="1" applyFill="1" applyBorder="1" applyAlignment="1">
      <alignment horizontal="distributed" vertical="center"/>
      <protection/>
    </xf>
    <xf numFmtId="58" fontId="4" fillId="0" borderId="12" xfId="66" applyNumberFormat="1" applyFont="1" applyFill="1" applyBorder="1" applyAlignment="1">
      <alignment horizontal="distributed" vertical="center"/>
      <protection/>
    </xf>
    <xf numFmtId="0" fontId="6" fillId="0" borderId="0" xfId="66" applyFont="1" applyFill="1" applyBorder="1" applyAlignment="1">
      <alignment horizontal="distributed" vertical="center"/>
      <protection/>
    </xf>
    <xf numFmtId="58" fontId="6" fillId="0" borderId="12" xfId="66" applyNumberFormat="1" applyFont="1" applyFill="1" applyBorder="1" applyAlignment="1">
      <alignment horizontal="distributed" vertical="center"/>
      <protection/>
    </xf>
    <xf numFmtId="58" fontId="6" fillId="0" borderId="21" xfId="66" applyNumberFormat="1" applyFont="1" applyFill="1" applyBorder="1" applyAlignment="1">
      <alignment horizontal="distributed" vertical="center"/>
      <protection/>
    </xf>
    <xf numFmtId="0" fontId="8" fillId="0" borderId="0" xfId="63" applyFont="1" applyFill="1" applyAlignment="1">
      <alignment/>
      <protection/>
    </xf>
    <xf numFmtId="0" fontId="4" fillId="0" borderId="21" xfId="66" applyFont="1" applyFill="1" applyBorder="1" applyAlignment="1">
      <alignment horizontal="distributed" vertical="center"/>
      <protection/>
    </xf>
    <xf numFmtId="0" fontId="6" fillId="0" borderId="21" xfId="66" applyFont="1" applyFill="1" applyBorder="1" applyAlignment="1">
      <alignment horizontal="distributed" vertical="center"/>
      <protection/>
    </xf>
    <xf numFmtId="0" fontId="6" fillId="0" borderId="0" xfId="66" applyFont="1" applyFill="1" applyBorder="1" applyAlignment="1">
      <alignment vertical="center"/>
      <protection/>
    </xf>
    <xf numFmtId="0" fontId="7" fillId="0" borderId="0" xfId="66" applyFont="1" applyFill="1" applyBorder="1" applyAlignment="1">
      <alignment horizontal="distributed" vertical="center"/>
      <protection/>
    </xf>
    <xf numFmtId="58" fontId="7" fillId="0" borderId="12" xfId="66" applyNumberFormat="1" applyFont="1" applyFill="1" applyBorder="1" applyAlignment="1">
      <alignment horizontal="distributed" vertical="center"/>
      <protection/>
    </xf>
    <xf numFmtId="58" fontId="7" fillId="0" borderId="21" xfId="66" applyNumberFormat="1" applyFont="1" applyFill="1" applyBorder="1" applyAlignment="1">
      <alignment horizontal="distributed" vertical="center"/>
      <protection/>
    </xf>
    <xf numFmtId="176" fontId="7" fillId="0" borderId="0" xfId="66" applyNumberFormat="1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vertical="center"/>
      <protection/>
    </xf>
    <xf numFmtId="176" fontId="7" fillId="0" borderId="0" xfId="66" applyNumberFormat="1" applyFont="1" applyFill="1" applyAlignment="1">
      <alignment vertical="center"/>
      <protection/>
    </xf>
    <xf numFmtId="0" fontId="1" fillId="0" borderId="11" xfId="66" applyFont="1" applyFill="1" applyBorder="1">
      <alignment/>
      <protection/>
    </xf>
    <xf numFmtId="0" fontId="6" fillId="0" borderId="11" xfId="66" applyFont="1" applyFill="1" applyBorder="1" applyAlignment="1">
      <alignment horizontal="distributed" vertical="center"/>
      <protection/>
    </xf>
    <xf numFmtId="58" fontId="6" fillId="0" borderId="24" xfId="66" applyNumberFormat="1" applyFont="1" applyFill="1" applyBorder="1" applyAlignment="1">
      <alignment horizontal="distributed" vertical="center"/>
      <protection/>
    </xf>
    <xf numFmtId="58" fontId="6" fillId="0" borderId="25" xfId="66" applyNumberFormat="1" applyFont="1" applyFill="1" applyBorder="1" applyAlignment="1">
      <alignment horizontal="distributed" vertical="center"/>
      <protection/>
    </xf>
    <xf numFmtId="0" fontId="7" fillId="0" borderId="0" xfId="66" applyFont="1" applyFill="1" applyBorder="1" applyAlignment="1">
      <alignment horizontal="distributed" vertical="center"/>
      <protection/>
    </xf>
    <xf numFmtId="0" fontId="7" fillId="0" borderId="21" xfId="66" applyFont="1" applyFill="1" applyBorder="1" applyAlignment="1">
      <alignment horizontal="distributed" vertical="center"/>
      <protection/>
    </xf>
    <xf numFmtId="0" fontId="4" fillId="0" borderId="21" xfId="64" applyFont="1" applyFill="1" applyBorder="1" applyAlignment="1">
      <alignment vertical="center" wrapText="1"/>
      <protection/>
    </xf>
    <xf numFmtId="0" fontId="7" fillId="0" borderId="25" xfId="66" applyFont="1" applyFill="1" applyBorder="1" applyAlignment="1">
      <alignment horizontal="distributed" vertical="center"/>
      <protection/>
    </xf>
    <xf numFmtId="176" fontId="4" fillId="0" borderId="24" xfId="66" applyNumberFormat="1" applyFont="1" applyFill="1" applyBorder="1" applyAlignment="1">
      <alignment vertical="center"/>
      <protection/>
    </xf>
    <xf numFmtId="176" fontId="4" fillId="0" borderId="11" xfId="61" applyNumberFormat="1" applyFont="1" applyFill="1" applyBorder="1" applyAlignment="1" applyProtection="1">
      <alignment vertical="center"/>
      <protection locked="0"/>
    </xf>
    <xf numFmtId="0" fontId="4" fillId="0" borderId="0" xfId="66" applyFont="1" applyFill="1" applyBorder="1" applyAlignment="1">
      <alignment horizontal="right"/>
      <protection/>
    </xf>
    <xf numFmtId="0" fontId="4" fillId="0" borderId="10" xfId="66" applyFont="1" applyFill="1" applyBorder="1" applyAlignment="1">
      <alignment horizontal="distributed" vertical="center"/>
      <protection/>
    </xf>
    <xf numFmtId="0" fontId="4" fillId="0" borderId="30" xfId="66" applyFont="1" applyFill="1" applyBorder="1" applyAlignment="1">
      <alignment horizontal="distributed" vertical="center"/>
      <protection/>
    </xf>
    <xf numFmtId="0" fontId="4" fillId="0" borderId="32" xfId="66" applyFont="1" applyFill="1" applyBorder="1" applyAlignment="1">
      <alignment horizontal="distributed" vertical="center"/>
      <protection/>
    </xf>
    <xf numFmtId="0" fontId="4" fillId="0" borderId="33" xfId="66" applyFont="1" applyFill="1" applyBorder="1" applyAlignment="1">
      <alignment horizontal="distributed" vertical="center"/>
      <protection/>
    </xf>
    <xf numFmtId="0" fontId="4" fillId="0" borderId="15" xfId="66" applyFont="1" applyFill="1" applyBorder="1" applyAlignment="1">
      <alignment horizontal="distributed" vertical="center"/>
      <protection/>
    </xf>
    <xf numFmtId="0" fontId="4" fillId="0" borderId="16" xfId="66" applyFont="1" applyFill="1" applyBorder="1" applyAlignment="1">
      <alignment horizontal="distributed" vertical="center"/>
      <protection/>
    </xf>
    <xf numFmtId="0" fontId="6" fillId="0" borderId="17" xfId="66" applyFont="1" applyFill="1" applyBorder="1" applyAlignment="1">
      <alignment horizontal="distributed" vertical="center"/>
      <protection/>
    </xf>
    <xf numFmtId="0" fontId="1" fillId="0" borderId="17" xfId="63" applyFont="1" applyFill="1" applyBorder="1" applyAlignment="1">
      <alignment/>
      <protection/>
    </xf>
    <xf numFmtId="0" fontId="6" fillId="0" borderId="0" xfId="66" applyFont="1" applyFill="1" applyBorder="1" applyAlignment="1">
      <alignment horizontal="distributed" vertical="center"/>
      <protection/>
    </xf>
    <xf numFmtId="0" fontId="1" fillId="0" borderId="0" xfId="63" applyFont="1" applyFill="1" applyAlignment="1">
      <alignment/>
      <protection/>
    </xf>
    <xf numFmtId="0" fontId="4" fillId="0" borderId="13" xfId="66" applyFont="1" applyFill="1" applyBorder="1" applyAlignment="1">
      <alignment horizontal="distributed" vertical="center"/>
      <protection/>
    </xf>
    <xf numFmtId="0" fontId="4" fillId="0" borderId="13" xfId="66" applyFont="1" applyFill="1" applyBorder="1" applyAlignment="1">
      <alignment horizontal="center" vertical="center"/>
      <protection/>
    </xf>
    <xf numFmtId="0" fontId="4" fillId="0" borderId="15" xfId="66" applyFont="1" applyFill="1" applyBorder="1" applyAlignment="1">
      <alignment horizontal="center" vertical="center"/>
      <protection/>
    </xf>
    <xf numFmtId="0" fontId="4" fillId="0" borderId="26" xfId="66" applyFont="1" applyFill="1" applyBorder="1" applyAlignment="1">
      <alignment horizontal="center" vertical="center"/>
      <protection/>
    </xf>
    <xf numFmtId="0" fontId="4" fillId="0" borderId="27" xfId="66" applyFont="1" applyFill="1" applyBorder="1" applyAlignment="1">
      <alignment horizontal="center" vertical="center"/>
      <protection/>
    </xf>
    <xf numFmtId="0" fontId="4" fillId="0" borderId="34" xfId="66" applyFont="1" applyFill="1" applyBorder="1" applyAlignment="1">
      <alignment horizontal="center" vertical="center"/>
      <protection/>
    </xf>
    <xf numFmtId="0" fontId="4" fillId="0" borderId="35" xfId="66" applyFont="1" applyFill="1" applyBorder="1" applyAlignment="1">
      <alignment horizontal="center" vertical="center"/>
      <protection/>
    </xf>
    <xf numFmtId="0" fontId="4" fillId="0" borderId="34" xfId="66" applyFont="1" applyFill="1" applyBorder="1" applyAlignment="1">
      <alignment horizontal="center" vertical="center" shrinkToFit="1"/>
      <protection/>
    </xf>
    <xf numFmtId="0" fontId="4" fillId="0" borderId="35" xfId="66" applyFont="1" applyFill="1" applyBorder="1" applyAlignment="1">
      <alignment horizontal="center" vertical="center" shrinkToFit="1"/>
      <protection/>
    </xf>
    <xf numFmtId="0" fontId="10" fillId="0" borderId="0" xfId="66" applyFont="1" applyFill="1" applyBorder="1" applyAlignment="1">
      <alignment horizontal="distributed" vertical="center"/>
      <protection/>
    </xf>
    <xf numFmtId="0" fontId="10" fillId="0" borderId="21" xfId="66" applyFont="1" applyFill="1" applyBorder="1" applyAlignment="1">
      <alignment horizontal="distributed" vertical="center"/>
      <protection/>
    </xf>
    <xf numFmtId="0" fontId="15" fillId="0" borderId="0" xfId="66" applyFont="1" applyFill="1" applyBorder="1" applyAlignment="1">
      <alignment horizontal="distributed" vertical="center"/>
      <protection/>
    </xf>
    <xf numFmtId="0" fontId="15" fillId="0" borderId="21" xfId="63" applyFont="1" applyFill="1" applyBorder="1" applyAlignment="1">
      <alignment horizontal="distributed" vertical="center"/>
      <protection/>
    </xf>
    <xf numFmtId="0" fontId="61" fillId="0" borderId="0" xfId="66" applyFont="1" applyFill="1" applyBorder="1" applyAlignment="1">
      <alignment horizontal="distributed" vertical="center"/>
      <protection/>
    </xf>
    <xf numFmtId="0" fontId="61" fillId="0" borderId="21" xfId="66" applyFont="1" applyFill="1" applyBorder="1" applyAlignment="1">
      <alignment horizontal="distributed" vertical="center"/>
      <protection/>
    </xf>
    <xf numFmtId="0" fontId="3" fillId="0" borderId="0" xfId="66" applyFont="1" applyFill="1" applyBorder="1" applyAlignment="1">
      <alignment horizontal="distributed" vertical="center"/>
      <protection/>
    </xf>
    <xf numFmtId="0" fontId="3" fillId="0" borderId="21" xfId="63" applyFont="1" applyFill="1" applyBorder="1" applyAlignment="1">
      <alignment horizontal="distributed" vertical="center"/>
      <protection/>
    </xf>
    <xf numFmtId="0" fontId="3" fillId="0" borderId="21" xfId="66" applyFont="1" applyFill="1" applyBorder="1" applyAlignment="1">
      <alignment horizontal="distributed" vertical="center"/>
      <protection/>
    </xf>
    <xf numFmtId="0" fontId="3" fillId="0" borderId="0" xfId="66" applyFont="1" applyFill="1" applyBorder="1" applyAlignment="1">
      <alignment horizontal="distributed" vertical="center" shrinkToFit="1"/>
      <protection/>
    </xf>
    <xf numFmtId="0" fontId="3" fillId="0" borderId="21" xfId="63" applyFont="1" applyFill="1" applyBorder="1" applyAlignment="1">
      <alignment horizontal="distributed" vertical="center" shrinkToFit="1"/>
      <protection/>
    </xf>
    <xf numFmtId="0" fontId="15" fillId="0" borderId="11" xfId="66" applyFont="1" applyFill="1" applyBorder="1" applyAlignment="1">
      <alignment horizontal="distributed" vertical="center"/>
      <protection/>
    </xf>
    <xf numFmtId="0" fontId="15" fillId="0" borderId="25" xfId="63" applyFont="1" applyFill="1" applyBorder="1" applyAlignment="1">
      <alignment horizontal="distributed" vertical="center"/>
      <protection/>
    </xf>
    <xf numFmtId="0" fontId="15" fillId="0" borderId="21" xfId="66" applyFont="1" applyFill="1" applyBorder="1" applyAlignment="1">
      <alignment horizontal="distributed" vertical="center"/>
      <protection/>
    </xf>
    <xf numFmtId="0" fontId="4" fillId="0" borderId="11" xfId="66" applyFont="1" applyFill="1" applyBorder="1" applyAlignment="1">
      <alignment horizontal="right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4" fillId="0" borderId="29" xfId="66" applyFont="1" applyFill="1" applyBorder="1" applyAlignment="1">
      <alignment horizontal="center" vertical="center"/>
      <protection/>
    </xf>
    <xf numFmtId="0" fontId="4" fillId="0" borderId="30" xfId="66" applyFont="1" applyFill="1" applyBorder="1" applyAlignment="1">
      <alignment horizontal="center" vertical="center"/>
      <protection/>
    </xf>
    <xf numFmtId="0" fontId="4" fillId="0" borderId="31" xfId="66" applyFont="1" applyFill="1" applyBorder="1" applyAlignment="1">
      <alignment horizontal="center" vertical="center"/>
      <protection/>
    </xf>
    <xf numFmtId="0" fontId="4" fillId="0" borderId="32" xfId="66" applyFont="1" applyFill="1" applyBorder="1" applyAlignment="1">
      <alignment horizontal="center" vertical="center"/>
      <protection/>
    </xf>
    <xf numFmtId="0" fontId="4" fillId="0" borderId="33" xfId="66" applyFont="1" applyFill="1" applyBorder="1" applyAlignment="1">
      <alignment horizontal="center" vertical="center"/>
      <protection/>
    </xf>
    <xf numFmtId="0" fontId="4" fillId="0" borderId="32" xfId="66" applyFont="1" applyFill="1" applyBorder="1" applyAlignment="1">
      <alignment horizontal="center" vertical="center" shrinkToFit="1"/>
      <protection/>
    </xf>
    <xf numFmtId="0" fontId="4" fillId="0" borderId="29" xfId="66" applyFont="1" applyFill="1" applyBorder="1" applyAlignment="1">
      <alignment horizontal="center" vertical="center" shrinkToFit="1"/>
      <protection/>
    </xf>
    <xf numFmtId="0" fontId="4" fillId="0" borderId="33" xfId="66" applyFont="1" applyFill="1" applyBorder="1" applyAlignment="1">
      <alignment horizontal="center" vertical="center" shrinkToFit="1"/>
      <protection/>
    </xf>
    <xf numFmtId="0" fontId="4" fillId="0" borderId="31" xfId="66" applyFont="1" applyFill="1" applyBorder="1" applyAlignment="1">
      <alignment horizontal="center" vertical="center" shrinkToFit="1"/>
      <protection/>
    </xf>
    <xf numFmtId="0" fontId="61" fillId="0" borderId="11" xfId="66" applyFont="1" applyFill="1" applyBorder="1" applyAlignment="1">
      <alignment horizontal="distributed" vertical="center"/>
      <protection/>
    </xf>
    <xf numFmtId="0" fontId="61" fillId="0" borderId="25" xfId="66" applyFont="1" applyFill="1" applyBorder="1" applyAlignment="1">
      <alignment horizontal="distributed" vertical="center"/>
      <protection/>
    </xf>
    <xf numFmtId="0" fontId="3" fillId="0" borderId="0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Ｐ　司法・選挙・公務員" xfId="62"/>
    <cellStyle name="標準_Ｐ　司法・選挙・公務員 2" xfId="63"/>
    <cellStyle name="標準_Sheet1" xfId="64"/>
    <cellStyle name="標準_中表紙" xfId="65"/>
    <cellStyle name="標準_統計年報集計１０８～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22</xdr:row>
      <xdr:rowOff>47625</xdr:rowOff>
    </xdr:from>
    <xdr:to>
      <xdr:col>7</xdr:col>
      <xdr:colOff>647700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600075" y="3409950"/>
          <a:ext cx="651510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　</a:t>
          </a:r>
          <a:r>
            <a:rPr lang="en-US" cap="none" sz="2400" b="0" i="0" u="none" baseline="0">
              <a:solidFill>
                <a:srgbClr val="000000"/>
              </a:solidFill>
            </a:rPr>
            <a:t>Q</a:t>
          </a:r>
          <a:r>
            <a:rPr lang="en-US" cap="none" sz="2400" b="0" i="0" u="none" baseline="0">
              <a:solidFill>
                <a:srgbClr val="000000"/>
              </a:solidFill>
            </a:rPr>
            <a:t>　選挙・公務員</a:t>
          </a:r>
        </a:p>
      </xdr:txBody>
    </xdr:sp>
    <xdr:clientData/>
  </xdr:twoCellAnchor>
  <xdr:twoCellAnchor editAs="oneCell">
    <xdr:from>
      <xdr:col>3</xdr:col>
      <xdr:colOff>352425</xdr:colOff>
      <xdr:row>44</xdr:row>
      <xdr:rowOff>114300</xdr:rowOff>
    </xdr:from>
    <xdr:to>
      <xdr:col>4</xdr:col>
      <xdr:colOff>542925</xdr:colOff>
      <xdr:row>50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6953250"/>
          <a:ext cx="1114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32</xdr:row>
      <xdr:rowOff>19050</xdr:rowOff>
    </xdr:from>
    <xdr:to>
      <xdr:col>7</xdr:col>
      <xdr:colOff>390525</xdr:colOff>
      <xdr:row>41</xdr:row>
      <xdr:rowOff>38100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4933950"/>
          <a:ext cx="2000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22">
      <selection activeCell="A22" sqref="A22:IV22"/>
    </sheetView>
  </sheetViews>
  <sheetFormatPr defaultColWidth="11" defaultRowHeight="14.25"/>
  <cols>
    <col min="1" max="8" width="9.69921875" style="1" customWidth="1"/>
    <col min="9" max="9" width="6.8984375" style="1" customWidth="1"/>
    <col min="10" max="16384" width="11" style="1" customWidth="1"/>
  </cols>
  <sheetData>
    <row r="1" ht="12">
      <c r="B1" s="2"/>
    </row>
    <row r="2" ht="12">
      <c r="B2" s="2"/>
    </row>
    <row r="3" ht="12">
      <c r="B3" s="2"/>
    </row>
    <row r="4" ht="12">
      <c r="B4" s="2"/>
    </row>
    <row r="5" ht="12">
      <c r="B5" s="2"/>
    </row>
    <row r="6" ht="12">
      <c r="B6" s="2"/>
    </row>
    <row r="7" ht="12">
      <c r="B7" s="2"/>
    </row>
    <row r="8" ht="12">
      <c r="B8" s="2"/>
    </row>
    <row r="9" ht="12">
      <c r="B9" s="2"/>
    </row>
    <row r="10" ht="12">
      <c r="B10" s="2"/>
    </row>
    <row r="11" ht="12">
      <c r="B11" s="2"/>
    </row>
    <row r="12" ht="12">
      <c r="B12" s="2"/>
    </row>
    <row r="13" ht="12">
      <c r="B13" s="2"/>
    </row>
    <row r="14" ht="12">
      <c r="B14" s="2"/>
    </row>
    <row r="15" ht="12">
      <c r="B15" s="2"/>
    </row>
    <row r="16" ht="12">
      <c r="B16" s="2"/>
    </row>
    <row r="17" ht="12">
      <c r="B17" s="2"/>
    </row>
    <row r="18" ht="12">
      <c r="B18" s="2"/>
    </row>
    <row r="19" ht="12">
      <c r="B19" s="2"/>
    </row>
    <row r="20" ht="12">
      <c r="B20" s="2"/>
    </row>
    <row r="21" ht="12">
      <c r="B21" s="2"/>
    </row>
    <row r="22" ht="12.75" thickBot="1">
      <c r="B22" s="2"/>
    </row>
    <row r="23" spans="1:8" ht="12.75" thickTop="1">
      <c r="A23" s="3"/>
      <c r="B23" s="4"/>
      <c r="C23" s="3"/>
      <c r="D23" s="3"/>
      <c r="E23" s="3"/>
      <c r="F23" s="3"/>
      <c r="G23" s="3"/>
      <c r="H23" s="3"/>
    </row>
    <row r="24" spans="1:8" ht="12">
      <c r="A24" s="5"/>
      <c r="B24" s="6"/>
      <c r="C24" s="5"/>
      <c r="D24" s="5"/>
      <c r="E24" s="5"/>
      <c r="F24" s="5"/>
      <c r="G24" s="5"/>
      <c r="H24" s="5"/>
    </row>
    <row r="25" spans="1:8" ht="12">
      <c r="A25" s="5"/>
      <c r="B25" s="6"/>
      <c r="C25" s="5"/>
      <c r="D25" s="5"/>
      <c r="E25" s="5"/>
      <c r="F25" s="5"/>
      <c r="G25" s="5"/>
      <c r="H25" s="5"/>
    </row>
    <row r="26" spans="1:8" ht="12.75" thickBot="1">
      <c r="A26" s="7"/>
      <c r="B26" s="8"/>
      <c r="C26" s="7"/>
      <c r="D26" s="7"/>
      <c r="E26" s="7"/>
      <c r="F26" s="7"/>
      <c r="G26" s="7"/>
      <c r="H26" s="7"/>
    </row>
    <row r="27" ht="12.75" thickTop="1">
      <c r="B27" s="2"/>
    </row>
    <row r="28" ht="12">
      <c r="B28" s="2"/>
    </row>
    <row r="29" ht="12">
      <c r="B29" s="2"/>
    </row>
    <row r="30" ht="12">
      <c r="B30" s="2"/>
    </row>
    <row r="31" ht="12">
      <c r="B31" s="2"/>
    </row>
    <row r="32" ht="12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">
      <c r="B43" s="2"/>
    </row>
    <row r="44" ht="12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">
      <c r="B52" s="2"/>
    </row>
    <row r="53" ht="12">
      <c r="B53" s="2"/>
    </row>
    <row r="54" ht="12">
      <c r="B54" s="2"/>
    </row>
    <row r="55" ht="12">
      <c r="B55" s="2"/>
    </row>
    <row r="56" ht="12">
      <c r="B56" s="2"/>
    </row>
    <row r="57" ht="12">
      <c r="B57" s="2"/>
    </row>
    <row r="58" ht="12">
      <c r="B58" s="2"/>
    </row>
    <row r="59" ht="12">
      <c r="B59" s="2"/>
    </row>
    <row r="60" ht="12">
      <c r="B60" s="2"/>
    </row>
    <row r="61" ht="12">
      <c r="B61" s="2"/>
    </row>
    <row r="62" ht="12">
      <c r="B62" s="2"/>
    </row>
    <row r="63" ht="12">
      <c r="B63" s="2"/>
    </row>
    <row r="64" ht="12">
      <c r="B64" s="2"/>
    </row>
  </sheetData>
  <sheetProtection/>
  <printOptions/>
  <pageMargins left="0.6" right="0.6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IV1"/>
    </sheetView>
  </sheetViews>
  <sheetFormatPr defaultColWidth="8.796875" defaultRowHeight="14.25"/>
  <cols>
    <col min="1" max="1" width="11.69921875" style="10" customWidth="1"/>
    <col min="2" max="2" width="57.19921875" style="10" customWidth="1"/>
    <col min="3" max="4" width="8.69921875" style="10" customWidth="1"/>
    <col min="5" max="5" width="8.8984375" style="10" customWidth="1"/>
    <col min="6" max="16384" width="9" style="10" customWidth="1"/>
  </cols>
  <sheetData>
    <row r="1" spans="1:5" s="24" customFormat="1" ht="26.25" customHeight="1">
      <c r="A1" s="9" t="s">
        <v>200</v>
      </c>
      <c r="B1" s="9"/>
      <c r="C1" s="9"/>
      <c r="D1" s="9"/>
      <c r="E1" s="9"/>
    </row>
    <row r="2" ht="15" customHeight="1" thickBot="1">
      <c r="E2" s="25"/>
    </row>
    <row r="3" spans="1:5" ht="27.75" customHeight="1" thickTop="1">
      <c r="A3" s="44" t="s">
        <v>1</v>
      </c>
      <c r="B3" s="45" t="s">
        <v>2</v>
      </c>
      <c r="C3" s="46" t="s">
        <v>3</v>
      </c>
      <c r="D3" s="46" t="s">
        <v>4</v>
      </c>
      <c r="E3" s="47" t="s">
        <v>5</v>
      </c>
    </row>
    <row r="4" spans="1:5" s="26" customFormat="1" ht="27.75" customHeight="1">
      <c r="A4" s="48" t="s">
        <v>64</v>
      </c>
      <c r="B4" s="49"/>
      <c r="C4" s="50">
        <f>SUM(D4+E4)</f>
        <v>194748</v>
      </c>
      <c r="D4" s="50">
        <v>94852</v>
      </c>
      <c r="E4" s="50">
        <v>99896</v>
      </c>
    </row>
    <row r="5" spans="1:5" ht="30" customHeight="1">
      <c r="A5" s="51" t="s">
        <v>65</v>
      </c>
      <c r="B5" s="52" t="s">
        <v>145</v>
      </c>
      <c r="C5" s="53">
        <f>SUM(D5+E5)</f>
        <v>5827</v>
      </c>
      <c r="D5" s="53">
        <v>2759</v>
      </c>
      <c r="E5" s="53">
        <v>3068</v>
      </c>
    </row>
    <row r="6" spans="1:5" ht="30" customHeight="1">
      <c r="A6" s="51" t="s">
        <v>66</v>
      </c>
      <c r="B6" s="52" t="s">
        <v>23</v>
      </c>
      <c r="C6" s="53">
        <f aca="true" t="shared" si="0" ref="C6:C24">SUM(D6+E6)</f>
        <v>5038</v>
      </c>
      <c r="D6" s="53">
        <v>2466</v>
      </c>
      <c r="E6" s="53">
        <v>2572</v>
      </c>
    </row>
    <row r="7" spans="1:5" ht="42" customHeight="1">
      <c r="A7" s="51" t="s">
        <v>67</v>
      </c>
      <c r="B7" s="52" t="s">
        <v>207</v>
      </c>
      <c r="C7" s="53">
        <f t="shared" si="0"/>
        <v>3613</v>
      </c>
      <c r="D7" s="53">
        <v>1734</v>
      </c>
      <c r="E7" s="53">
        <v>1879</v>
      </c>
    </row>
    <row r="8" spans="1:5" ht="30" customHeight="1">
      <c r="A8" s="51" t="s">
        <v>68</v>
      </c>
      <c r="B8" s="52" t="s">
        <v>208</v>
      </c>
      <c r="C8" s="53">
        <f t="shared" si="0"/>
        <v>4525</v>
      </c>
      <c r="D8" s="53">
        <v>2129</v>
      </c>
      <c r="E8" s="53">
        <v>2396</v>
      </c>
    </row>
    <row r="9" spans="1:5" ht="30" customHeight="1">
      <c r="A9" s="51" t="s">
        <v>69</v>
      </c>
      <c r="B9" s="52" t="s">
        <v>198</v>
      </c>
      <c r="C9" s="53">
        <f t="shared" si="0"/>
        <v>3878</v>
      </c>
      <c r="D9" s="53">
        <v>1886</v>
      </c>
      <c r="E9" s="53">
        <v>1992</v>
      </c>
    </row>
    <row r="10" spans="1:5" ht="30" customHeight="1">
      <c r="A10" s="51" t="s">
        <v>70</v>
      </c>
      <c r="B10" s="52" t="s">
        <v>24</v>
      </c>
      <c r="C10" s="53">
        <f t="shared" si="0"/>
        <v>3878</v>
      </c>
      <c r="D10" s="53">
        <v>1878</v>
      </c>
      <c r="E10" s="53">
        <v>2000</v>
      </c>
    </row>
    <row r="11" spans="1:5" ht="30" customHeight="1">
      <c r="A11" s="51" t="s">
        <v>71</v>
      </c>
      <c r="B11" s="52" t="s">
        <v>25</v>
      </c>
      <c r="C11" s="53">
        <f t="shared" si="0"/>
        <v>5665</v>
      </c>
      <c r="D11" s="53">
        <v>2739</v>
      </c>
      <c r="E11" s="53">
        <v>2926</v>
      </c>
    </row>
    <row r="12" spans="1:5" ht="30" customHeight="1">
      <c r="A12" s="51" t="s">
        <v>72</v>
      </c>
      <c r="B12" s="52" t="s">
        <v>209</v>
      </c>
      <c r="C12" s="53">
        <f t="shared" si="0"/>
        <v>2805</v>
      </c>
      <c r="D12" s="53">
        <v>1331</v>
      </c>
      <c r="E12" s="53">
        <v>1474</v>
      </c>
    </row>
    <row r="13" spans="1:5" ht="30" customHeight="1">
      <c r="A13" s="51" t="s">
        <v>73</v>
      </c>
      <c r="B13" s="52" t="s">
        <v>210</v>
      </c>
      <c r="C13" s="53">
        <f t="shared" si="0"/>
        <v>3428</v>
      </c>
      <c r="D13" s="53">
        <v>1648</v>
      </c>
      <c r="E13" s="53">
        <v>1780</v>
      </c>
    </row>
    <row r="14" spans="1:5" ht="30" customHeight="1">
      <c r="A14" s="51" t="s">
        <v>74</v>
      </c>
      <c r="B14" s="52" t="s">
        <v>26</v>
      </c>
      <c r="C14" s="53">
        <f t="shared" si="0"/>
        <v>6205</v>
      </c>
      <c r="D14" s="53">
        <v>3005</v>
      </c>
      <c r="E14" s="53">
        <v>3200</v>
      </c>
    </row>
    <row r="15" spans="1:5" ht="30" customHeight="1">
      <c r="A15" s="51" t="s">
        <v>75</v>
      </c>
      <c r="B15" s="52" t="s">
        <v>27</v>
      </c>
      <c r="C15" s="53">
        <f t="shared" si="0"/>
        <v>3919</v>
      </c>
      <c r="D15" s="53">
        <v>1955</v>
      </c>
      <c r="E15" s="53">
        <v>1964</v>
      </c>
    </row>
    <row r="16" spans="1:5" ht="48" customHeight="1">
      <c r="A16" s="51" t="s">
        <v>76</v>
      </c>
      <c r="B16" s="52" t="s">
        <v>146</v>
      </c>
      <c r="C16" s="53">
        <f t="shared" si="0"/>
        <v>2814</v>
      </c>
      <c r="D16" s="53">
        <v>1401</v>
      </c>
      <c r="E16" s="53">
        <v>1413</v>
      </c>
    </row>
    <row r="17" spans="1:5" ht="72" customHeight="1">
      <c r="A17" s="51" t="s">
        <v>77</v>
      </c>
      <c r="B17" s="52" t="s">
        <v>147</v>
      </c>
      <c r="C17" s="53">
        <f t="shared" si="0"/>
        <v>4525</v>
      </c>
      <c r="D17" s="53">
        <v>2224</v>
      </c>
      <c r="E17" s="53">
        <v>2301</v>
      </c>
    </row>
    <row r="18" spans="1:5" ht="30" customHeight="1">
      <c r="A18" s="51" t="s">
        <v>78</v>
      </c>
      <c r="B18" s="52" t="s">
        <v>148</v>
      </c>
      <c r="C18" s="53">
        <f t="shared" si="0"/>
        <v>4241</v>
      </c>
      <c r="D18" s="53">
        <v>2051</v>
      </c>
      <c r="E18" s="53">
        <v>2190</v>
      </c>
    </row>
    <row r="19" spans="1:5" ht="30" customHeight="1">
      <c r="A19" s="51" t="s">
        <v>79</v>
      </c>
      <c r="B19" s="52" t="s">
        <v>211</v>
      </c>
      <c r="C19" s="53">
        <f t="shared" si="0"/>
        <v>5137</v>
      </c>
      <c r="D19" s="53">
        <v>2517</v>
      </c>
      <c r="E19" s="53">
        <v>2620</v>
      </c>
    </row>
    <row r="20" spans="1:5" ht="30" customHeight="1">
      <c r="A20" s="51" t="s">
        <v>80</v>
      </c>
      <c r="B20" s="52" t="s">
        <v>212</v>
      </c>
      <c r="C20" s="53">
        <f t="shared" si="0"/>
        <v>4191</v>
      </c>
      <c r="D20" s="53">
        <v>2066</v>
      </c>
      <c r="E20" s="53">
        <v>2125</v>
      </c>
    </row>
    <row r="21" spans="1:5" ht="30" customHeight="1">
      <c r="A21" s="51" t="s">
        <v>81</v>
      </c>
      <c r="B21" s="52" t="s">
        <v>28</v>
      </c>
      <c r="C21" s="53">
        <f t="shared" si="0"/>
        <v>4935</v>
      </c>
      <c r="D21" s="53">
        <v>2479</v>
      </c>
      <c r="E21" s="53">
        <v>2456</v>
      </c>
    </row>
    <row r="22" spans="1:5" ht="30" customHeight="1">
      <c r="A22" s="51" t="s">
        <v>82</v>
      </c>
      <c r="B22" s="52" t="s">
        <v>29</v>
      </c>
      <c r="C22" s="53">
        <f t="shared" si="0"/>
        <v>3146</v>
      </c>
      <c r="D22" s="53">
        <v>1599</v>
      </c>
      <c r="E22" s="53">
        <v>1547</v>
      </c>
    </row>
    <row r="23" spans="1:5" ht="42" customHeight="1">
      <c r="A23" s="51" t="s">
        <v>83</v>
      </c>
      <c r="B23" s="52" t="s">
        <v>149</v>
      </c>
      <c r="C23" s="53">
        <f t="shared" si="0"/>
        <v>5399</v>
      </c>
      <c r="D23" s="53">
        <v>2648</v>
      </c>
      <c r="E23" s="53">
        <v>2751</v>
      </c>
    </row>
    <row r="24" spans="1:5" ht="30" customHeight="1" thickBot="1">
      <c r="A24" s="54" t="s">
        <v>84</v>
      </c>
      <c r="B24" s="55" t="s">
        <v>150</v>
      </c>
      <c r="C24" s="56">
        <f t="shared" si="0"/>
        <v>4959</v>
      </c>
      <c r="D24" s="56">
        <v>2409</v>
      </c>
      <c r="E24" s="56">
        <v>2550</v>
      </c>
    </row>
    <row r="25" ht="19.5" customHeight="1" thickTop="1">
      <c r="A25" s="11" t="s">
        <v>6</v>
      </c>
    </row>
  </sheetData>
  <sheetProtection/>
  <printOptions/>
  <pageMargins left="0.3937007874015748" right="0.3937007874015748" top="0.8661417322834646" bottom="0.7086614173228347" header="0.3937007874015748" footer="0.4724409448818898"/>
  <pageSetup horizontalDpi="600" verticalDpi="600" orientation="portrait" paperSize="9" r:id="rId1"/>
  <headerFooter alignWithMargins="0">
    <oddHeader>&amp;L&amp;"ＭＳ Ｐゴシック,標準"&amp;16Q　選挙・公務員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:IV1"/>
    </sheetView>
  </sheetViews>
  <sheetFormatPr defaultColWidth="8.796875" defaultRowHeight="14.25"/>
  <cols>
    <col min="1" max="1" width="11.69921875" style="10" customWidth="1"/>
    <col min="2" max="2" width="58.09765625" style="10" customWidth="1"/>
    <col min="3" max="4" width="8.69921875" style="10" customWidth="1"/>
    <col min="5" max="5" width="8.8984375" style="10" customWidth="1"/>
    <col min="6" max="16384" width="9" style="10" customWidth="1"/>
  </cols>
  <sheetData>
    <row r="1" spans="1:5" ht="21" customHeight="1">
      <c r="A1" s="9" t="s">
        <v>201</v>
      </c>
      <c r="B1" s="12"/>
      <c r="C1" s="12"/>
      <c r="D1" s="12"/>
      <c r="E1" s="12"/>
    </row>
    <row r="2" spans="3:5" ht="18" customHeight="1" thickBot="1">
      <c r="C2" s="168" t="s">
        <v>229</v>
      </c>
      <c r="D2" s="168" t="s">
        <v>151</v>
      </c>
      <c r="E2" s="168" t="s">
        <v>151</v>
      </c>
    </row>
    <row r="3" spans="1:5" ht="27.75" customHeight="1" thickTop="1">
      <c r="A3" s="44" t="s">
        <v>1</v>
      </c>
      <c r="B3" s="45" t="s">
        <v>2</v>
      </c>
      <c r="C3" s="46" t="s">
        <v>3</v>
      </c>
      <c r="D3" s="46" t="s">
        <v>4</v>
      </c>
      <c r="E3" s="47" t="s">
        <v>5</v>
      </c>
    </row>
    <row r="4" spans="1:5" ht="27" customHeight="1">
      <c r="A4" s="162" t="s">
        <v>85</v>
      </c>
      <c r="B4" s="52" t="s">
        <v>179</v>
      </c>
      <c r="C4" s="53">
        <f aca="true" t="shared" si="0" ref="C4:C30">SUM(D4,E4)</f>
        <v>5389</v>
      </c>
      <c r="D4" s="53">
        <v>2683</v>
      </c>
      <c r="E4" s="53">
        <v>2706</v>
      </c>
    </row>
    <row r="5" spans="1:5" ht="27" customHeight="1">
      <c r="A5" s="162" t="s">
        <v>86</v>
      </c>
      <c r="B5" s="52" t="s">
        <v>87</v>
      </c>
      <c r="C5" s="53">
        <f t="shared" si="0"/>
        <v>4189</v>
      </c>
      <c r="D5" s="53">
        <v>2080</v>
      </c>
      <c r="E5" s="53">
        <v>2109</v>
      </c>
    </row>
    <row r="6" spans="1:5" ht="27" customHeight="1">
      <c r="A6" s="162" t="s">
        <v>88</v>
      </c>
      <c r="B6" s="52" t="s">
        <v>152</v>
      </c>
      <c r="C6" s="53">
        <f t="shared" si="0"/>
        <v>2966</v>
      </c>
      <c r="D6" s="53">
        <v>1405</v>
      </c>
      <c r="E6" s="53">
        <v>1561</v>
      </c>
    </row>
    <row r="7" spans="1:5" ht="27" customHeight="1">
      <c r="A7" s="162" t="s">
        <v>89</v>
      </c>
      <c r="B7" s="52" t="s">
        <v>153</v>
      </c>
      <c r="C7" s="53">
        <f t="shared" si="0"/>
        <v>5761</v>
      </c>
      <c r="D7" s="53">
        <v>2853</v>
      </c>
      <c r="E7" s="53">
        <v>2908</v>
      </c>
    </row>
    <row r="8" spans="1:5" ht="27" customHeight="1">
      <c r="A8" s="162" t="s">
        <v>90</v>
      </c>
      <c r="B8" s="52" t="s">
        <v>154</v>
      </c>
      <c r="C8" s="53">
        <f t="shared" si="0"/>
        <v>3929</v>
      </c>
      <c r="D8" s="53">
        <v>1942</v>
      </c>
      <c r="E8" s="53">
        <v>1987</v>
      </c>
    </row>
    <row r="9" spans="1:5" ht="27" customHeight="1">
      <c r="A9" s="162" t="s">
        <v>91</v>
      </c>
      <c r="B9" s="52" t="s">
        <v>155</v>
      </c>
      <c r="C9" s="53">
        <f t="shared" si="0"/>
        <v>4262</v>
      </c>
      <c r="D9" s="53">
        <v>2115</v>
      </c>
      <c r="E9" s="53">
        <v>2147</v>
      </c>
    </row>
    <row r="10" spans="1:5" ht="27" customHeight="1">
      <c r="A10" s="162" t="s">
        <v>92</v>
      </c>
      <c r="B10" s="52" t="s">
        <v>156</v>
      </c>
      <c r="C10" s="53">
        <f t="shared" si="0"/>
        <v>4248</v>
      </c>
      <c r="D10" s="53">
        <v>2133</v>
      </c>
      <c r="E10" s="53">
        <v>2115</v>
      </c>
    </row>
    <row r="11" spans="1:5" ht="27" customHeight="1">
      <c r="A11" s="162" t="s">
        <v>93</v>
      </c>
      <c r="B11" s="52" t="s">
        <v>213</v>
      </c>
      <c r="C11" s="53">
        <f t="shared" si="0"/>
        <v>3007</v>
      </c>
      <c r="D11" s="53">
        <v>1487</v>
      </c>
      <c r="E11" s="53">
        <v>1520</v>
      </c>
    </row>
    <row r="12" spans="1:5" ht="27" customHeight="1">
      <c r="A12" s="162" t="s">
        <v>94</v>
      </c>
      <c r="B12" s="52" t="s">
        <v>30</v>
      </c>
      <c r="C12" s="53">
        <f t="shared" si="0"/>
        <v>2586</v>
      </c>
      <c r="D12" s="53">
        <v>1211</v>
      </c>
      <c r="E12" s="53">
        <v>1375</v>
      </c>
    </row>
    <row r="13" spans="1:5" ht="27" customHeight="1">
      <c r="A13" s="162" t="s">
        <v>95</v>
      </c>
      <c r="B13" s="52" t="s">
        <v>180</v>
      </c>
      <c r="C13" s="53">
        <f t="shared" si="0"/>
        <v>4604</v>
      </c>
      <c r="D13" s="53">
        <v>2226</v>
      </c>
      <c r="E13" s="53">
        <v>2378</v>
      </c>
    </row>
    <row r="14" spans="1:5" ht="44.25" customHeight="1">
      <c r="A14" s="162" t="s">
        <v>96</v>
      </c>
      <c r="B14" s="52" t="s">
        <v>199</v>
      </c>
      <c r="C14" s="53">
        <f t="shared" si="0"/>
        <v>3332</v>
      </c>
      <c r="D14" s="53">
        <v>1595</v>
      </c>
      <c r="E14" s="53">
        <v>1737</v>
      </c>
    </row>
    <row r="15" spans="1:5" ht="27" customHeight="1">
      <c r="A15" s="162" t="s">
        <v>97</v>
      </c>
      <c r="B15" s="52" t="s">
        <v>157</v>
      </c>
      <c r="C15" s="53">
        <f t="shared" si="0"/>
        <v>3152</v>
      </c>
      <c r="D15" s="53">
        <v>1498</v>
      </c>
      <c r="E15" s="53">
        <v>1654</v>
      </c>
    </row>
    <row r="16" spans="1:5" ht="27" customHeight="1">
      <c r="A16" s="162" t="s">
        <v>98</v>
      </c>
      <c r="B16" s="52" t="s">
        <v>31</v>
      </c>
      <c r="C16" s="53">
        <f t="shared" si="0"/>
        <v>2455</v>
      </c>
      <c r="D16" s="53">
        <v>1177</v>
      </c>
      <c r="E16" s="53">
        <v>1278</v>
      </c>
    </row>
    <row r="17" spans="1:5" ht="27" customHeight="1">
      <c r="A17" s="162" t="s">
        <v>99</v>
      </c>
      <c r="B17" s="52" t="s">
        <v>181</v>
      </c>
      <c r="C17" s="53">
        <f t="shared" si="0"/>
        <v>3898</v>
      </c>
      <c r="D17" s="53">
        <v>1850</v>
      </c>
      <c r="E17" s="53">
        <v>2048</v>
      </c>
    </row>
    <row r="18" spans="1:5" ht="40.5" customHeight="1">
      <c r="A18" s="162" t="s">
        <v>100</v>
      </c>
      <c r="B18" s="52" t="s">
        <v>214</v>
      </c>
      <c r="C18" s="53">
        <f t="shared" si="0"/>
        <v>5225</v>
      </c>
      <c r="D18" s="53">
        <v>2484</v>
      </c>
      <c r="E18" s="53">
        <v>2741</v>
      </c>
    </row>
    <row r="19" spans="1:5" ht="27" customHeight="1">
      <c r="A19" s="162" t="s">
        <v>101</v>
      </c>
      <c r="B19" s="52" t="s">
        <v>32</v>
      </c>
      <c r="C19" s="53">
        <f t="shared" si="0"/>
        <v>3145</v>
      </c>
      <c r="D19" s="53">
        <v>1564</v>
      </c>
      <c r="E19" s="53">
        <v>1581</v>
      </c>
    </row>
    <row r="20" spans="1:5" ht="27" customHeight="1">
      <c r="A20" s="162" t="s">
        <v>102</v>
      </c>
      <c r="B20" s="52" t="s">
        <v>158</v>
      </c>
      <c r="C20" s="53">
        <f t="shared" si="0"/>
        <v>4191</v>
      </c>
      <c r="D20" s="53">
        <v>2060</v>
      </c>
      <c r="E20" s="53">
        <v>2131</v>
      </c>
    </row>
    <row r="21" spans="1:5" ht="27" customHeight="1">
      <c r="A21" s="162" t="s">
        <v>103</v>
      </c>
      <c r="B21" s="52" t="s">
        <v>182</v>
      </c>
      <c r="C21" s="53">
        <f t="shared" si="0"/>
        <v>1369</v>
      </c>
      <c r="D21" s="53">
        <v>668</v>
      </c>
      <c r="E21" s="53">
        <v>701</v>
      </c>
    </row>
    <row r="22" spans="1:5" ht="27" customHeight="1">
      <c r="A22" s="162" t="s">
        <v>104</v>
      </c>
      <c r="B22" s="52" t="s">
        <v>33</v>
      </c>
      <c r="C22" s="53">
        <f t="shared" si="0"/>
        <v>3278</v>
      </c>
      <c r="D22" s="53">
        <v>1525</v>
      </c>
      <c r="E22" s="53">
        <v>1753</v>
      </c>
    </row>
    <row r="23" spans="1:5" ht="27" customHeight="1">
      <c r="A23" s="162" t="s">
        <v>105</v>
      </c>
      <c r="B23" s="52" t="s">
        <v>159</v>
      </c>
      <c r="C23" s="53">
        <f t="shared" si="0"/>
        <v>4566</v>
      </c>
      <c r="D23" s="53">
        <v>2136</v>
      </c>
      <c r="E23" s="53">
        <v>2430</v>
      </c>
    </row>
    <row r="24" spans="1:5" ht="27" customHeight="1">
      <c r="A24" s="162" t="s">
        <v>106</v>
      </c>
      <c r="B24" s="52" t="s">
        <v>160</v>
      </c>
      <c r="C24" s="53">
        <f t="shared" si="0"/>
        <v>4565</v>
      </c>
      <c r="D24" s="53">
        <v>2309</v>
      </c>
      <c r="E24" s="53">
        <v>2256</v>
      </c>
    </row>
    <row r="25" spans="1:5" ht="27" customHeight="1">
      <c r="A25" s="162" t="s">
        <v>107</v>
      </c>
      <c r="B25" s="52" t="s">
        <v>63</v>
      </c>
      <c r="C25" s="53">
        <f t="shared" si="0"/>
        <v>3542</v>
      </c>
      <c r="D25" s="53">
        <v>1734</v>
      </c>
      <c r="E25" s="53">
        <v>1808</v>
      </c>
    </row>
    <row r="26" spans="1:5" ht="27" customHeight="1">
      <c r="A26" s="162" t="s">
        <v>108</v>
      </c>
      <c r="B26" s="52" t="s">
        <v>34</v>
      </c>
      <c r="C26" s="53">
        <f t="shared" si="0"/>
        <v>3451</v>
      </c>
      <c r="D26" s="53">
        <v>1726</v>
      </c>
      <c r="E26" s="53">
        <v>1725</v>
      </c>
    </row>
    <row r="27" spans="1:5" ht="27" customHeight="1">
      <c r="A27" s="163" t="s">
        <v>109</v>
      </c>
      <c r="B27" s="164" t="s">
        <v>183</v>
      </c>
      <c r="C27" s="53">
        <f t="shared" si="0"/>
        <v>3440</v>
      </c>
      <c r="D27" s="53">
        <v>1644</v>
      </c>
      <c r="E27" s="53">
        <v>1796</v>
      </c>
    </row>
    <row r="28" spans="1:5" ht="27" customHeight="1">
      <c r="A28" s="163" t="s">
        <v>110</v>
      </c>
      <c r="B28" s="52" t="s">
        <v>215</v>
      </c>
      <c r="C28" s="53">
        <f t="shared" si="0"/>
        <v>3467</v>
      </c>
      <c r="D28" s="53">
        <v>1687</v>
      </c>
      <c r="E28" s="53">
        <v>1780</v>
      </c>
    </row>
    <row r="29" spans="1:13" s="30" customFormat="1" ht="27" customHeight="1">
      <c r="A29" s="163" t="s">
        <v>216</v>
      </c>
      <c r="B29" s="52" t="s">
        <v>217</v>
      </c>
      <c r="C29" s="53">
        <f t="shared" si="0"/>
        <v>3081</v>
      </c>
      <c r="D29" s="53">
        <v>1555</v>
      </c>
      <c r="E29" s="53">
        <v>1526</v>
      </c>
      <c r="F29" s="13"/>
      <c r="G29" s="27"/>
      <c r="H29" s="27"/>
      <c r="I29" s="28"/>
      <c r="J29" s="13"/>
      <c r="K29" s="29"/>
      <c r="L29" s="29"/>
      <c r="M29" s="29"/>
    </row>
    <row r="30" spans="1:5" ht="24">
      <c r="A30" s="163" t="s">
        <v>218</v>
      </c>
      <c r="B30" s="52" t="s">
        <v>219</v>
      </c>
      <c r="C30" s="53">
        <f t="shared" si="0"/>
        <v>4096</v>
      </c>
      <c r="D30" s="53">
        <v>2013</v>
      </c>
      <c r="E30" s="53">
        <v>2083</v>
      </c>
    </row>
    <row r="31" spans="1:5" ht="24.75" thickBot="1">
      <c r="A31" s="165" t="s">
        <v>220</v>
      </c>
      <c r="B31" s="55" t="s">
        <v>221</v>
      </c>
      <c r="C31" s="166">
        <f>SUM(D31,E31)</f>
        <v>5426</v>
      </c>
      <c r="D31" s="167">
        <v>2568</v>
      </c>
      <c r="E31" s="167">
        <v>2858</v>
      </c>
    </row>
    <row r="32" ht="14.25" thickTop="1"/>
    <row r="34" ht="13.5">
      <c r="B34" s="14"/>
    </row>
  </sheetData>
  <sheetProtection/>
  <mergeCells count="1">
    <mergeCell ref="C2:E2"/>
  </mergeCells>
  <printOptions/>
  <pageMargins left="0.3937007874015748" right="0.3937007874015748" top="0.8661417322834646" bottom="0.7086614173228347" header="0.3937007874015748" footer="0.472440944881889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A1" sqref="A1:IV1"/>
    </sheetView>
  </sheetViews>
  <sheetFormatPr defaultColWidth="8.796875" defaultRowHeight="14.25"/>
  <cols>
    <col min="1" max="1" width="2.5" style="10" customWidth="1"/>
    <col min="2" max="2" width="23.59765625" style="10" customWidth="1"/>
    <col min="3" max="3" width="1.203125" style="10" customWidth="1"/>
    <col min="4" max="4" width="24.19921875" style="10" customWidth="1"/>
    <col min="5" max="5" width="2.69921875" style="10" customWidth="1"/>
    <col min="6" max="8" width="13" style="10" customWidth="1"/>
    <col min="9" max="10" width="12.59765625" style="10" customWidth="1"/>
    <col min="11" max="16384" width="9" style="10" customWidth="1"/>
  </cols>
  <sheetData>
    <row r="1" spans="1:8" s="24" customFormat="1" ht="17.25" customHeight="1">
      <c r="A1" s="9" t="s">
        <v>202</v>
      </c>
      <c r="D1" s="31"/>
      <c r="E1" s="31"/>
      <c r="F1" s="31"/>
      <c r="G1" s="31"/>
      <c r="H1" s="31"/>
    </row>
    <row r="2" spans="1:8" s="24" customFormat="1" ht="9" customHeight="1" thickBot="1">
      <c r="A2" s="9"/>
      <c r="D2" s="31"/>
      <c r="E2" s="31"/>
      <c r="F2" s="31"/>
      <c r="G2" s="31"/>
      <c r="H2" s="31"/>
    </row>
    <row r="3" spans="1:8" ht="14.25" customHeight="1" thickTop="1">
      <c r="A3" s="138"/>
      <c r="B3" s="169" t="s">
        <v>0</v>
      </c>
      <c r="C3" s="139"/>
      <c r="D3" s="171" t="s">
        <v>7</v>
      </c>
      <c r="E3" s="140"/>
      <c r="F3" s="173" t="s">
        <v>8</v>
      </c>
      <c r="G3" s="173"/>
      <c r="H3" s="174"/>
    </row>
    <row r="4" spans="1:8" ht="14.25" customHeight="1">
      <c r="A4" s="141"/>
      <c r="B4" s="170"/>
      <c r="C4" s="142"/>
      <c r="D4" s="172"/>
      <c r="E4" s="143"/>
      <c r="F4" s="120" t="s">
        <v>3</v>
      </c>
      <c r="G4" s="120" t="s">
        <v>4</v>
      </c>
      <c r="H4" s="121" t="s">
        <v>5</v>
      </c>
    </row>
    <row r="5" spans="1:8" ht="13.5" customHeight="1">
      <c r="A5" s="175" t="s">
        <v>9</v>
      </c>
      <c r="B5" s="176"/>
      <c r="C5" s="136"/>
      <c r="D5" s="144"/>
      <c r="E5" s="137"/>
      <c r="F5" s="116"/>
      <c r="G5" s="116"/>
      <c r="H5" s="116"/>
    </row>
    <row r="6" spans="1:8" ht="13.5" customHeight="1">
      <c r="A6" s="32"/>
      <c r="B6" s="136" t="s">
        <v>10</v>
      </c>
      <c r="C6" s="136"/>
      <c r="D6" s="144">
        <v>35358</v>
      </c>
      <c r="E6" s="137"/>
      <c r="F6" s="116">
        <f>G6+H6</f>
        <v>169254</v>
      </c>
      <c r="G6" s="116">
        <v>84090</v>
      </c>
      <c r="H6" s="116">
        <v>85164</v>
      </c>
    </row>
    <row r="7" spans="1:8" ht="13.5" customHeight="1">
      <c r="A7" s="32"/>
      <c r="B7" s="136" t="s">
        <v>11</v>
      </c>
      <c r="C7" s="136"/>
      <c r="D7" s="118" t="s">
        <v>222</v>
      </c>
      <c r="E7" s="137"/>
      <c r="F7" s="116">
        <f>G7+H7</f>
        <v>169254</v>
      </c>
      <c r="G7" s="116">
        <v>84090</v>
      </c>
      <c r="H7" s="116">
        <v>85164</v>
      </c>
    </row>
    <row r="8" spans="1:8" ht="13.5" customHeight="1">
      <c r="A8" s="32"/>
      <c r="B8" s="136" t="s">
        <v>10</v>
      </c>
      <c r="C8" s="136"/>
      <c r="D8" s="144">
        <v>36702</v>
      </c>
      <c r="E8" s="137"/>
      <c r="F8" s="116">
        <f>SUM(G8:H8)</f>
        <v>177768</v>
      </c>
      <c r="G8" s="116">
        <v>88134</v>
      </c>
      <c r="H8" s="116">
        <v>89634</v>
      </c>
    </row>
    <row r="9" spans="2:8" s="32" customFormat="1" ht="13.5" customHeight="1">
      <c r="B9" s="136" t="s">
        <v>11</v>
      </c>
      <c r="C9" s="136"/>
      <c r="D9" s="118" t="s">
        <v>222</v>
      </c>
      <c r="E9" s="137"/>
      <c r="F9" s="116">
        <f>SUM(G9:H9)</f>
        <v>177936</v>
      </c>
      <c r="G9" s="116">
        <v>88224</v>
      </c>
      <c r="H9" s="116">
        <v>89712</v>
      </c>
    </row>
    <row r="10" spans="2:8" s="32" customFormat="1" ht="13.5" customHeight="1">
      <c r="B10" s="136" t="s">
        <v>10</v>
      </c>
      <c r="C10" s="136"/>
      <c r="D10" s="144">
        <v>37934</v>
      </c>
      <c r="E10" s="137"/>
      <c r="F10" s="116">
        <f>SUM(G10:H10)</f>
        <v>183690</v>
      </c>
      <c r="G10" s="53">
        <v>90553</v>
      </c>
      <c r="H10" s="53">
        <v>93137</v>
      </c>
    </row>
    <row r="11" spans="1:8" s="32" customFormat="1" ht="13.5" customHeight="1">
      <c r="A11" s="75"/>
      <c r="B11" s="136" t="s">
        <v>11</v>
      </c>
      <c r="C11" s="136"/>
      <c r="D11" s="118" t="s">
        <v>222</v>
      </c>
      <c r="E11" s="137"/>
      <c r="F11" s="116">
        <f>SUM(G11:H11)</f>
        <v>183875</v>
      </c>
      <c r="G11" s="53">
        <v>90653</v>
      </c>
      <c r="H11" s="53">
        <v>93222</v>
      </c>
    </row>
    <row r="12" spans="1:8" s="32" customFormat="1" ht="13.5" customHeight="1">
      <c r="A12" s="75"/>
      <c r="B12" s="136" t="s">
        <v>223</v>
      </c>
      <c r="C12" s="136"/>
      <c r="D12" s="144">
        <v>38606</v>
      </c>
      <c r="E12" s="137"/>
      <c r="F12" s="116">
        <v>186157</v>
      </c>
      <c r="G12" s="53">
        <v>91556</v>
      </c>
      <c r="H12" s="53">
        <v>94601</v>
      </c>
    </row>
    <row r="13" spans="1:8" s="32" customFormat="1" ht="13.5" customHeight="1">
      <c r="A13" s="75"/>
      <c r="B13" s="136" t="s">
        <v>224</v>
      </c>
      <c r="C13" s="136"/>
      <c r="D13" s="118" t="s">
        <v>222</v>
      </c>
      <c r="E13" s="137"/>
      <c r="F13" s="116">
        <v>186377</v>
      </c>
      <c r="G13" s="53">
        <v>91663</v>
      </c>
      <c r="H13" s="53">
        <v>94714</v>
      </c>
    </row>
    <row r="14" spans="1:8" s="32" customFormat="1" ht="13.5" customHeight="1">
      <c r="A14" s="75"/>
      <c r="B14" s="136" t="s">
        <v>223</v>
      </c>
      <c r="C14" s="136"/>
      <c r="D14" s="144">
        <v>40055</v>
      </c>
      <c r="E14" s="137"/>
      <c r="F14" s="116">
        <f aca="true" t="shared" si="0" ref="F14:F19">SUM(G14:H14)</f>
        <v>190847</v>
      </c>
      <c r="G14" s="53">
        <v>93568</v>
      </c>
      <c r="H14" s="53">
        <v>97279</v>
      </c>
    </row>
    <row r="15" spans="1:8" s="32" customFormat="1" ht="13.5" customHeight="1">
      <c r="A15" s="75"/>
      <c r="B15" s="136" t="s">
        <v>224</v>
      </c>
      <c r="C15" s="136"/>
      <c r="D15" s="118" t="s">
        <v>222</v>
      </c>
      <c r="E15" s="137"/>
      <c r="F15" s="116">
        <f t="shared" si="0"/>
        <v>190847</v>
      </c>
      <c r="G15" s="53">
        <v>93568</v>
      </c>
      <c r="H15" s="53">
        <v>97279</v>
      </c>
    </row>
    <row r="16" spans="1:8" s="16" customFormat="1" ht="13.5" customHeight="1">
      <c r="A16" s="75"/>
      <c r="B16" s="136" t="s">
        <v>223</v>
      </c>
      <c r="C16" s="136"/>
      <c r="D16" s="144">
        <v>41259</v>
      </c>
      <c r="E16" s="137"/>
      <c r="F16" s="116">
        <f t="shared" si="0"/>
        <v>193205</v>
      </c>
      <c r="G16" s="53">
        <v>94382</v>
      </c>
      <c r="H16" s="53">
        <v>98823</v>
      </c>
    </row>
    <row r="17" spans="1:8" s="16" customFormat="1" ht="13.5" customHeight="1">
      <c r="A17" s="75"/>
      <c r="B17" s="136" t="s">
        <v>224</v>
      </c>
      <c r="C17" s="136"/>
      <c r="D17" s="118" t="s">
        <v>222</v>
      </c>
      <c r="E17" s="137"/>
      <c r="F17" s="116">
        <f t="shared" si="0"/>
        <v>193205</v>
      </c>
      <c r="G17" s="53">
        <v>94382</v>
      </c>
      <c r="H17" s="53">
        <v>98823</v>
      </c>
    </row>
    <row r="18" spans="1:8" ht="13.5" customHeight="1">
      <c r="A18" s="75"/>
      <c r="B18" s="145" t="s">
        <v>223</v>
      </c>
      <c r="C18" s="145"/>
      <c r="D18" s="146">
        <v>41987</v>
      </c>
      <c r="E18" s="147"/>
      <c r="F18" s="123">
        <f t="shared" si="0"/>
        <v>194658</v>
      </c>
      <c r="G18" s="124">
        <v>94760</v>
      </c>
      <c r="H18" s="124">
        <v>99898</v>
      </c>
    </row>
    <row r="19" spans="1:8" ht="13.5" customHeight="1">
      <c r="A19" s="75"/>
      <c r="B19" s="145" t="s">
        <v>224</v>
      </c>
      <c r="C19" s="145"/>
      <c r="D19" s="126" t="s">
        <v>222</v>
      </c>
      <c r="E19" s="147"/>
      <c r="F19" s="123">
        <f t="shared" si="0"/>
        <v>194658</v>
      </c>
      <c r="G19" s="124">
        <v>94760</v>
      </c>
      <c r="H19" s="124">
        <v>99898</v>
      </c>
    </row>
    <row r="20" spans="1:8" ht="13.5" customHeight="1">
      <c r="A20" s="16"/>
      <c r="B20" s="136"/>
      <c r="C20" s="136"/>
      <c r="D20" s="144"/>
      <c r="E20" s="137"/>
      <c r="F20" s="127"/>
      <c r="G20" s="127"/>
      <c r="H20" s="127"/>
    </row>
    <row r="21" spans="1:8" ht="13.5" customHeight="1">
      <c r="A21" s="177" t="s">
        <v>12</v>
      </c>
      <c r="B21" s="178"/>
      <c r="C21" s="148"/>
      <c r="D21" s="118"/>
      <c r="E21" s="149"/>
      <c r="F21" s="127"/>
      <c r="G21" s="127"/>
      <c r="H21" s="127"/>
    </row>
    <row r="22" spans="1:8" ht="13.5" customHeight="1">
      <c r="A22" s="32"/>
      <c r="B22" s="136" t="s">
        <v>14</v>
      </c>
      <c r="C22" s="136"/>
      <c r="D22" s="144">
        <v>33811</v>
      </c>
      <c r="E22" s="149"/>
      <c r="F22" s="116">
        <f aca="true" t="shared" si="1" ref="F22:F31">G22+H22</f>
        <v>155365</v>
      </c>
      <c r="G22" s="116">
        <v>77329</v>
      </c>
      <c r="H22" s="116">
        <v>78036</v>
      </c>
    </row>
    <row r="23" spans="1:8" ht="13.5" customHeight="1">
      <c r="A23" s="32"/>
      <c r="B23" s="136" t="s">
        <v>13</v>
      </c>
      <c r="C23" s="136"/>
      <c r="D23" s="118" t="s">
        <v>225</v>
      </c>
      <c r="E23" s="137"/>
      <c r="F23" s="116">
        <f t="shared" si="1"/>
        <v>155365</v>
      </c>
      <c r="G23" s="116">
        <v>77329</v>
      </c>
      <c r="H23" s="116">
        <v>78036</v>
      </c>
    </row>
    <row r="24" spans="1:8" ht="13.5" customHeight="1">
      <c r="A24" s="32"/>
      <c r="B24" s="136" t="s">
        <v>14</v>
      </c>
      <c r="C24" s="136"/>
      <c r="D24" s="144">
        <v>34903</v>
      </c>
      <c r="E24" s="149"/>
      <c r="F24" s="116">
        <f t="shared" si="1"/>
        <v>166897</v>
      </c>
      <c r="G24" s="116">
        <v>83072</v>
      </c>
      <c r="H24" s="116">
        <v>83825</v>
      </c>
    </row>
    <row r="25" spans="1:8" ht="13.5" customHeight="1">
      <c r="A25" s="32"/>
      <c r="B25" s="136" t="s">
        <v>13</v>
      </c>
      <c r="C25" s="136"/>
      <c r="D25" s="118" t="s">
        <v>225</v>
      </c>
      <c r="E25" s="137"/>
      <c r="F25" s="116">
        <f t="shared" si="1"/>
        <v>166897</v>
      </c>
      <c r="G25" s="116">
        <v>83072</v>
      </c>
      <c r="H25" s="116">
        <v>83825</v>
      </c>
    </row>
    <row r="26" spans="1:8" ht="13.5" customHeight="1">
      <c r="A26" s="32"/>
      <c r="B26" s="136" t="s">
        <v>14</v>
      </c>
      <c r="C26" s="136"/>
      <c r="D26" s="144">
        <v>35988</v>
      </c>
      <c r="E26" s="149"/>
      <c r="F26" s="116">
        <f t="shared" si="1"/>
        <v>173230</v>
      </c>
      <c r="G26" s="116">
        <v>86000</v>
      </c>
      <c r="H26" s="116">
        <v>87230</v>
      </c>
    </row>
    <row r="27" spans="1:8" ht="13.5" customHeight="1">
      <c r="A27" s="32"/>
      <c r="B27" s="136" t="s">
        <v>13</v>
      </c>
      <c r="C27" s="136"/>
      <c r="D27" s="118" t="s">
        <v>225</v>
      </c>
      <c r="E27" s="137"/>
      <c r="F27" s="116">
        <f t="shared" si="1"/>
        <v>173230</v>
      </c>
      <c r="G27" s="116">
        <v>86000</v>
      </c>
      <c r="H27" s="116">
        <v>87230</v>
      </c>
    </row>
    <row r="28" spans="1:11" ht="13.5" customHeight="1">
      <c r="A28" s="32"/>
      <c r="B28" s="136" t="s">
        <v>14</v>
      </c>
      <c r="C28" s="136"/>
      <c r="D28" s="144">
        <v>37101</v>
      </c>
      <c r="E28" s="149"/>
      <c r="F28" s="53">
        <f t="shared" si="1"/>
        <v>180140</v>
      </c>
      <c r="G28" s="53">
        <v>89124</v>
      </c>
      <c r="H28" s="53">
        <v>91016</v>
      </c>
      <c r="I28" s="16"/>
      <c r="J28" s="16"/>
      <c r="K28" s="16"/>
    </row>
    <row r="29" spans="1:11" ht="13.5" customHeight="1">
      <c r="A29" s="32"/>
      <c r="B29" s="136" t="s">
        <v>13</v>
      </c>
      <c r="C29" s="136"/>
      <c r="D29" s="118" t="s">
        <v>225</v>
      </c>
      <c r="E29" s="137" t="s">
        <v>226</v>
      </c>
      <c r="F29" s="53">
        <f t="shared" si="1"/>
        <v>180335</v>
      </c>
      <c r="G29" s="53">
        <v>89229</v>
      </c>
      <c r="H29" s="53">
        <v>91106</v>
      </c>
      <c r="I29" s="16"/>
      <c r="J29" s="16"/>
      <c r="K29" s="16"/>
    </row>
    <row r="30" spans="1:11" ht="13.5" customHeight="1">
      <c r="A30" s="32"/>
      <c r="B30" s="136" t="s">
        <v>14</v>
      </c>
      <c r="C30" s="136"/>
      <c r="D30" s="144">
        <v>38179</v>
      </c>
      <c r="E30" s="149"/>
      <c r="F30" s="53">
        <f t="shared" si="1"/>
        <v>184799</v>
      </c>
      <c r="G30" s="53">
        <v>91137</v>
      </c>
      <c r="H30" s="53">
        <v>93662</v>
      </c>
      <c r="I30" s="16"/>
      <c r="J30" s="16"/>
      <c r="K30" s="16"/>
    </row>
    <row r="31" spans="1:8" ht="13.5" customHeight="1">
      <c r="A31" s="32"/>
      <c r="B31" s="136" t="s">
        <v>13</v>
      </c>
      <c r="C31" s="136"/>
      <c r="D31" s="118" t="s">
        <v>225</v>
      </c>
      <c r="E31" s="137" t="s">
        <v>226</v>
      </c>
      <c r="F31" s="53">
        <f t="shared" si="1"/>
        <v>185021</v>
      </c>
      <c r="G31" s="53">
        <v>91250</v>
      </c>
      <c r="H31" s="53">
        <v>93771</v>
      </c>
    </row>
    <row r="32" spans="1:8" ht="13.5" customHeight="1">
      <c r="A32" s="32"/>
      <c r="B32" s="136" t="s">
        <v>227</v>
      </c>
      <c r="C32" s="136"/>
      <c r="D32" s="144">
        <v>38648</v>
      </c>
      <c r="E32" s="149"/>
      <c r="F32" s="53">
        <v>186207</v>
      </c>
      <c r="G32" s="53">
        <v>91568</v>
      </c>
      <c r="H32" s="53">
        <v>94639</v>
      </c>
    </row>
    <row r="33" spans="1:8" s="16" customFormat="1" ht="13.5" customHeight="1">
      <c r="A33" s="32"/>
      <c r="B33" s="136" t="s">
        <v>111</v>
      </c>
      <c r="C33" s="136"/>
      <c r="D33" s="144">
        <v>39292</v>
      </c>
      <c r="E33" s="149"/>
      <c r="F33" s="53">
        <v>188083</v>
      </c>
      <c r="G33" s="53">
        <v>92477</v>
      </c>
      <c r="H33" s="53">
        <v>95606</v>
      </c>
    </row>
    <row r="34" spans="1:8" s="16" customFormat="1" ht="13.5" customHeight="1">
      <c r="A34" s="32"/>
      <c r="B34" s="136" t="s">
        <v>112</v>
      </c>
      <c r="C34" s="136"/>
      <c r="D34" s="118" t="s">
        <v>15</v>
      </c>
      <c r="E34" s="149"/>
      <c r="F34" s="53">
        <v>188083</v>
      </c>
      <c r="G34" s="53">
        <v>92477</v>
      </c>
      <c r="H34" s="53">
        <v>95606</v>
      </c>
    </row>
    <row r="35" spans="1:8" s="16" customFormat="1" ht="13.5" customHeight="1">
      <c r="A35" s="32"/>
      <c r="B35" s="136" t="s">
        <v>227</v>
      </c>
      <c r="C35" s="136"/>
      <c r="D35" s="144">
        <v>40111</v>
      </c>
      <c r="E35" s="149"/>
      <c r="F35" s="53">
        <f>SUM(G35:H35)</f>
        <v>191203</v>
      </c>
      <c r="G35" s="53">
        <v>93772</v>
      </c>
      <c r="H35" s="53">
        <v>97431</v>
      </c>
    </row>
    <row r="36" spans="1:14" s="16" customFormat="1" ht="13.5" customHeight="1">
      <c r="A36" s="32"/>
      <c r="B36" s="136" t="s">
        <v>14</v>
      </c>
      <c r="C36" s="136"/>
      <c r="D36" s="144">
        <v>40370</v>
      </c>
      <c r="E36" s="149"/>
      <c r="F36" s="53">
        <v>191864</v>
      </c>
      <c r="G36" s="53">
        <v>94046</v>
      </c>
      <c r="H36" s="53">
        <v>97818</v>
      </c>
      <c r="I36" s="34"/>
      <c r="J36" s="34"/>
      <c r="K36" s="34"/>
      <c r="L36" s="35"/>
      <c r="M36" s="35"/>
      <c r="N36" s="35"/>
    </row>
    <row r="37" spans="1:14" s="16" customFormat="1" ht="13.5" customHeight="1">
      <c r="A37" s="32"/>
      <c r="B37" s="136" t="s">
        <v>13</v>
      </c>
      <c r="C37" s="136"/>
      <c r="D37" s="118" t="s">
        <v>225</v>
      </c>
      <c r="E37" s="149"/>
      <c r="F37" s="53">
        <v>191864</v>
      </c>
      <c r="G37" s="53">
        <v>94046</v>
      </c>
      <c r="H37" s="53">
        <v>97818</v>
      </c>
      <c r="I37" s="34"/>
      <c r="J37" s="34"/>
      <c r="K37" s="34"/>
      <c r="L37" s="35"/>
      <c r="M37" s="35"/>
      <c r="N37" s="35"/>
    </row>
    <row r="38" spans="2:8" s="16" customFormat="1" ht="13.5" customHeight="1">
      <c r="B38" s="145" t="s">
        <v>14</v>
      </c>
      <c r="C38" s="145"/>
      <c r="D38" s="146">
        <v>41476</v>
      </c>
      <c r="E38" s="150"/>
      <c r="F38" s="124">
        <v>193714</v>
      </c>
      <c r="G38" s="124">
        <v>94485</v>
      </c>
      <c r="H38" s="124">
        <v>99229</v>
      </c>
    </row>
    <row r="39" spans="2:8" s="16" customFormat="1" ht="13.5" customHeight="1">
      <c r="B39" s="145" t="s">
        <v>13</v>
      </c>
      <c r="C39" s="145"/>
      <c r="D39" s="126" t="s">
        <v>225</v>
      </c>
      <c r="E39" s="150"/>
      <c r="F39" s="124">
        <v>193714</v>
      </c>
      <c r="G39" s="124">
        <v>94485</v>
      </c>
      <c r="H39" s="124">
        <v>99229</v>
      </c>
    </row>
    <row r="40" spans="1:8" ht="13.5" customHeight="1">
      <c r="A40" s="16"/>
      <c r="B40" s="145"/>
      <c r="C40" s="145"/>
      <c r="D40" s="146"/>
      <c r="E40" s="150"/>
      <c r="F40" s="124"/>
      <c r="G40" s="124"/>
      <c r="H40" s="124"/>
    </row>
    <row r="41" spans="1:8" ht="13.5" customHeight="1">
      <c r="A41" s="16"/>
      <c r="B41" s="145" t="s">
        <v>16</v>
      </c>
      <c r="C41" s="136"/>
      <c r="D41" s="144">
        <v>34798</v>
      </c>
      <c r="E41" s="137"/>
      <c r="F41" s="116">
        <v>162545</v>
      </c>
      <c r="G41" s="116">
        <v>80774</v>
      </c>
      <c r="H41" s="116">
        <v>81771</v>
      </c>
    </row>
    <row r="42" spans="1:8" ht="13.5" customHeight="1">
      <c r="A42" s="16"/>
      <c r="B42" s="136" t="s">
        <v>225</v>
      </c>
      <c r="C42" s="136"/>
      <c r="D42" s="144">
        <v>36261</v>
      </c>
      <c r="E42" s="137"/>
      <c r="F42" s="116">
        <v>172031</v>
      </c>
      <c r="G42" s="116">
        <v>85166</v>
      </c>
      <c r="H42" s="116">
        <v>86865</v>
      </c>
    </row>
    <row r="43" spans="1:8" ht="13.5" customHeight="1">
      <c r="A43" s="16"/>
      <c r="B43" s="136" t="s">
        <v>225</v>
      </c>
      <c r="C43" s="136"/>
      <c r="D43" s="144">
        <v>37724</v>
      </c>
      <c r="E43" s="137"/>
      <c r="F43" s="116">
        <v>181561</v>
      </c>
      <c r="G43" s="116">
        <v>89513</v>
      </c>
      <c r="H43" s="116">
        <v>92048</v>
      </c>
    </row>
    <row r="44" spans="1:8" ht="11.25" customHeight="1">
      <c r="A44" s="77"/>
      <c r="B44" s="136" t="s">
        <v>225</v>
      </c>
      <c r="C44" s="136"/>
      <c r="D44" s="144">
        <v>39180</v>
      </c>
      <c r="E44" s="137"/>
      <c r="F44" s="116">
        <v>184977</v>
      </c>
      <c r="G44" s="53">
        <v>90852</v>
      </c>
      <c r="H44" s="53">
        <v>94125</v>
      </c>
    </row>
    <row r="45" spans="1:8" ht="13.5" customHeight="1">
      <c r="A45" s="77"/>
      <c r="B45" s="145" t="s">
        <v>225</v>
      </c>
      <c r="C45" s="145"/>
      <c r="D45" s="146">
        <v>40643</v>
      </c>
      <c r="E45" s="147"/>
      <c r="F45" s="123">
        <v>192310</v>
      </c>
      <c r="G45" s="124">
        <v>94202</v>
      </c>
      <c r="H45" s="124">
        <v>98108</v>
      </c>
    </row>
    <row r="46" spans="1:8" ht="13.5" customHeight="1">
      <c r="A46" s="77"/>
      <c r="B46" s="151"/>
      <c r="C46" s="151"/>
      <c r="D46" s="126"/>
      <c r="E46" s="150"/>
      <c r="F46" s="151"/>
      <c r="G46" s="151"/>
      <c r="H46" s="151"/>
    </row>
    <row r="47" spans="1:8" ht="13.5" customHeight="1">
      <c r="A47" s="77"/>
      <c r="B47" s="145" t="s">
        <v>17</v>
      </c>
      <c r="C47" s="152"/>
      <c r="D47" s="153">
        <v>34798</v>
      </c>
      <c r="E47" s="154"/>
      <c r="F47" s="155">
        <f>G47+H47</f>
        <v>162545</v>
      </c>
      <c r="G47" s="155">
        <v>80774</v>
      </c>
      <c r="H47" s="155">
        <v>81771</v>
      </c>
    </row>
    <row r="48" spans="1:8" ht="13.5" customHeight="1">
      <c r="A48" s="77"/>
      <c r="B48" s="152" t="s">
        <v>225</v>
      </c>
      <c r="C48" s="152"/>
      <c r="D48" s="153">
        <v>36261</v>
      </c>
      <c r="E48" s="154"/>
      <c r="F48" s="155">
        <v>172031</v>
      </c>
      <c r="G48" s="155">
        <v>85166</v>
      </c>
      <c r="H48" s="155">
        <v>86865</v>
      </c>
    </row>
    <row r="49" spans="1:8" ht="13.5" customHeight="1">
      <c r="A49" s="77"/>
      <c r="B49" s="152" t="s">
        <v>225</v>
      </c>
      <c r="C49" s="152"/>
      <c r="D49" s="153">
        <v>37724</v>
      </c>
      <c r="E49" s="154"/>
      <c r="F49" s="155">
        <v>181561</v>
      </c>
      <c r="G49" s="155">
        <v>89513</v>
      </c>
      <c r="H49" s="155">
        <v>92048</v>
      </c>
    </row>
    <row r="50" spans="1:8" ht="13.5" customHeight="1">
      <c r="A50" s="77"/>
      <c r="B50" s="152" t="s">
        <v>225</v>
      </c>
      <c r="C50" s="152"/>
      <c r="D50" s="153">
        <v>39180</v>
      </c>
      <c r="E50" s="154"/>
      <c r="F50" s="155">
        <v>184977</v>
      </c>
      <c r="G50" s="155">
        <v>90852</v>
      </c>
      <c r="H50" s="155">
        <v>94125</v>
      </c>
    </row>
    <row r="51" spans="1:8" ht="13.5" customHeight="1">
      <c r="A51" s="77"/>
      <c r="B51" s="145" t="s">
        <v>225</v>
      </c>
      <c r="C51" s="145"/>
      <c r="D51" s="146">
        <v>40643</v>
      </c>
      <c r="E51" s="147"/>
      <c r="F51" s="124">
        <v>192310</v>
      </c>
      <c r="G51" s="124">
        <v>94202</v>
      </c>
      <c r="H51" s="124">
        <v>98108</v>
      </c>
    </row>
    <row r="52" spans="1:8" ht="13.5" customHeight="1">
      <c r="A52" s="77"/>
      <c r="B52" s="156"/>
      <c r="C52" s="156"/>
      <c r="D52" s="118"/>
      <c r="E52" s="149"/>
      <c r="F52" s="156"/>
      <c r="G52" s="156"/>
      <c r="H52" s="156"/>
    </row>
    <row r="53" spans="1:10" ht="13.5" customHeight="1">
      <c r="A53" s="77"/>
      <c r="B53" s="145" t="s">
        <v>18</v>
      </c>
      <c r="C53" s="152"/>
      <c r="D53" s="153">
        <v>34812</v>
      </c>
      <c r="E53" s="154"/>
      <c r="F53" s="155">
        <v>162547</v>
      </c>
      <c r="G53" s="155">
        <v>80771</v>
      </c>
      <c r="H53" s="155">
        <v>81776</v>
      </c>
      <c r="I53" s="32"/>
      <c r="J53" s="32"/>
    </row>
    <row r="54" spans="1:8" ht="13.5" customHeight="1">
      <c r="A54" s="77"/>
      <c r="B54" s="152" t="s">
        <v>225</v>
      </c>
      <c r="C54" s="152"/>
      <c r="D54" s="153">
        <v>36275</v>
      </c>
      <c r="E54" s="154"/>
      <c r="F54" s="155">
        <v>171973</v>
      </c>
      <c r="G54" s="155">
        <v>85153</v>
      </c>
      <c r="H54" s="155">
        <v>86820</v>
      </c>
    </row>
    <row r="55" spans="1:8" ht="13.5" customHeight="1">
      <c r="A55" s="75"/>
      <c r="B55" s="152" t="s">
        <v>225</v>
      </c>
      <c r="C55" s="152"/>
      <c r="D55" s="153">
        <v>37738</v>
      </c>
      <c r="E55" s="154"/>
      <c r="F55" s="155">
        <v>182016</v>
      </c>
      <c r="G55" s="155">
        <v>89769</v>
      </c>
      <c r="H55" s="155">
        <v>92247</v>
      </c>
    </row>
    <row r="56" spans="1:11" ht="13.5" customHeight="1">
      <c r="A56" s="77"/>
      <c r="B56" s="152" t="s">
        <v>225</v>
      </c>
      <c r="C56" s="152"/>
      <c r="D56" s="153">
        <v>39194</v>
      </c>
      <c r="E56" s="154"/>
      <c r="F56" s="155">
        <v>184810</v>
      </c>
      <c r="G56" s="155">
        <v>90762</v>
      </c>
      <c r="H56" s="155">
        <v>94048</v>
      </c>
      <c r="I56" s="32"/>
      <c r="J56" s="32"/>
      <c r="K56" s="32"/>
    </row>
    <row r="57" spans="1:11" ht="13.5" customHeight="1">
      <c r="A57" s="77"/>
      <c r="B57" s="145" t="s">
        <v>15</v>
      </c>
      <c r="C57" s="145"/>
      <c r="D57" s="146">
        <v>40657</v>
      </c>
      <c r="E57" s="147"/>
      <c r="F57" s="124">
        <v>192631</v>
      </c>
      <c r="G57" s="124">
        <v>94399</v>
      </c>
      <c r="H57" s="124">
        <v>98232</v>
      </c>
      <c r="I57" s="32"/>
      <c r="J57" s="32"/>
      <c r="K57" s="32"/>
    </row>
    <row r="58" spans="1:11" ht="13.5" customHeight="1">
      <c r="A58" s="16"/>
      <c r="B58" s="156"/>
      <c r="C58" s="156"/>
      <c r="D58" s="118"/>
      <c r="E58" s="149"/>
      <c r="F58" s="127"/>
      <c r="G58" s="127"/>
      <c r="H58" s="127"/>
      <c r="I58" s="32"/>
      <c r="J58" s="32"/>
      <c r="K58" s="32"/>
    </row>
    <row r="59" spans="1:11" ht="13.5" customHeight="1">
      <c r="A59" s="16"/>
      <c r="B59" s="145" t="s">
        <v>19</v>
      </c>
      <c r="C59" s="152"/>
      <c r="D59" s="153">
        <v>34812</v>
      </c>
      <c r="E59" s="154"/>
      <c r="F59" s="157">
        <v>162547</v>
      </c>
      <c r="G59" s="157">
        <v>80771</v>
      </c>
      <c r="H59" s="157">
        <v>81776</v>
      </c>
      <c r="I59" s="32"/>
      <c r="J59" s="32"/>
      <c r="K59" s="32"/>
    </row>
    <row r="60" spans="1:11" ht="13.5" customHeight="1">
      <c r="A60" s="16"/>
      <c r="B60" s="152" t="s">
        <v>225</v>
      </c>
      <c r="C60" s="152"/>
      <c r="D60" s="153">
        <v>36275</v>
      </c>
      <c r="E60" s="154"/>
      <c r="F60" s="157">
        <v>171973</v>
      </c>
      <c r="G60" s="157">
        <v>85153</v>
      </c>
      <c r="H60" s="157">
        <v>86820</v>
      </c>
      <c r="I60" s="32"/>
      <c r="J60" s="32"/>
      <c r="K60" s="32"/>
    </row>
    <row r="61" spans="1:11" ht="13.5" customHeight="1">
      <c r="A61" s="16"/>
      <c r="B61" s="152" t="s">
        <v>225</v>
      </c>
      <c r="C61" s="152"/>
      <c r="D61" s="153">
        <v>37738</v>
      </c>
      <c r="E61" s="154"/>
      <c r="F61" s="157">
        <v>182016</v>
      </c>
      <c r="G61" s="157">
        <v>89769</v>
      </c>
      <c r="H61" s="157">
        <v>92247</v>
      </c>
      <c r="I61" s="32"/>
      <c r="J61" s="32"/>
      <c r="K61" s="32"/>
    </row>
    <row r="62" spans="1:8" ht="13.5" customHeight="1">
      <c r="A62" s="75"/>
      <c r="B62" s="152" t="s">
        <v>15</v>
      </c>
      <c r="C62" s="152"/>
      <c r="D62" s="153">
        <v>39194</v>
      </c>
      <c r="E62" s="154"/>
      <c r="F62" s="155">
        <v>184810</v>
      </c>
      <c r="G62" s="155">
        <v>90762</v>
      </c>
      <c r="H62" s="155">
        <v>94048</v>
      </c>
    </row>
    <row r="63" spans="1:8" ht="14.25" thickBot="1">
      <c r="A63" s="158"/>
      <c r="B63" s="159" t="s">
        <v>15</v>
      </c>
      <c r="C63" s="159"/>
      <c r="D63" s="160">
        <v>40657</v>
      </c>
      <c r="E63" s="161"/>
      <c r="F63" s="133">
        <v>192631</v>
      </c>
      <c r="G63" s="133">
        <v>94399</v>
      </c>
      <c r="H63" s="133">
        <v>98232</v>
      </c>
    </row>
    <row r="64" ht="19.5" customHeight="1" thickTop="1">
      <c r="A64" s="11" t="s">
        <v>6</v>
      </c>
    </row>
    <row r="65" ht="13.5">
      <c r="A65" s="11" t="s">
        <v>236</v>
      </c>
    </row>
    <row r="66" ht="13.5">
      <c r="A66" s="11" t="s">
        <v>206</v>
      </c>
    </row>
  </sheetData>
  <sheetProtection/>
  <mergeCells count="5">
    <mergeCell ref="B3:B4"/>
    <mergeCell ref="D3:D4"/>
    <mergeCell ref="F3:H3"/>
    <mergeCell ref="A5:B5"/>
    <mergeCell ref="A21:B21"/>
  </mergeCells>
  <printOptions/>
  <pageMargins left="0.3937007874015748" right="0.5905511811023623" top="0.4724409448818898" bottom="0.31496062992125984" header="0.3937007874015748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:IV1"/>
    </sheetView>
  </sheetViews>
  <sheetFormatPr defaultColWidth="8.796875" defaultRowHeight="14.25"/>
  <cols>
    <col min="1" max="6" width="11.59765625" style="10" customWidth="1"/>
    <col min="7" max="7" width="18.69921875" style="10" customWidth="1"/>
    <col min="8" max="16384" width="9" style="10" customWidth="1"/>
  </cols>
  <sheetData>
    <row r="1" spans="1:6" ht="17.25" customHeight="1">
      <c r="A1" s="9" t="s">
        <v>203</v>
      </c>
      <c r="B1" s="9"/>
      <c r="C1" s="9"/>
      <c r="D1" s="9"/>
      <c r="E1" s="9"/>
      <c r="F1" s="9"/>
    </row>
    <row r="2" spans="2:7" ht="15" customHeight="1" thickBot="1">
      <c r="B2" s="42"/>
      <c r="C2" s="42"/>
      <c r="D2" s="42"/>
      <c r="E2" s="42"/>
      <c r="F2" s="42"/>
      <c r="G2" s="40" t="s">
        <v>230</v>
      </c>
    </row>
    <row r="3" spans="1:7" ht="12" customHeight="1" thickTop="1">
      <c r="A3" s="179" t="s">
        <v>20</v>
      </c>
      <c r="B3" s="173"/>
      <c r="C3" s="173"/>
      <c r="D3" s="173" t="s">
        <v>21</v>
      </c>
      <c r="E3" s="173"/>
      <c r="F3" s="174"/>
      <c r="G3" s="171" t="s">
        <v>0</v>
      </c>
    </row>
    <row r="4" spans="1:8" ht="13.5" customHeight="1">
      <c r="A4" s="119" t="s">
        <v>3</v>
      </c>
      <c r="B4" s="120" t="s">
        <v>4</v>
      </c>
      <c r="C4" s="120" t="s">
        <v>5</v>
      </c>
      <c r="D4" s="120" t="s">
        <v>3</v>
      </c>
      <c r="E4" s="120" t="s">
        <v>4</v>
      </c>
      <c r="F4" s="121" t="s">
        <v>5</v>
      </c>
      <c r="G4" s="172"/>
      <c r="H4" s="14"/>
    </row>
    <row r="5" spans="1:8" ht="13.5" customHeight="1">
      <c r="A5" s="116"/>
      <c r="B5" s="116"/>
      <c r="C5" s="116"/>
      <c r="D5" s="117"/>
      <c r="E5" s="117"/>
      <c r="F5" s="117"/>
      <c r="G5" s="122" t="s">
        <v>9</v>
      </c>
      <c r="H5" s="41"/>
    </row>
    <row r="6" spans="1:7" ht="13.5" customHeight="1">
      <c r="A6" s="116">
        <v>95488</v>
      </c>
      <c r="B6" s="116">
        <v>47510</v>
      </c>
      <c r="C6" s="116">
        <v>47978</v>
      </c>
      <c r="D6" s="117">
        <v>56.41698275963935</v>
      </c>
      <c r="E6" s="117">
        <v>56.49898917826138</v>
      </c>
      <c r="F6" s="117">
        <v>56.336010520877366</v>
      </c>
      <c r="G6" s="118" t="s">
        <v>10</v>
      </c>
    </row>
    <row r="7" spans="1:7" ht="13.5" customHeight="1">
      <c r="A7" s="116">
        <v>95450</v>
      </c>
      <c r="B7" s="116">
        <v>47463</v>
      </c>
      <c r="C7" s="116">
        <v>47987</v>
      </c>
      <c r="D7" s="117">
        <v>56.39453129615843</v>
      </c>
      <c r="E7" s="117">
        <v>56.443096682126296</v>
      </c>
      <c r="F7" s="117">
        <v>56.34657836644592</v>
      </c>
      <c r="G7" s="118" t="s">
        <v>11</v>
      </c>
    </row>
    <row r="8" spans="1:9" ht="13.5" customHeight="1">
      <c r="A8" s="116">
        <v>107384</v>
      </c>
      <c r="B8" s="116">
        <v>53253</v>
      </c>
      <c r="C8" s="116">
        <v>54131</v>
      </c>
      <c r="D8" s="117">
        <v>60.40682237523064</v>
      </c>
      <c r="E8" s="117">
        <v>60.42276533460412</v>
      </c>
      <c r="F8" s="117">
        <v>60.39114621683736</v>
      </c>
      <c r="G8" s="118" t="s">
        <v>10</v>
      </c>
      <c r="I8" s="32"/>
    </row>
    <row r="9" spans="1:9" ht="13.5" customHeight="1">
      <c r="A9" s="116">
        <v>107427</v>
      </c>
      <c r="B9" s="116">
        <v>53274</v>
      </c>
      <c r="C9" s="116">
        <v>54153</v>
      </c>
      <c r="D9" s="117">
        <v>60.373954680334506</v>
      </c>
      <c r="E9" s="117">
        <v>60.384929270946685</v>
      </c>
      <c r="F9" s="117">
        <v>60.3631621187801</v>
      </c>
      <c r="G9" s="118" t="s">
        <v>11</v>
      </c>
      <c r="I9" s="32"/>
    </row>
    <row r="10" spans="1:7" ht="13.5" customHeight="1">
      <c r="A10" s="116">
        <v>106505</v>
      </c>
      <c r="B10" s="53">
        <v>53003</v>
      </c>
      <c r="C10" s="53">
        <v>53502</v>
      </c>
      <c r="D10" s="117">
        <v>57.98083728020033</v>
      </c>
      <c r="E10" s="117">
        <v>58.53257208485638</v>
      </c>
      <c r="F10" s="117">
        <v>57.44440984785854</v>
      </c>
      <c r="G10" s="118" t="s">
        <v>10</v>
      </c>
    </row>
    <row r="11" spans="1:7" ht="13.5" customHeight="1">
      <c r="A11" s="116">
        <v>106529</v>
      </c>
      <c r="B11" s="53">
        <v>53010</v>
      </c>
      <c r="C11" s="53">
        <v>53519</v>
      </c>
      <c r="D11" s="117">
        <v>57.93555404486743</v>
      </c>
      <c r="E11" s="117">
        <v>58.4757261204814</v>
      </c>
      <c r="F11" s="117">
        <v>57.41026796249812</v>
      </c>
      <c r="G11" s="118" t="s">
        <v>11</v>
      </c>
    </row>
    <row r="12" spans="1:7" ht="13.5" customHeight="1">
      <c r="A12" s="116">
        <v>125471</v>
      </c>
      <c r="B12" s="53">
        <v>61516</v>
      </c>
      <c r="C12" s="53">
        <v>63955</v>
      </c>
      <c r="D12" s="117">
        <v>67.4</v>
      </c>
      <c r="E12" s="117">
        <v>67.19</v>
      </c>
      <c r="F12" s="117">
        <v>67.6</v>
      </c>
      <c r="G12" s="118" t="s">
        <v>223</v>
      </c>
    </row>
    <row r="13" spans="1:7" ht="13.5" customHeight="1">
      <c r="A13" s="116">
        <v>125488</v>
      </c>
      <c r="B13" s="53">
        <v>61518</v>
      </c>
      <c r="C13" s="53">
        <v>63970</v>
      </c>
      <c r="D13" s="117">
        <v>67.33</v>
      </c>
      <c r="E13" s="117">
        <v>67.11</v>
      </c>
      <c r="F13" s="117">
        <v>67.54</v>
      </c>
      <c r="G13" s="118" t="s">
        <v>224</v>
      </c>
    </row>
    <row r="14" spans="1:7" s="16" customFormat="1" ht="13.5" customHeight="1">
      <c r="A14" s="116">
        <v>132150</v>
      </c>
      <c r="B14" s="53">
        <v>65298</v>
      </c>
      <c r="C14" s="53">
        <v>66852</v>
      </c>
      <c r="D14" s="117">
        <v>69.24</v>
      </c>
      <c r="E14" s="117">
        <v>69.79</v>
      </c>
      <c r="F14" s="117">
        <v>68.72</v>
      </c>
      <c r="G14" s="118" t="s">
        <v>223</v>
      </c>
    </row>
    <row r="15" spans="1:7" s="16" customFormat="1" ht="13.5" customHeight="1">
      <c r="A15" s="116">
        <v>132102</v>
      </c>
      <c r="B15" s="53">
        <v>65270</v>
      </c>
      <c r="C15" s="53">
        <v>66832</v>
      </c>
      <c r="D15" s="117">
        <v>69.22</v>
      </c>
      <c r="E15" s="117">
        <v>69.76</v>
      </c>
      <c r="F15" s="117">
        <v>68.7</v>
      </c>
      <c r="G15" s="118" t="s">
        <v>224</v>
      </c>
    </row>
    <row r="16" spans="1:7" ht="14.25" customHeight="1">
      <c r="A16" s="116">
        <v>111514</v>
      </c>
      <c r="B16" s="53">
        <v>55627</v>
      </c>
      <c r="C16" s="53">
        <v>55887</v>
      </c>
      <c r="D16" s="117">
        <v>57.72</v>
      </c>
      <c r="E16" s="117">
        <v>58.94</v>
      </c>
      <c r="F16" s="117">
        <v>56.55</v>
      </c>
      <c r="G16" s="118" t="s">
        <v>223</v>
      </c>
    </row>
    <row r="17" spans="1:7" ht="13.5" customHeight="1">
      <c r="A17" s="116">
        <v>111516</v>
      </c>
      <c r="B17" s="53">
        <v>55636</v>
      </c>
      <c r="C17" s="53">
        <v>55880</v>
      </c>
      <c r="D17" s="117">
        <v>57.72</v>
      </c>
      <c r="E17" s="117">
        <v>58.95</v>
      </c>
      <c r="F17" s="117">
        <v>56.552</v>
      </c>
      <c r="G17" s="118" t="s">
        <v>224</v>
      </c>
    </row>
    <row r="18" spans="1:7" ht="13.5" customHeight="1">
      <c r="A18" s="123">
        <v>104953</v>
      </c>
      <c r="B18" s="124">
        <v>52481</v>
      </c>
      <c r="C18" s="124">
        <v>52472</v>
      </c>
      <c r="D18" s="125">
        <v>53.92</v>
      </c>
      <c r="E18" s="125">
        <v>55.38</v>
      </c>
      <c r="F18" s="125">
        <v>52.53</v>
      </c>
      <c r="G18" s="126" t="s">
        <v>223</v>
      </c>
    </row>
    <row r="19" spans="1:8" ht="13.5" customHeight="1">
      <c r="A19" s="123">
        <v>104945</v>
      </c>
      <c r="B19" s="124">
        <v>52474</v>
      </c>
      <c r="C19" s="124">
        <v>52471</v>
      </c>
      <c r="D19" s="125">
        <v>53.91</v>
      </c>
      <c r="E19" s="125">
        <v>55.38</v>
      </c>
      <c r="F19" s="125">
        <v>52.52</v>
      </c>
      <c r="G19" s="126" t="s">
        <v>224</v>
      </c>
      <c r="H19" s="33"/>
    </row>
    <row r="20" spans="1:7" ht="13.5" customHeight="1">
      <c r="A20" s="127"/>
      <c r="B20" s="127"/>
      <c r="C20" s="127"/>
      <c r="D20" s="117"/>
      <c r="E20" s="117"/>
      <c r="F20" s="117"/>
      <c r="G20" s="118"/>
    </row>
    <row r="21" spans="1:7" ht="13.5" customHeight="1">
      <c r="A21" s="127"/>
      <c r="B21" s="127"/>
      <c r="C21" s="127"/>
      <c r="D21" s="117"/>
      <c r="E21" s="117"/>
      <c r="F21" s="117"/>
      <c r="G21" s="126" t="s">
        <v>12</v>
      </c>
    </row>
    <row r="22" spans="1:7" ht="13.5" customHeight="1">
      <c r="A22" s="116">
        <v>67258</v>
      </c>
      <c r="B22" s="116">
        <v>34434</v>
      </c>
      <c r="C22" s="116">
        <v>32824</v>
      </c>
      <c r="D22" s="117">
        <v>43.290316351816685</v>
      </c>
      <c r="E22" s="117">
        <v>44.5292193097027</v>
      </c>
      <c r="F22" s="117">
        <v>42.062637756932695</v>
      </c>
      <c r="G22" s="118" t="s">
        <v>14</v>
      </c>
    </row>
    <row r="23" spans="1:7" ht="13.5" customHeight="1">
      <c r="A23" s="116">
        <v>67277</v>
      </c>
      <c r="B23" s="116">
        <v>34440</v>
      </c>
      <c r="C23" s="116">
        <v>32837</v>
      </c>
      <c r="D23" s="117">
        <v>43.302545618382524</v>
      </c>
      <c r="E23" s="117">
        <v>44.536978365167016</v>
      </c>
      <c r="F23" s="117">
        <v>42.079296734840334</v>
      </c>
      <c r="G23" s="118" t="s">
        <v>13</v>
      </c>
    </row>
    <row r="24" spans="1:7" ht="13.5" customHeight="1">
      <c r="A24" s="116">
        <v>68184</v>
      </c>
      <c r="B24" s="116">
        <v>34770</v>
      </c>
      <c r="C24" s="116">
        <v>33414</v>
      </c>
      <c r="D24" s="117">
        <v>40.853939855120224</v>
      </c>
      <c r="E24" s="117">
        <v>41.855258089368256</v>
      </c>
      <c r="F24" s="117">
        <v>39.86161646286907</v>
      </c>
      <c r="G24" s="118" t="s">
        <v>14</v>
      </c>
    </row>
    <row r="25" spans="1:7" ht="13.5" customHeight="1">
      <c r="A25" s="116">
        <v>68176</v>
      </c>
      <c r="B25" s="116">
        <v>34765</v>
      </c>
      <c r="C25" s="116">
        <v>33411</v>
      </c>
      <c r="D25" s="117">
        <v>40.84914647956524</v>
      </c>
      <c r="E25" s="117">
        <v>41.849239214175654</v>
      </c>
      <c r="F25" s="117">
        <v>39.858037578288105</v>
      </c>
      <c r="G25" s="118" t="s">
        <v>13</v>
      </c>
    </row>
    <row r="26" spans="1:10" ht="13.5" customHeight="1">
      <c r="A26" s="116">
        <v>97928</v>
      </c>
      <c r="B26" s="116">
        <v>48832</v>
      </c>
      <c r="C26" s="116">
        <v>49096</v>
      </c>
      <c r="D26" s="117">
        <v>56.53062402586158</v>
      </c>
      <c r="E26" s="117">
        <v>56.78139534883721</v>
      </c>
      <c r="F26" s="117">
        <v>56.28338874240514</v>
      </c>
      <c r="G26" s="118" t="s">
        <v>14</v>
      </c>
      <c r="I26" s="16"/>
      <c r="J26" s="16"/>
    </row>
    <row r="27" spans="1:10" ht="13.5" customHeight="1">
      <c r="A27" s="116">
        <v>97904</v>
      </c>
      <c r="B27" s="116">
        <v>48816</v>
      </c>
      <c r="C27" s="116">
        <v>49088</v>
      </c>
      <c r="D27" s="117">
        <v>56.5167696126537</v>
      </c>
      <c r="E27" s="117">
        <v>56.76279069767441</v>
      </c>
      <c r="F27" s="117">
        <v>56.274217585692995</v>
      </c>
      <c r="G27" s="118" t="s">
        <v>13</v>
      </c>
      <c r="I27" s="16"/>
      <c r="J27" s="16"/>
    </row>
    <row r="28" spans="1:10" ht="13.5" customHeight="1">
      <c r="A28" s="53">
        <v>100886</v>
      </c>
      <c r="B28" s="53">
        <v>49675</v>
      </c>
      <c r="C28" s="53">
        <v>51211</v>
      </c>
      <c r="D28" s="117">
        <v>56.004218940823804</v>
      </c>
      <c r="E28" s="117">
        <v>55.73695076522598</v>
      </c>
      <c r="F28" s="117">
        <v>56.26593126483256</v>
      </c>
      <c r="G28" s="118" t="s">
        <v>14</v>
      </c>
      <c r="I28" s="16"/>
      <c r="J28" s="16"/>
    </row>
    <row r="29" spans="1:10" ht="13.5" customHeight="1">
      <c r="A29" s="53">
        <v>100926</v>
      </c>
      <c r="B29" s="53">
        <v>49697</v>
      </c>
      <c r="C29" s="53">
        <v>51229</v>
      </c>
      <c r="D29" s="117">
        <v>55.96584135081931</v>
      </c>
      <c r="E29" s="117">
        <v>55.69601811070392</v>
      </c>
      <c r="F29" s="117">
        <v>56.23010559128927</v>
      </c>
      <c r="G29" s="118" t="s">
        <v>13</v>
      </c>
      <c r="I29" s="16"/>
      <c r="J29" s="16"/>
    </row>
    <row r="30" spans="1:10" ht="13.5" customHeight="1">
      <c r="A30" s="53">
        <v>100327</v>
      </c>
      <c r="B30" s="53">
        <v>50307</v>
      </c>
      <c r="C30" s="53">
        <v>50020</v>
      </c>
      <c r="D30" s="117">
        <v>54.29</v>
      </c>
      <c r="E30" s="117">
        <v>55.2</v>
      </c>
      <c r="F30" s="117">
        <v>53.4</v>
      </c>
      <c r="G30" s="118" t="s">
        <v>14</v>
      </c>
      <c r="I30" s="16"/>
      <c r="J30" s="16"/>
    </row>
    <row r="31" spans="1:7" s="16" customFormat="1" ht="13.5" customHeight="1">
      <c r="A31" s="53">
        <v>100370</v>
      </c>
      <c r="B31" s="53">
        <v>50319</v>
      </c>
      <c r="C31" s="53">
        <v>50051</v>
      </c>
      <c r="D31" s="117">
        <v>54.25</v>
      </c>
      <c r="E31" s="117">
        <v>55.14</v>
      </c>
      <c r="F31" s="117">
        <v>53.38</v>
      </c>
      <c r="G31" s="118" t="s">
        <v>13</v>
      </c>
    </row>
    <row r="32" spans="1:10" ht="13.5" customHeight="1">
      <c r="A32" s="53">
        <v>55659</v>
      </c>
      <c r="B32" s="53">
        <v>28551</v>
      </c>
      <c r="C32" s="53">
        <v>27108</v>
      </c>
      <c r="D32" s="117">
        <v>29.89</v>
      </c>
      <c r="E32" s="117">
        <v>31.18</v>
      </c>
      <c r="F32" s="117">
        <v>28.64</v>
      </c>
      <c r="G32" s="118" t="s">
        <v>228</v>
      </c>
      <c r="I32" s="16"/>
      <c r="J32" s="16"/>
    </row>
    <row r="33" spans="1:7" ht="13.5" customHeight="1">
      <c r="A33" s="53">
        <v>105801</v>
      </c>
      <c r="B33" s="53">
        <v>52789</v>
      </c>
      <c r="C33" s="53">
        <v>53012</v>
      </c>
      <c r="D33" s="117">
        <v>56.25</v>
      </c>
      <c r="E33" s="117">
        <v>57.08</v>
      </c>
      <c r="F33" s="117">
        <v>55.45</v>
      </c>
      <c r="G33" s="118" t="s">
        <v>111</v>
      </c>
    </row>
    <row r="34" spans="1:7" ht="13.5" customHeight="1">
      <c r="A34" s="53">
        <v>105789</v>
      </c>
      <c r="B34" s="53">
        <v>52781</v>
      </c>
      <c r="C34" s="53">
        <v>53008</v>
      </c>
      <c r="D34" s="117">
        <v>56.25</v>
      </c>
      <c r="E34" s="117">
        <v>57.07</v>
      </c>
      <c r="F34" s="117">
        <v>55.44</v>
      </c>
      <c r="G34" s="118" t="s">
        <v>112</v>
      </c>
    </row>
    <row r="35" spans="1:7" ht="13.5" customHeight="1">
      <c r="A35" s="53">
        <v>49083</v>
      </c>
      <c r="B35" s="53">
        <v>26252</v>
      </c>
      <c r="C35" s="53">
        <v>22831</v>
      </c>
      <c r="D35" s="117">
        <v>25.67</v>
      </c>
      <c r="E35" s="117">
        <v>28</v>
      </c>
      <c r="F35" s="117">
        <v>23.43</v>
      </c>
      <c r="G35" s="118" t="s">
        <v>228</v>
      </c>
    </row>
    <row r="36" spans="1:7" ht="13.5" customHeight="1">
      <c r="A36" s="53">
        <v>105909</v>
      </c>
      <c r="B36" s="53">
        <v>53135</v>
      </c>
      <c r="C36" s="53">
        <v>52774</v>
      </c>
      <c r="D36" s="117">
        <v>55.2</v>
      </c>
      <c r="E36" s="117">
        <v>56.5</v>
      </c>
      <c r="F36" s="117">
        <v>53.95</v>
      </c>
      <c r="G36" s="118" t="s">
        <v>14</v>
      </c>
    </row>
    <row r="37" spans="1:7" ht="13.5" customHeight="1">
      <c r="A37" s="53">
        <v>105900</v>
      </c>
      <c r="B37" s="53">
        <v>53127</v>
      </c>
      <c r="C37" s="53">
        <v>52773</v>
      </c>
      <c r="D37" s="117">
        <v>55.2</v>
      </c>
      <c r="E37" s="117">
        <v>56.49</v>
      </c>
      <c r="F37" s="117">
        <v>53.95</v>
      </c>
      <c r="G37" s="118" t="s">
        <v>13</v>
      </c>
    </row>
    <row r="38" spans="1:7" ht="13.5" customHeight="1">
      <c r="A38" s="124">
        <v>105326</v>
      </c>
      <c r="B38" s="124">
        <v>52657</v>
      </c>
      <c r="C38" s="124">
        <v>52669</v>
      </c>
      <c r="D38" s="125">
        <v>54.37</v>
      </c>
      <c r="E38" s="125">
        <v>55.73</v>
      </c>
      <c r="F38" s="125">
        <v>53.08</v>
      </c>
      <c r="G38" s="126" t="s">
        <v>14</v>
      </c>
    </row>
    <row r="39" spans="1:7" ht="13.5" customHeight="1">
      <c r="A39" s="124">
        <v>105313</v>
      </c>
      <c r="B39" s="124">
        <v>52653</v>
      </c>
      <c r="C39" s="124">
        <v>52660</v>
      </c>
      <c r="D39" s="125">
        <v>54.37</v>
      </c>
      <c r="E39" s="125">
        <v>55.73</v>
      </c>
      <c r="F39" s="125">
        <v>53.07</v>
      </c>
      <c r="G39" s="126" t="s">
        <v>13</v>
      </c>
    </row>
    <row r="40" spans="1:7" ht="13.5" customHeight="1">
      <c r="A40" s="116"/>
      <c r="B40" s="116"/>
      <c r="C40" s="116"/>
      <c r="D40" s="117"/>
      <c r="E40" s="117"/>
      <c r="F40" s="117"/>
      <c r="G40" s="128"/>
    </row>
    <row r="41" spans="1:7" ht="13.5" customHeight="1">
      <c r="A41" s="116">
        <v>66166</v>
      </c>
      <c r="B41" s="116">
        <v>32728</v>
      </c>
      <c r="C41" s="116">
        <v>33438</v>
      </c>
      <c r="D41" s="117">
        <v>40.70626595711957</v>
      </c>
      <c r="E41" s="117">
        <v>40.51798846163369</v>
      </c>
      <c r="F41" s="117">
        <v>40.8922478629343</v>
      </c>
      <c r="G41" s="118" t="s">
        <v>16</v>
      </c>
    </row>
    <row r="42" spans="1:7" ht="13.5" customHeight="1">
      <c r="A42" s="116">
        <v>72330</v>
      </c>
      <c r="B42" s="116">
        <v>36346</v>
      </c>
      <c r="C42" s="116">
        <v>35984</v>
      </c>
      <c r="D42" s="117">
        <v>42.04474774895222</v>
      </c>
      <c r="E42" s="117">
        <v>42.676655003170275</v>
      </c>
      <c r="F42" s="117">
        <v>41.42520002302423</v>
      </c>
      <c r="G42" s="118" t="s">
        <v>222</v>
      </c>
    </row>
    <row r="43" spans="1:7" ht="13.5" customHeight="1">
      <c r="A43" s="116">
        <v>84207</v>
      </c>
      <c r="B43" s="53">
        <v>41179</v>
      </c>
      <c r="C43" s="53">
        <v>43028</v>
      </c>
      <c r="D43" s="117">
        <v>46.37945373731143</v>
      </c>
      <c r="E43" s="117">
        <v>46.003373811625124</v>
      </c>
      <c r="F43" s="117">
        <v>46.745176429688854</v>
      </c>
      <c r="G43" s="118" t="s">
        <v>222</v>
      </c>
    </row>
    <row r="44" spans="1:7" ht="13.5" customHeight="1">
      <c r="A44" s="116">
        <v>82326</v>
      </c>
      <c r="B44" s="53">
        <v>40707</v>
      </c>
      <c r="C44" s="53">
        <v>41619</v>
      </c>
      <c r="D44" s="117">
        <v>44.51</v>
      </c>
      <c r="E44" s="117">
        <v>44.81</v>
      </c>
      <c r="F44" s="117">
        <v>44.22</v>
      </c>
      <c r="G44" s="118" t="s">
        <v>222</v>
      </c>
    </row>
    <row r="45" spans="1:7" ht="13.5" customHeight="1">
      <c r="A45" s="129">
        <v>78236</v>
      </c>
      <c r="B45" s="124">
        <v>38877</v>
      </c>
      <c r="C45" s="124">
        <v>39359</v>
      </c>
      <c r="D45" s="130">
        <v>40.68</v>
      </c>
      <c r="E45" s="130">
        <v>41.27</v>
      </c>
      <c r="F45" s="130">
        <v>40.12</v>
      </c>
      <c r="G45" s="126" t="s">
        <v>222</v>
      </c>
    </row>
    <row r="46" spans="1:7" ht="13.5" customHeight="1">
      <c r="A46" s="53"/>
      <c r="B46" s="53"/>
      <c r="C46" s="53"/>
      <c r="D46" s="131"/>
      <c r="E46" s="131"/>
      <c r="F46" s="131"/>
      <c r="G46" s="126"/>
    </row>
    <row r="47" spans="1:7" ht="13.5" customHeight="1">
      <c r="A47" s="53">
        <v>66181</v>
      </c>
      <c r="B47" s="53">
        <v>32734</v>
      </c>
      <c r="C47" s="53">
        <v>33447</v>
      </c>
      <c r="D47" s="131">
        <v>40.715494170845</v>
      </c>
      <c r="E47" s="131">
        <v>40.52541659444871</v>
      </c>
      <c r="F47" s="131">
        <v>40.903254209927724</v>
      </c>
      <c r="G47" s="118" t="s">
        <v>17</v>
      </c>
    </row>
    <row r="48" spans="1:7" ht="13.5" customHeight="1">
      <c r="A48" s="53">
        <v>72328</v>
      </c>
      <c r="B48" s="53">
        <v>36344</v>
      </c>
      <c r="C48" s="53">
        <v>35984</v>
      </c>
      <c r="D48" s="131">
        <v>42.04358516778953</v>
      </c>
      <c r="E48" s="131">
        <v>42.67430664819294</v>
      </c>
      <c r="F48" s="131">
        <v>41.42520002302423</v>
      </c>
      <c r="G48" s="118" t="s">
        <v>222</v>
      </c>
    </row>
    <row r="49" spans="1:7" ht="13.5" customHeight="1">
      <c r="A49" s="53">
        <v>84192</v>
      </c>
      <c r="B49" s="53">
        <v>41168</v>
      </c>
      <c r="C49" s="53">
        <v>43024</v>
      </c>
      <c r="D49" s="131">
        <v>46.37119205115636</v>
      </c>
      <c r="E49" s="131">
        <v>45.99108509378526</v>
      </c>
      <c r="F49" s="131">
        <v>46.74083087084999</v>
      </c>
      <c r="G49" s="118" t="s">
        <v>222</v>
      </c>
    </row>
    <row r="50" spans="1:9" ht="13.5" customHeight="1">
      <c r="A50" s="132">
        <v>82239</v>
      </c>
      <c r="B50" s="132">
        <v>40668</v>
      </c>
      <c r="C50" s="132">
        <v>41571</v>
      </c>
      <c r="D50" s="131">
        <v>44.46</v>
      </c>
      <c r="E50" s="131">
        <v>44.76</v>
      </c>
      <c r="F50" s="131">
        <v>44.17</v>
      </c>
      <c r="G50" s="118" t="s">
        <v>222</v>
      </c>
      <c r="H50" s="32"/>
      <c r="I50" s="32"/>
    </row>
    <row r="51" spans="1:7" ht="13.5" customHeight="1">
      <c r="A51" s="124">
        <v>78111</v>
      </c>
      <c r="B51" s="124">
        <v>38812</v>
      </c>
      <c r="C51" s="124">
        <v>39299</v>
      </c>
      <c r="D51" s="130">
        <v>40.62</v>
      </c>
      <c r="E51" s="130">
        <v>41.2</v>
      </c>
      <c r="F51" s="130">
        <v>40.06</v>
      </c>
      <c r="G51" s="126" t="s">
        <v>222</v>
      </c>
    </row>
    <row r="52" spans="1:7" ht="13.5" customHeight="1">
      <c r="A52" s="53"/>
      <c r="B52" s="53"/>
      <c r="C52" s="53"/>
      <c r="D52" s="131"/>
      <c r="E52" s="131"/>
      <c r="F52" s="131"/>
      <c r="G52" s="118"/>
    </row>
    <row r="53" spans="1:8" ht="13.5" customHeight="1">
      <c r="A53" s="53">
        <v>74190</v>
      </c>
      <c r="B53" s="53">
        <v>35684</v>
      </c>
      <c r="C53" s="53">
        <v>38506</v>
      </c>
      <c r="D53" s="131">
        <v>45.64218349154399</v>
      </c>
      <c r="E53" s="131">
        <v>44.1792227408352</v>
      </c>
      <c r="F53" s="131">
        <v>47.087164938368225</v>
      </c>
      <c r="G53" s="118" t="s">
        <v>18</v>
      </c>
      <c r="H53" s="32"/>
    </row>
    <row r="54" spans="1:8" ht="13.5" customHeight="1">
      <c r="A54" s="53">
        <v>94701</v>
      </c>
      <c r="B54" s="53">
        <v>45319</v>
      </c>
      <c r="C54" s="53">
        <v>49382</v>
      </c>
      <c r="D54" s="131">
        <v>55.067365225936626</v>
      </c>
      <c r="E54" s="131">
        <v>53.22067337615821</v>
      </c>
      <c r="F54" s="131">
        <v>56.87859940105966</v>
      </c>
      <c r="G54" s="118" t="s">
        <v>222</v>
      </c>
      <c r="H54" s="32"/>
    </row>
    <row r="55" spans="1:8" ht="13.5" customHeight="1">
      <c r="A55" s="53">
        <v>89263</v>
      </c>
      <c r="B55" s="53">
        <v>42702</v>
      </c>
      <c r="C55" s="53">
        <v>46561</v>
      </c>
      <c r="D55" s="131">
        <v>49.04129307313643</v>
      </c>
      <c r="E55" s="131">
        <v>47.568759816863285</v>
      </c>
      <c r="F55" s="131">
        <v>50.47427016596746</v>
      </c>
      <c r="G55" s="118" t="s">
        <v>222</v>
      </c>
      <c r="H55" s="32"/>
    </row>
    <row r="56" spans="1:8" ht="13.5" customHeight="1">
      <c r="A56" s="53">
        <v>90626</v>
      </c>
      <c r="B56" s="53">
        <v>43677</v>
      </c>
      <c r="C56" s="53">
        <v>46949</v>
      </c>
      <c r="D56" s="131">
        <v>49.04</v>
      </c>
      <c r="E56" s="131">
        <v>48.12</v>
      </c>
      <c r="F56" s="131">
        <v>49.92</v>
      </c>
      <c r="G56" s="118" t="s">
        <v>222</v>
      </c>
      <c r="H56" s="32"/>
    </row>
    <row r="57" spans="1:8" ht="13.5" customHeight="1">
      <c r="A57" s="124">
        <v>89689</v>
      </c>
      <c r="B57" s="124">
        <v>43271</v>
      </c>
      <c r="C57" s="124">
        <v>46418</v>
      </c>
      <c r="D57" s="130">
        <v>46.56</v>
      </c>
      <c r="E57" s="130">
        <v>45.84</v>
      </c>
      <c r="F57" s="130">
        <v>47.25</v>
      </c>
      <c r="G57" s="126" t="s">
        <v>15</v>
      </c>
      <c r="H57" s="32"/>
    </row>
    <row r="58" spans="1:9" ht="13.5" customHeight="1">
      <c r="A58" s="127"/>
      <c r="B58" s="127"/>
      <c r="C58" s="127"/>
      <c r="D58" s="117"/>
      <c r="E58" s="117"/>
      <c r="F58" s="117"/>
      <c r="G58" s="118"/>
      <c r="H58" s="32"/>
      <c r="I58" s="32"/>
    </row>
    <row r="59" spans="1:9" ht="13.5" customHeight="1">
      <c r="A59" s="116">
        <v>74212</v>
      </c>
      <c r="B59" s="116">
        <v>35695</v>
      </c>
      <c r="C59" s="116">
        <v>38517</v>
      </c>
      <c r="D59" s="117">
        <v>45.65571803847502</v>
      </c>
      <c r="E59" s="117">
        <v>44.19284149013879</v>
      </c>
      <c r="F59" s="117">
        <v>47.10061631774604</v>
      </c>
      <c r="G59" s="118" t="s">
        <v>19</v>
      </c>
      <c r="H59" s="32"/>
      <c r="I59" s="32"/>
    </row>
    <row r="60" spans="1:8" ht="13.5" customHeight="1">
      <c r="A60" s="116">
        <v>94710</v>
      </c>
      <c r="B60" s="116">
        <v>45323</v>
      </c>
      <c r="C60" s="116">
        <v>49387</v>
      </c>
      <c r="D60" s="117">
        <v>55.07259860559507</v>
      </c>
      <c r="E60" s="117">
        <v>53.22537080314258</v>
      </c>
      <c r="F60" s="117">
        <v>56.88435844275512</v>
      </c>
      <c r="G60" s="118" t="s">
        <v>222</v>
      </c>
      <c r="H60" s="32"/>
    </row>
    <row r="61" spans="1:7" ht="13.5">
      <c r="A61" s="116">
        <v>89319</v>
      </c>
      <c r="B61" s="116">
        <v>42730</v>
      </c>
      <c r="C61" s="116">
        <v>46589</v>
      </c>
      <c r="D61" s="117">
        <v>49.07205959915612</v>
      </c>
      <c r="E61" s="117">
        <v>47.599950985306734</v>
      </c>
      <c r="F61" s="117">
        <v>50.50462345658937</v>
      </c>
      <c r="G61" s="118" t="s">
        <v>222</v>
      </c>
    </row>
    <row r="62" spans="1:7" ht="13.5">
      <c r="A62" s="116">
        <v>90665</v>
      </c>
      <c r="B62" s="116">
        <v>43700</v>
      </c>
      <c r="C62" s="116">
        <v>46965</v>
      </c>
      <c r="D62" s="117">
        <v>49.06</v>
      </c>
      <c r="E62" s="117">
        <v>48.15</v>
      </c>
      <c r="F62" s="117">
        <v>49.94</v>
      </c>
      <c r="G62" s="118" t="s">
        <v>15</v>
      </c>
    </row>
    <row r="63" spans="1:7" ht="14.25" thickBot="1">
      <c r="A63" s="133">
        <v>89706</v>
      </c>
      <c r="B63" s="133">
        <v>43281</v>
      </c>
      <c r="C63" s="133">
        <v>46425</v>
      </c>
      <c r="D63" s="134">
        <v>46.57</v>
      </c>
      <c r="E63" s="134">
        <v>45.85</v>
      </c>
      <c r="F63" s="134">
        <v>47.26</v>
      </c>
      <c r="G63" s="135" t="s">
        <v>15</v>
      </c>
    </row>
    <row r="64" ht="14.25" thickTop="1"/>
  </sheetData>
  <sheetProtection/>
  <mergeCells count="3">
    <mergeCell ref="D3:F3"/>
    <mergeCell ref="A3:C3"/>
    <mergeCell ref="G3:G4"/>
  </mergeCells>
  <printOptions/>
  <pageMargins left="0.5905511811023623" right="0.5905511811023623" top="0.4724409448818898" bottom="0.31496062992125984" header="0.3937007874015748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workbookViewId="0" topLeftCell="A1">
      <selection activeCell="A1" sqref="A1:IV1"/>
    </sheetView>
  </sheetViews>
  <sheetFormatPr defaultColWidth="8.796875" defaultRowHeight="14.25"/>
  <cols>
    <col min="1" max="1" width="1.59765625" style="10" customWidth="1"/>
    <col min="2" max="2" width="2.19921875" style="10" customWidth="1"/>
    <col min="3" max="3" width="13" style="10" customWidth="1"/>
    <col min="4" max="4" width="5.69921875" style="10" customWidth="1"/>
    <col min="5" max="12" width="8.09765625" style="10" customWidth="1"/>
    <col min="13" max="16384" width="9" style="10" customWidth="1"/>
  </cols>
  <sheetData>
    <row r="1" spans="1:12" s="24" customFormat="1" ht="21.75" customHeight="1">
      <c r="A1" s="9" t="s">
        <v>204</v>
      </c>
      <c r="B1" s="9"/>
      <c r="C1" s="31"/>
      <c r="D1" s="36"/>
      <c r="F1" s="31"/>
      <c r="G1" s="31"/>
      <c r="H1" s="31"/>
      <c r="I1" s="31"/>
      <c r="J1" s="31"/>
      <c r="K1" s="31"/>
      <c r="L1" s="31"/>
    </row>
    <row r="2" spans="1:12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6"/>
    </row>
    <row r="3" spans="1:13" ht="18" customHeight="1" thickTop="1">
      <c r="A3" s="180" t="s">
        <v>0</v>
      </c>
      <c r="B3" s="181"/>
      <c r="C3" s="181"/>
      <c r="D3" s="180" t="s">
        <v>3</v>
      </c>
      <c r="E3" s="184" t="s">
        <v>143</v>
      </c>
      <c r="F3" s="184"/>
      <c r="G3" s="186" t="s">
        <v>113</v>
      </c>
      <c r="H3" s="186"/>
      <c r="I3" s="184" t="s">
        <v>22</v>
      </c>
      <c r="J3" s="184"/>
      <c r="K3" s="186" t="s">
        <v>114</v>
      </c>
      <c r="L3" s="186"/>
      <c r="M3" s="14"/>
    </row>
    <row r="4" spans="1:12" ht="18" customHeight="1">
      <c r="A4" s="182"/>
      <c r="B4" s="183"/>
      <c r="C4" s="183"/>
      <c r="D4" s="182"/>
      <c r="E4" s="185"/>
      <c r="F4" s="185"/>
      <c r="G4" s="187"/>
      <c r="H4" s="187"/>
      <c r="I4" s="185"/>
      <c r="J4" s="185"/>
      <c r="K4" s="187"/>
      <c r="L4" s="187"/>
    </row>
    <row r="5" spans="1:12" ht="14.25" customHeight="1">
      <c r="A5" s="188" t="s">
        <v>115</v>
      </c>
      <c r="B5" s="188"/>
      <c r="C5" s="189"/>
      <c r="D5" s="97">
        <f>SUM(E5:L5)</f>
        <v>2006</v>
      </c>
      <c r="E5" s="93"/>
      <c r="F5" s="94">
        <f>F6+F13+F19+F26+F30+F35+F39+F45+F49+347</f>
        <v>1044</v>
      </c>
      <c r="G5" s="95"/>
      <c r="H5" s="96">
        <v>252</v>
      </c>
      <c r="I5" s="95"/>
      <c r="J5" s="96">
        <v>472</v>
      </c>
      <c r="K5" s="95"/>
      <c r="L5" s="96">
        <v>238</v>
      </c>
    </row>
    <row r="6" spans="1:12" ht="14.25" customHeight="1">
      <c r="A6" s="188" t="s">
        <v>116</v>
      </c>
      <c r="B6" s="188"/>
      <c r="C6" s="189"/>
      <c r="D6" s="97">
        <f>SUM(E6:L6)</f>
        <v>117</v>
      </c>
      <c r="E6" s="98"/>
      <c r="F6" s="79">
        <f>SUM(F7:F12)</f>
        <v>114</v>
      </c>
      <c r="G6" s="81"/>
      <c r="H6" s="80">
        <f>SUM(H7:H12)</f>
        <v>3</v>
      </c>
      <c r="I6" s="81"/>
      <c r="J6" s="80">
        <f>SUM(J7:J12)</f>
        <v>0</v>
      </c>
      <c r="K6" s="81"/>
      <c r="L6" s="80">
        <f>SUM(L7:L12)</f>
        <v>0</v>
      </c>
    </row>
    <row r="7" spans="1:12" ht="14.25" customHeight="1">
      <c r="A7" s="99"/>
      <c r="B7" s="190" t="s">
        <v>117</v>
      </c>
      <c r="C7" s="191"/>
      <c r="D7" s="100">
        <f>SUM(E7:L7)</f>
        <v>13</v>
      </c>
      <c r="E7" s="101"/>
      <c r="F7" s="102">
        <v>13</v>
      </c>
      <c r="G7" s="103"/>
      <c r="H7" s="104" t="s">
        <v>237</v>
      </c>
      <c r="I7" s="103"/>
      <c r="J7" s="104" t="s">
        <v>237</v>
      </c>
      <c r="K7" s="103"/>
      <c r="L7" s="104" t="s">
        <v>237</v>
      </c>
    </row>
    <row r="8" spans="1:12" ht="14.25" customHeight="1">
      <c r="A8" s="99"/>
      <c r="B8" s="190" t="s">
        <v>118</v>
      </c>
      <c r="C8" s="191"/>
      <c r="D8" s="100">
        <f aca="true" t="shared" si="0" ref="D8:D53">SUM(E8:L8)</f>
        <v>25</v>
      </c>
      <c r="E8" s="101"/>
      <c r="F8" s="102">
        <v>25</v>
      </c>
      <c r="G8" s="103"/>
      <c r="H8" s="104" t="s">
        <v>237</v>
      </c>
      <c r="I8" s="103"/>
      <c r="J8" s="104" t="s">
        <v>237</v>
      </c>
      <c r="K8" s="103"/>
      <c r="L8" s="104" t="s">
        <v>237</v>
      </c>
    </row>
    <row r="9" spans="1:12" ht="14.25" customHeight="1">
      <c r="A9" s="99"/>
      <c r="B9" s="190" t="s">
        <v>184</v>
      </c>
      <c r="C9" s="191"/>
      <c r="D9" s="100">
        <f t="shared" si="0"/>
        <v>15</v>
      </c>
      <c r="E9" s="101"/>
      <c r="F9" s="102">
        <v>15</v>
      </c>
      <c r="G9" s="103"/>
      <c r="H9" s="104" t="s">
        <v>238</v>
      </c>
      <c r="I9" s="103"/>
      <c r="J9" s="104" t="s">
        <v>237</v>
      </c>
      <c r="K9" s="103"/>
      <c r="L9" s="104" t="s">
        <v>238</v>
      </c>
    </row>
    <row r="10" spans="1:12" ht="14.25" customHeight="1">
      <c r="A10" s="99"/>
      <c r="B10" s="190" t="s">
        <v>119</v>
      </c>
      <c r="C10" s="191"/>
      <c r="D10" s="100">
        <f t="shared" si="0"/>
        <v>10</v>
      </c>
      <c r="E10" s="101"/>
      <c r="F10" s="102">
        <v>8</v>
      </c>
      <c r="G10" s="103"/>
      <c r="H10" s="104">
        <v>2</v>
      </c>
      <c r="I10" s="103"/>
      <c r="J10" s="104" t="s">
        <v>238</v>
      </c>
      <c r="K10" s="103"/>
      <c r="L10" s="104" t="s">
        <v>237</v>
      </c>
    </row>
    <row r="11" spans="1:12" ht="14.25" customHeight="1">
      <c r="A11" s="99"/>
      <c r="B11" s="190" t="s">
        <v>129</v>
      </c>
      <c r="C11" s="191"/>
      <c r="D11" s="100">
        <f t="shared" si="0"/>
        <v>48</v>
      </c>
      <c r="E11" s="101"/>
      <c r="F11" s="104">
        <v>48</v>
      </c>
      <c r="G11" s="103"/>
      <c r="H11" s="104" t="s">
        <v>237</v>
      </c>
      <c r="I11" s="103"/>
      <c r="J11" s="104" t="s">
        <v>237</v>
      </c>
      <c r="K11" s="103"/>
      <c r="L11" s="104" t="s">
        <v>238</v>
      </c>
    </row>
    <row r="12" spans="1:12" ht="14.25" customHeight="1">
      <c r="A12" s="99"/>
      <c r="B12" s="190" t="s">
        <v>130</v>
      </c>
      <c r="C12" s="191"/>
      <c r="D12" s="100">
        <f t="shared" si="0"/>
        <v>6</v>
      </c>
      <c r="E12" s="101"/>
      <c r="F12" s="104">
        <v>5</v>
      </c>
      <c r="G12" s="103"/>
      <c r="H12" s="104">
        <v>1</v>
      </c>
      <c r="I12" s="103"/>
      <c r="J12" s="104" t="s">
        <v>237</v>
      </c>
      <c r="K12" s="103"/>
      <c r="L12" s="104" t="s">
        <v>238</v>
      </c>
    </row>
    <row r="13" spans="1:12" ht="14.25" customHeight="1">
      <c r="A13" s="192" t="s">
        <v>120</v>
      </c>
      <c r="B13" s="192"/>
      <c r="C13" s="193"/>
      <c r="D13" s="105">
        <f t="shared" si="0"/>
        <v>60</v>
      </c>
      <c r="E13" s="106"/>
      <c r="F13" s="57">
        <f>SUM(F14:F18)</f>
        <v>60</v>
      </c>
      <c r="G13" s="60"/>
      <c r="H13" s="59">
        <f>SUM(H14:H18)</f>
        <v>0</v>
      </c>
      <c r="I13" s="60"/>
      <c r="J13" s="59">
        <f>SUM(J14:J18)</f>
        <v>0</v>
      </c>
      <c r="K13" s="60"/>
      <c r="L13" s="59">
        <f>SUM(L14:L18)</f>
        <v>0</v>
      </c>
    </row>
    <row r="14" spans="1:12" ht="14.25" customHeight="1">
      <c r="A14" s="73"/>
      <c r="B14" s="194" t="s">
        <v>185</v>
      </c>
      <c r="C14" s="195"/>
      <c r="D14" s="91">
        <f t="shared" si="0"/>
        <v>16</v>
      </c>
      <c r="E14" s="92"/>
      <c r="F14" s="68">
        <v>16</v>
      </c>
      <c r="G14" s="71"/>
      <c r="H14" s="70" t="s">
        <v>237</v>
      </c>
      <c r="I14" s="71"/>
      <c r="J14" s="70" t="s">
        <v>237</v>
      </c>
      <c r="K14" s="71"/>
      <c r="L14" s="70" t="s">
        <v>237</v>
      </c>
    </row>
    <row r="15" spans="1:12" ht="14.25" customHeight="1">
      <c r="A15" s="73"/>
      <c r="B15" s="194" t="s">
        <v>161</v>
      </c>
      <c r="C15" s="195"/>
      <c r="D15" s="91">
        <f t="shared" si="0"/>
        <v>12</v>
      </c>
      <c r="E15" s="92"/>
      <c r="F15" s="68">
        <v>12</v>
      </c>
      <c r="G15" s="71"/>
      <c r="H15" s="70" t="s">
        <v>237</v>
      </c>
      <c r="I15" s="71"/>
      <c r="J15" s="70" t="s">
        <v>238</v>
      </c>
      <c r="K15" s="71"/>
      <c r="L15" s="70" t="s">
        <v>237</v>
      </c>
    </row>
    <row r="16" spans="1:12" ht="14.25" customHeight="1">
      <c r="A16" s="73"/>
      <c r="B16" s="194" t="s">
        <v>186</v>
      </c>
      <c r="C16" s="195"/>
      <c r="D16" s="91">
        <f t="shared" si="0"/>
        <v>8</v>
      </c>
      <c r="E16" s="92"/>
      <c r="F16" s="70">
        <v>8</v>
      </c>
      <c r="G16" s="71"/>
      <c r="H16" s="70" t="s">
        <v>237</v>
      </c>
      <c r="I16" s="71"/>
      <c r="J16" s="70" t="s">
        <v>237</v>
      </c>
      <c r="K16" s="71"/>
      <c r="L16" s="70" t="s">
        <v>238</v>
      </c>
    </row>
    <row r="17" spans="1:12" ht="14.25" customHeight="1">
      <c r="A17" s="73"/>
      <c r="B17" s="194" t="s">
        <v>121</v>
      </c>
      <c r="C17" s="195"/>
      <c r="D17" s="91">
        <f t="shared" si="0"/>
        <v>17</v>
      </c>
      <c r="E17" s="92"/>
      <c r="F17" s="68">
        <v>17</v>
      </c>
      <c r="G17" s="71"/>
      <c r="H17" s="70" t="s">
        <v>238</v>
      </c>
      <c r="I17" s="71"/>
      <c r="J17" s="70" t="s">
        <v>238</v>
      </c>
      <c r="K17" s="71"/>
      <c r="L17" s="70" t="s">
        <v>237</v>
      </c>
    </row>
    <row r="18" spans="1:12" ht="14.25" customHeight="1">
      <c r="A18" s="73"/>
      <c r="B18" s="194" t="s">
        <v>163</v>
      </c>
      <c r="C18" s="196"/>
      <c r="D18" s="91">
        <f t="shared" si="0"/>
        <v>7</v>
      </c>
      <c r="E18" s="92"/>
      <c r="F18" s="68">
        <v>7</v>
      </c>
      <c r="G18" s="107"/>
      <c r="H18" s="70" t="s">
        <v>238</v>
      </c>
      <c r="I18" s="71"/>
      <c r="J18" s="70" t="s">
        <v>237</v>
      </c>
      <c r="K18" s="71"/>
      <c r="L18" s="70" t="s">
        <v>238</v>
      </c>
    </row>
    <row r="19" spans="1:12" ht="14.25" customHeight="1">
      <c r="A19" s="192" t="s">
        <v>122</v>
      </c>
      <c r="B19" s="192"/>
      <c r="C19" s="193"/>
      <c r="D19" s="105">
        <f t="shared" si="0"/>
        <v>105</v>
      </c>
      <c r="E19" s="106"/>
      <c r="F19" s="57">
        <f>SUM(F20:F25)</f>
        <v>100</v>
      </c>
      <c r="G19" s="60"/>
      <c r="H19" s="59">
        <f>SUM(H20:H25)</f>
        <v>5</v>
      </c>
      <c r="I19" s="60"/>
      <c r="J19" s="59">
        <f>SUM(J20:J25)</f>
        <v>0</v>
      </c>
      <c r="K19" s="60"/>
      <c r="L19" s="59">
        <f>SUM(L20:L25)</f>
        <v>0</v>
      </c>
    </row>
    <row r="20" spans="1:12" ht="14.25" customHeight="1">
      <c r="A20" s="66"/>
      <c r="B20" s="194" t="s">
        <v>123</v>
      </c>
      <c r="C20" s="195"/>
      <c r="D20" s="91">
        <f t="shared" si="0"/>
        <v>9</v>
      </c>
      <c r="E20" s="92"/>
      <c r="F20" s="68">
        <v>9</v>
      </c>
      <c r="G20" s="71"/>
      <c r="H20" s="70" t="s">
        <v>238</v>
      </c>
      <c r="I20" s="71"/>
      <c r="J20" s="70" t="s">
        <v>237</v>
      </c>
      <c r="K20" s="71"/>
      <c r="L20" s="70" t="s">
        <v>238</v>
      </c>
    </row>
    <row r="21" spans="1:12" ht="14.25" customHeight="1">
      <c r="A21" s="66"/>
      <c r="B21" s="194" t="s">
        <v>124</v>
      </c>
      <c r="C21" s="195"/>
      <c r="D21" s="91">
        <f t="shared" si="0"/>
        <v>18</v>
      </c>
      <c r="E21" s="92"/>
      <c r="F21" s="68">
        <v>13</v>
      </c>
      <c r="G21" s="71"/>
      <c r="H21" s="70">
        <v>5</v>
      </c>
      <c r="I21" s="71"/>
      <c r="J21" s="70" t="s">
        <v>238</v>
      </c>
      <c r="K21" s="71"/>
      <c r="L21" s="70" t="s">
        <v>237</v>
      </c>
    </row>
    <row r="22" spans="1:12" ht="14.25" customHeight="1">
      <c r="A22" s="66"/>
      <c r="B22" s="194" t="s">
        <v>125</v>
      </c>
      <c r="C22" s="195"/>
      <c r="D22" s="91">
        <f t="shared" si="0"/>
        <v>11</v>
      </c>
      <c r="E22" s="92"/>
      <c r="F22" s="68">
        <v>11</v>
      </c>
      <c r="G22" s="71"/>
      <c r="H22" s="70" t="s">
        <v>238</v>
      </c>
      <c r="I22" s="71"/>
      <c r="J22" s="70" t="s">
        <v>237</v>
      </c>
      <c r="K22" s="71"/>
      <c r="L22" s="70" t="s">
        <v>237</v>
      </c>
    </row>
    <row r="23" spans="1:12" ht="14.25" customHeight="1">
      <c r="A23" s="73"/>
      <c r="B23" s="194" t="s">
        <v>187</v>
      </c>
      <c r="C23" s="195"/>
      <c r="D23" s="91">
        <f t="shared" si="0"/>
        <v>25</v>
      </c>
      <c r="E23" s="92"/>
      <c r="F23" s="68">
        <v>25</v>
      </c>
      <c r="G23" s="71"/>
      <c r="H23" s="70" t="s">
        <v>238</v>
      </c>
      <c r="I23" s="71"/>
      <c r="J23" s="70" t="s">
        <v>237</v>
      </c>
      <c r="K23" s="71"/>
      <c r="L23" s="70" t="s">
        <v>237</v>
      </c>
    </row>
    <row r="24" spans="1:12" ht="14.25" customHeight="1">
      <c r="A24" s="73"/>
      <c r="B24" s="194" t="s">
        <v>126</v>
      </c>
      <c r="C24" s="195"/>
      <c r="D24" s="91">
        <f t="shared" si="0"/>
        <v>18</v>
      </c>
      <c r="E24" s="92"/>
      <c r="F24" s="68">
        <v>18</v>
      </c>
      <c r="G24" s="71"/>
      <c r="H24" s="70" t="s">
        <v>237</v>
      </c>
      <c r="I24" s="71"/>
      <c r="J24" s="70" t="s">
        <v>237</v>
      </c>
      <c r="K24" s="71"/>
      <c r="L24" s="70" t="s">
        <v>238</v>
      </c>
    </row>
    <row r="25" spans="1:12" ht="14.25" customHeight="1">
      <c r="A25" s="73"/>
      <c r="B25" s="194" t="s">
        <v>127</v>
      </c>
      <c r="C25" s="195"/>
      <c r="D25" s="91">
        <f t="shared" si="0"/>
        <v>24</v>
      </c>
      <c r="E25" s="92"/>
      <c r="F25" s="68">
        <v>24</v>
      </c>
      <c r="G25" s="71"/>
      <c r="H25" s="70" t="s">
        <v>238</v>
      </c>
      <c r="I25" s="71"/>
      <c r="J25" s="70" t="s">
        <v>238</v>
      </c>
      <c r="K25" s="71"/>
      <c r="L25" s="70" t="s">
        <v>241</v>
      </c>
    </row>
    <row r="26" spans="1:12" ht="14.25" customHeight="1">
      <c r="A26" s="192" t="s">
        <v>164</v>
      </c>
      <c r="B26" s="192"/>
      <c r="C26" s="193"/>
      <c r="D26" s="105">
        <f t="shared" si="0"/>
        <v>29</v>
      </c>
      <c r="E26" s="106"/>
      <c r="F26" s="57">
        <f>SUM(F27:F29)</f>
        <v>29</v>
      </c>
      <c r="G26" s="60"/>
      <c r="H26" s="59">
        <f>SUM(H27:H29)</f>
        <v>0</v>
      </c>
      <c r="I26" s="60"/>
      <c r="J26" s="59">
        <f>SUM(J27:J29)</f>
        <v>0</v>
      </c>
      <c r="K26" s="60"/>
      <c r="L26" s="59">
        <f>SUM(L27:L29)</f>
        <v>0</v>
      </c>
    </row>
    <row r="27" spans="1:12" ht="14.25" customHeight="1">
      <c r="A27" s="73"/>
      <c r="B27" s="194" t="s">
        <v>131</v>
      </c>
      <c r="C27" s="195"/>
      <c r="D27" s="91">
        <f t="shared" si="0"/>
        <v>14</v>
      </c>
      <c r="E27" s="92"/>
      <c r="F27" s="70">
        <v>14</v>
      </c>
      <c r="G27" s="71"/>
      <c r="H27" s="70" t="s">
        <v>238</v>
      </c>
      <c r="I27" s="71"/>
      <c r="J27" s="70" t="s">
        <v>237</v>
      </c>
      <c r="K27" s="71"/>
      <c r="L27" s="70" t="s">
        <v>237</v>
      </c>
    </row>
    <row r="28" spans="1:12" ht="14.25" customHeight="1">
      <c r="A28" s="73"/>
      <c r="B28" s="194" t="s">
        <v>132</v>
      </c>
      <c r="C28" s="195"/>
      <c r="D28" s="91">
        <f t="shared" si="0"/>
        <v>7</v>
      </c>
      <c r="E28" s="92"/>
      <c r="F28" s="70">
        <v>7</v>
      </c>
      <c r="G28" s="71"/>
      <c r="H28" s="70" t="s">
        <v>238</v>
      </c>
      <c r="I28" s="71"/>
      <c r="J28" s="70" t="s">
        <v>238</v>
      </c>
      <c r="K28" s="71"/>
      <c r="L28" s="70" t="s">
        <v>237</v>
      </c>
    </row>
    <row r="29" spans="1:12" ht="14.25" customHeight="1">
      <c r="A29" s="73"/>
      <c r="B29" s="194" t="s">
        <v>162</v>
      </c>
      <c r="C29" s="195"/>
      <c r="D29" s="91">
        <f t="shared" si="0"/>
        <v>8</v>
      </c>
      <c r="E29" s="92"/>
      <c r="F29" s="68">
        <v>8</v>
      </c>
      <c r="G29" s="71"/>
      <c r="H29" s="70" t="s">
        <v>237</v>
      </c>
      <c r="I29" s="71"/>
      <c r="J29" s="70" t="s">
        <v>237</v>
      </c>
      <c r="K29" s="71"/>
      <c r="L29" s="70" t="s">
        <v>237</v>
      </c>
    </row>
    <row r="30" spans="1:12" ht="14.25" customHeight="1">
      <c r="A30" s="192" t="s">
        <v>165</v>
      </c>
      <c r="B30" s="192"/>
      <c r="C30" s="193"/>
      <c r="D30" s="105">
        <f t="shared" si="0"/>
        <v>38</v>
      </c>
      <c r="E30" s="106"/>
      <c r="F30" s="57">
        <f>SUM(F31:F34)</f>
        <v>38</v>
      </c>
      <c r="G30" s="60"/>
      <c r="H30" s="59">
        <f>SUM(H31:H34)</f>
        <v>0</v>
      </c>
      <c r="I30" s="60"/>
      <c r="J30" s="59">
        <f>SUM(J31:J34)</f>
        <v>0</v>
      </c>
      <c r="K30" s="60"/>
      <c r="L30" s="59">
        <f>SUM(L31:L34)</f>
        <v>0</v>
      </c>
    </row>
    <row r="31" spans="1:12" ht="14.25" customHeight="1">
      <c r="A31" s="73"/>
      <c r="B31" s="194" t="s">
        <v>128</v>
      </c>
      <c r="C31" s="195"/>
      <c r="D31" s="91">
        <f t="shared" si="0"/>
        <v>12</v>
      </c>
      <c r="E31" s="92"/>
      <c r="F31" s="70">
        <v>12</v>
      </c>
      <c r="G31" s="71"/>
      <c r="H31" s="70" t="s">
        <v>237</v>
      </c>
      <c r="I31" s="71"/>
      <c r="J31" s="70" t="s">
        <v>238</v>
      </c>
      <c r="K31" s="71"/>
      <c r="L31" s="70" t="s">
        <v>238</v>
      </c>
    </row>
    <row r="32" spans="1:12" ht="14.25" customHeight="1">
      <c r="A32" s="73"/>
      <c r="B32" s="194" t="s">
        <v>188</v>
      </c>
      <c r="C32" s="195"/>
      <c r="D32" s="91">
        <f t="shared" si="0"/>
        <v>12</v>
      </c>
      <c r="E32" s="92"/>
      <c r="F32" s="70">
        <v>12</v>
      </c>
      <c r="G32" s="71"/>
      <c r="H32" s="70" t="s">
        <v>237</v>
      </c>
      <c r="I32" s="71"/>
      <c r="J32" s="70" t="s">
        <v>237</v>
      </c>
      <c r="K32" s="71"/>
      <c r="L32" s="70" t="s">
        <v>237</v>
      </c>
    </row>
    <row r="33" spans="1:12" ht="14.25" customHeight="1">
      <c r="A33" s="73"/>
      <c r="B33" s="194" t="s">
        <v>189</v>
      </c>
      <c r="C33" s="195"/>
      <c r="D33" s="91">
        <f t="shared" si="0"/>
        <v>4</v>
      </c>
      <c r="E33" s="92"/>
      <c r="F33" s="70">
        <v>4</v>
      </c>
      <c r="G33" s="71"/>
      <c r="H33" s="70" t="s">
        <v>238</v>
      </c>
      <c r="I33" s="71"/>
      <c r="J33" s="70" t="s">
        <v>238</v>
      </c>
      <c r="K33" s="71"/>
      <c r="L33" s="70" t="s">
        <v>237</v>
      </c>
    </row>
    <row r="34" spans="1:12" ht="14.25" customHeight="1">
      <c r="A34" s="73"/>
      <c r="B34" s="194" t="s">
        <v>190</v>
      </c>
      <c r="C34" s="195"/>
      <c r="D34" s="91">
        <f t="shared" si="0"/>
        <v>10</v>
      </c>
      <c r="E34" s="92"/>
      <c r="F34" s="70">
        <v>10</v>
      </c>
      <c r="G34" s="71"/>
      <c r="H34" s="70" t="s">
        <v>237</v>
      </c>
      <c r="I34" s="71"/>
      <c r="J34" s="70" t="s">
        <v>238</v>
      </c>
      <c r="K34" s="71"/>
      <c r="L34" s="70" t="s">
        <v>238</v>
      </c>
    </row>
    <row r="35" spans="1:12" ht="14.25" customHeight="1">
      <c r="A35" s="192" t="s">
        <v>166</v>
      </c>
      <c r="B35" s="192"/>
      <c r="C35" s="193"/>
      <c r="D35" s="105">
        <f t="shared" si="0"/>
        <v>29</v>
      </c>
      <c r="E35" s="106"/>
      <c r="F35" s="57">
        <f>SUM(F36:F38)</f>
        <v>29</v>
      </c>
      <c r="G35" s="60"/>
      <c r="H35" s="59">
        <f>SUM(H36:H38)</f>
        <v>0</v>
      </c>
      <c r="I35" s="60"/>
      <c r="J35" s="59" t="s">
        <v>238</v>
      </c>
      <c r="K35" s="60"/>
      <c r="L35" s="59">
        <f>SUM(L36:L38)</f>
        <v>0</v>
      </c>
    </row>
    <row r="36" spans="1:12" ht="14.25" customHeight="1">
      <c r="A36" s="73"/>
      <c r="B36" s="194" t="s">
        <v>191</v>
      </c>
      <c r="C36" s="195"/>
      <c r="D36" s="91">
        <f t="shared" si="0"/>
        <v>10</v>
      </c>
      <c r="E36" s="92"/>
      <c r="F36" s="70">
        <v>10</v>
      </c>
      <c r="G36" s="71"/>
      <c r="H36" s="70" t="s">
        <v>237</v>
      </c>
      <c r="I36" s="71"/>
      <c r="J36" s="70" t="s">
        <v>237</v>
      </c>
      <c r="K36" s="71"/>
      <c r="L36" s="70" t="s">
        <v>237</v>
      </c>
    </row>
    <row r="37" spans="1:12" ht="14.25" customHeight="1">
      <c r="A37" s="73"/>
      <c r="B37" s="194" t="s">
        <v>192</v>
      </c>
      <c r="C37" s="195"/>
      <c r="D37" s="91">
        <f t="shared" si="0"/>
        <v>13</v>
      </c>
      <c r="E37" s="92"/>
      <c r="F37" s="70">
        <v>13</v>
      </c>
      <c r="G37" s="71"/>
      <c r="H37" s="70" t="s">
        <v>239</v>
      </c>
      <c r="I37" s="71"/>
      <c r="J37" s="70" t="s">
        <v>238</v>
      </c>
      <c r="K37" s="71"/>
      <c r="L37" s="70" t="s">
        <v>237</v>
      </c>
    </row>
    <row r="38" spans="1:12" ht="14.25" customHeight="1">
      <c r="A38" s="73"/>
      <c r="B38" s="197" t="s">
        <v>244</v>
      </c>
      <c r="C38" s="198"/>
      <c r="D38" s="91">
        <f t="shared" si="0"/>
        <v>6</v>
      </c>
      <c r="E38" s="92"/>
      <c r="F38" s="68">
        <v>6</v>
      </c>
      <c r="G38" s="71"/>
      <c r="H38" s="70" t="s">
        <v>238</v>
      </c>
      <c r="I38" s="71"/>
      <c r="J38" s="70" t="s">
        <v>241</v>
      </c>
      <c r="K38" s="71"/>
      <c r="L38" s="70" t="s">
        <v>237</v>
      </c>
    </row>
    <row r="39" spans="1:12" ht="14.25" customHeight="1">
      <c r="A39" s="192" t="s">
        <v>133</v>
      </c>
      <c r="B39" s="192"/>
      <c r="C39" s="193"/>
      <c r="D39" s="105">
        <f t="shared" si="0"/>
        <v>156</v>
      </c>
      <c r="E39" s="106"/>
      <c r="F39" s="57">
        <f>SUM(F40:F44)</f>
        <v>156</v>
      </c>
      <c r="G39" s="60"/>
      <c r="H39" s="59">
        <f>SUM(H40:H44)</f>
        <v>0</v>
      </c>
      <c r="I39" s="60"/>
      <c r="J39" s="59">
        <f>SUM(J40:J44)</f>
        <v>0</v>
      </c>
      <c r="K39" s="60"/>
      <c r="L39" s="59">
        <f>SUM(L40:L44)</f>
        <v>0</v>
      </c>
    </row>
    <row r="40" spans="1:12" ht="14.25" customHeight="1">
      <c r="A40" s="73"/>
      <c r="B40" s="194" t="s">
        <v>193</v>
      </c>
      <c r="C40" s="195"/>
      <c r="D40" s="91">
        <f t="shared" si="0"/>
        <v>26</v>
      </c>
      <c r="E40" s="92"/>
      <c r="F40" s="70">
        <v>26</v>
      </c>
      <c r="G40" s="71"/>
      <c r="H40" s="70" t="s">
        <v>237</v>
      </c>
      <c r="I40" s="71"/>
      <c r="J40" s="70" t="s">
        <v>238</v>
      </c>
      <c r="K40" s="71"/>
      <c r="L40" s="70" t="s">
        <v>237</v>
      </c>
    </row>
    <row r="41" spans="1:12" ht="14.25" customHeight="1">
      <c r="A41" s="73"/>
      <c r="B41" s="194" t="s">
        <v>134</v>
      </c>
      <c r="C41" s="195"/>
      <c r="D41" s="91">
        <f t="shared" si="0"/>
        <v>38</v>
      </c>
      <c r="E41" s="92"/>
      <c r="F41" s="70">
        <v>38</v>
      </c>
      <c r="G41" s="71"/>
      <c r="H41" s="70" t="s">
        <v>237</v>
      </c>
      <c r="I41" s="71"/>
      <c r="J41" s="70" t="s">
        <v>237</v>
      </c>
      <c r="K41" s="71"/>
      <c r="L41" s="70" t="s">
        <v>238</v>
      </c>
    </row>
    <row r="42" spans="1:12" ht="14.25" customHeight="1">
      <c r="A42" s="73"/>
      <c r="B42" s="194" t="s">
        <v>194</v>
      </c>
      <c r="C42" s="195"/>
      <c r="D42" s="91">
        <f t="shared" si="0"/>
        <v>26</v>
      </c>
      <c r="E42" s="92"/>
      <c r="F42" s="68">
        <v>26</v>
      </c>
      <c r="G42" s="71"/>
      <c r="H42" s="70" t="s">
        <v>238</v>
      </c>
      <c r="I42" s="71"/>
      <c r="J42" s="70" t="s">
        <v>237</v>
      </c>
      <c r="K42" s="71"/>
      <c r="L42" s="70" t="s">
        <v>241</v>
      </c>
    </row>
    <row r="43" spans="1:12" ht="14.25" customHeight="1">
      <c r="A43" s="73"/>
      <c r="B43" s="194" t="s">
        <v>135</v>
      </c>
      <c r="C43" s="195"/>
      <c r="D43" s="91">
        <f t="shared" si="0"/>
        <v>21</v>
      </c>
      <c r="E43" s="92"/>
      <c r="F43" s="70">
        <v>21</v>
      </c>
      <c r="G43" s="71"/>
      <c r="H43" s="70" t="s">
        <v>238</v>
      </c>
      <c r="I43" s="71"/>
      <c r="J43" s="70" t="s">
        <v>237</v>
      </c>
      <c r="K43" s="71"/>
      <c r="L43" s="70" t="s">
        <v>237</v>
      </c>
    </row>
    <row r="44" spans="1:12" ht="14.25" customHeight="1">
      <c r="A44" s="32"/>
      <c r="B44" s="194" t="s">
        <v>136</v>
      </c>
      <c r="C44" s="196"/>
      <c r="D44" s="91">
        <f t="shared" si="0"/>
        <v>45</v>
      </c>
      <c r="E44" s="92"/>
      <c r="F44" s="70">
        <v>45</v>
      </c>
      <c r="G44" s="71"/>
      <c r="H44" s="70" t="s">
        <v>237</v>
      </c>
      <c r="I44" s="71"/>
      <c r="J44" s="70" t="s">
        <v>238</v>
      </c>
      <c r="K44" s="71"/>
      <c r="L44" s="70" t="s">
        <v>238</v>
      </c>
    </row>
    <row r="45" spans="1:12" ht="14.25" customHeight="1">
      <c r="A45" s="192" t="s">
        <v>167</v>
      </c>
      <c r="B45" s="192"/>
      <c r="C45" s="193"/>
      <c r="D45" s="105">
        <f t="shared" si="0"/>
        <v>141</v>
      </c>
      <c r="E45" s="106"/>
      <c r="F45" s="57">
        <f>SUM(F46:F48)</f>
        <v>130</v>
      </c>
      <c r="G45" s="60"/>
      <c r="H45" s="59">
        <f>SUM(H46:H48)</f>
        <v>11</v>
      </c>
      <c r="I45" s="60"/>
      <c r="J45" s="59">
        <f>SUM(J46:J48)</f>
        <v>0</v>
      </c>
      <c r="K45" s="60"/>
      <c r="L45" s="59">
        <f>SUM(L46:L48)</f>
        <v>0</v>
      </c>
    </row>
    <row r="46" spans="1:12" ht="14.25" customHeight="1">
      <c r="A46" s="73"/>
      <c r="B46" s="194" t="s">
        <v>137</v>
      </c>
      <c r="C46" s="195"/>
      <c r="D46" s="91">
        <f t="shared" si="0"/>
        <v>15</v>
      </c>
      <c r="E46" s="92"/>
      <c r="F46" s="70">
        <v>15</v>
      </c>
      <c r="G46" s="71"/>
      <c r="H46" s="70" t="s">
        <v>237</v>
      </c>
      <c r="I46" s="71"/>
      <c r="J46" s="70" t="s">
        <v>238</v>
      </c>
      <c r="K46" s="71"/>
      <c r="L46" s="70" t="s">
        <v>237</v>
      </c>
    </row>
    <row r="47" spans="1:12" ht="14.25" customHeight="1">
      <c r="A47" s="73"/>
      <c r="B47" s="194" t="s">
        <v>195</v>
      </c>
      <c r="C47" s="195"/>
      <c r="D47" s="91">
        <f t="shared" si="0"/>
        <v>23</v>
      </c>
      <c r="E47" s="92"/>
      <c r="F47" s="70">
        <v>23</v>
      </c>
      <c r="G47" s="71"/>
      <c r="H47" s="70" t="s">
        <v>238</v>
      </c>
      <c r="I47" s="71"/>
      <c r="J47" s="70" t="s">
        <v>238</v>
      </c>
      <c r="K47" s="71"/>
      <c r="L47" s="70" t="s">
        <v>237</v>
      </c>
    </row>
    <row r="48" spans="1:12" ht="14.25" customHeight="1">
      <c r="A48" s="73"/>
      <c r="B48" s="194" t="s">
        <v>138</v>
      </c>
      <c r="C48" s="195"/>
      <c r="D48" s="91">
        <f t="shared" si="0"/>
        <v>103</v>
      </c>
      <c r="E48" s="92"/>
      <c r="F48" s="70">
        <v>92</v>
      </c>
      <c r="G48" s="71"/>
      <c r="H48" s="70">
        <v>11</v>
      </c>
      <c r="I48" s="71"/>
      <c r="J48" s="70" t="s">
        <v>237</v>
      </c>
      <c r="K48" s="71"/>
      <c r="L48" s="70" t="s">
        <v>237</v>
      </c>
    </row>
    <row r="49" spans="1:12" ht="14.25" customHeight="1">
      <c r="A49" s="192" t="s">
        <v>139</v>
      </c>
      <c r="B49" s="192"/>
      <c r="C49" s="193"/>
      <c r="D49" s="105">
        <f t="shared" si="0"/>
        <v>149</v>
      </c>
      <c r="E49" s="106"/>
      <c r="F49" s="57">
        <f>SUM(F50:F53)</f>
        <v>41</v>
      </c>
      <c r="G49" s="60"/>
      <c r="H49" s="59">
        <f>SUM(H50:H53)</f>
        <v>108</v>
      </c>
      <c r="I49" s="60"/>
      <c r="J49" s="59" t="s">
        <v>240</v>
      </c>
      <c r="K49" s="60"/>
      <c r="L49" s="59" t="s">
        <v>240</v>
      </c>
    </row>
    <row r="50" spans="1:12" ht="14.25" customHeight="1">
      <c r="A50" s="108"/>
      <c r="B50" s="190" t="s">
        <v>140</v>
      </c>
      <c r="C50" s="201"/>
      <c r="D50" s="100">
        <f t="shared" si="0"/>
        <v>8</v>
      </c>
      <c r="E50" s="101"/>
      <c r="F50" s="102">
        <v>8</v>
      </c>
      <c r="G50" s="103"/>
      <c r="H50" s="104" t="s">
        <v>237</v>
      </c>
      <c r="I50" s="103"/>
      <c r="J50" s="104" t="s">
        <v>238</v>
      </c>
      <c r="K50" s="103"/>
      <c r="L50" s="104" t="s">
        <v>238</v>
      </c>
    </row>
    <row r="51" spans="1:12" ht="14.25" customHeight="1">
      <c r="A51" s="99"/>
      <c r="B51" s="190" t="s">
        <v>141</v>
      </c>
      <c r="C51" s="191"/>
      <c r="D51" s="100">
        <f t="shared" si="0"/>
        <v>11</v>
      </c>
      <c r="E51" s="101"/>
      <c r="F51" s="104">
        <v>11</v>
      </c>
      <c r="G51" s="103"/>
      <c r="H51" s="104" t="s">
        <v>238</v>
      </c>
      <c r="I51" s="103"/>
      <c r="J51" s="104" t="s">
        <v>238</v>
      </c>
      <c r="K51" s="103"/>
      <c r="L51" s="104" t="s">
        <v>237</v>
      </c>
    </row>
    <row r="52" spans="1:12" ht="14.25" customHeight="1">
      <c r="A52" s="99"/>
      <c r="B52" s="190" t="s">
        <v>196</v>
      </c>
      <c r="C52" s="191"/>
      <c r="D52" s="100">
        <f t="shared" si="0"/>
        <v>8</v>
      </c>
      <c r="E52" s="101"/>
      <c r="F52" s="104">
        <v>8</v>
      </c>
      <c r="G52" s="103"/>
      <c r="H52" s="104" t="s">
        <v>238</v>
      </c>
      <c r="I52" s="103"/>
      <c r="J52" s="104" t="s">
        <v>237</v>
      </c>
      <c r="K52" s="103"/>
      <c r="L52" s="104" t="s">
        <v>237</v>
      </c>
    </row>
    <row r="53" spans="1:13" ht="14.25" customHeight="1" thickBot="1">
      <c r="A53" s="109"/>
      <c r="B53" s="199" t="s">
        <v>142</v>
      </c>
      <c r="C53" s="200"/>
      <c r="D53" s="110">
        <f t="shared" si="0"/>
        <v>122</v>
      </c>
      <c r="E53" s="111"/>
      <c r="F53" s="112">
        <v>14</v>
      </c>
      <c r="G53" s="113"/>
      <c r="H53" s="113">
        <v>108</v>
      </c>
      <c r="I53" s="114"/>
      <c r="J53" s="115" t="s">
        <v>240</v>
      </c>
      <c r="K53" s="114"/>
      <c r="L53" s="112" t="s">
        <v>241</v>
      </c>
      <c r="M53" s="18"/>
    </row>
    <row r="54" spans="1:12" s="38" customFormat="1" ht="18" customHeight="1" thickTop="1">
      <c r="A54" s="37" t="s">
        <v>197</v>
      </c>
      <c r="D54" s="39"/>
      <c r="J54" s="39"/>
      <c r="L54" s="39"/>
    </row>
    <row r="55" ht="13.5">
      <c r="E55" s="14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spans="1:12" ht="14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12.75" customHeight="1">
      <c r="A95" s="19"/>
      <c r="B95" s="20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ht="12.75" customHeight="1"/>
    <row r="97" ht="12.75" customHeight="1"/>
    <row r="99" ht="13.5">
      <c r="C99" s="16"/>
    </row>
  </sheetData>
  <sheetProtection/>
  <mergeCells count="55">
    <mergeCell ref="B53:C53"/>
    <mergeCell ref="B47:C47"/>
    <mergeCell ref="B48:C48"/>
    <mergeCell ref="A49:C49"/>
    <mergeCell ref="B50:C50"/>
    <mergeCell ref="B51:C51"/>
    <mergeCell ref="B52:C52"/>
    <mergeCell ref="B41:C41"/>
    <mergeCell ref="B42:C42"/>
    <mergeCell ref="B43:C43"/>
    <mergeCell ref="B44:C44"/>
    <mergeCell ref="A45:C45"/>
    <mergeCell ref="B46:C46"/>
    <mergeCell ref="A35:C35"/>
    <mergeCell ref="B36:C36"/>
    <mergeCell ref="B37:C37"/>
    <mergeCell ref="B38:C38"/>
    <mergeCell ref="A39:C39"/>
    <mergeCell ref="B40:C40"/>
    <mergeCell ref="B29:C29"/>
    <mergeCell ref="A30:C30"/>
    <mergeCell ref="B31:C31"/>
    <mergeCell ref="B32:C32"/>
    <mergeCell ref="B33:C33"/>
    <mergeCell ref="B34:C34"/>
    <mergeCell ref="B23:C23"/>
    <mergeCell ref="B24:C24"/>
    <mergeCell ref="B25:C25"/>
    <mergeCell ref="A26:C26"/>
    <mergeCell ref="B27:C27"/>
    <mergeCell ref="B28:C28"/>
    <mergeCell ref="B17:C17"/>
    <mergeCell ref="B18:C18"/>
    <mergeCell ref="A19:C19"/>
    <mergeCell ref="B20:C20"/>
    <mergeCell ref="B21:C21"/>
    <mergeCell ref="B22:C22"/>
    <mergeCell ref="B11:C11"/>
    <mergeCell ref="B12:C12"/>
    <mergeCell ref="A13:C13"/>
    <mergeCell ref="B14:C14"/>
    <mergeCell ref="B15:C15"/>
    <mergeCell ref="B16:C16"/>
    <mergeCell ref="A5:C5"/>
    <mergeCell ref="A6:C6"/>
    <mergeCell ref="B7:C7"/>
    <mergeCell ref="B8:C8"/>
    <mergeCell ref="B9:C9"/>
    <mergeCell ref="B10:C10"/>
    <mergeCell ref="A3:C4"/>
    <mergeCell ref="D3:D4"/>
    <mergeCell ref="E3:F4"/>
    <mergeCell ref="G3:H4"/>
    <mergeCell ref="I3:J4"/>
    <mergeCell ref="K3:L4"/>
  </mergeCells>
  <printOptions horizontalCentered="1"/>
  <pageMargins left="0.5905511811023623" right="0.5905511811023623" top="0.8661417322834646" bottom="0.7086614173228347" header="0.3937007874015748" footer="0.4724409448818898"/>
  <pageSetup fitToHeight="1" fitToWidth="1" horizontalDpi="600" verticalDpi="600" orientation="portrait" paperSize="9" scale="96" r:id="rId1"/>
  <headerFooter alignWithMargins="0">
    <oddFooter>&amp;C- &amp;P+194 -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96"/>
  <sheetViews>
    <sheetView workbookViewId="0" topLeftCell="A1">
      <selection activeCell="A1" sqref="A1:IV1"/>
    </sheetView>
  </sheetViews>
  <sheetFormatPr defaultColWidth="8.796875" defaultRowHeight="14.25"/>
  <cols>
    <col min="1" max="1" width="1.59765625" style="10" customWidth="1"/>
    <col min="2" max="2" width="2.19921875" style="10" customWidth="1"/>
    <col min="3" max="3" width="13" style="10" customWidth="1"/>
    <col min="4" max="4" width="5.69921875" style="10" customWidth="1"/>
    <col min="5" max="12" width="8.09765625" style="10" customWidth="1"/>
    <col min="13" max="16384" width="9" style="10" customWidth="1"/>
  </cols>
  <sheetData>
    <row r="1" ht="22.5" customHeight="1">
      <c r="A1" s="9" t="s">
        <v>205</v>
      </c>
    </row>
    <row r="2" spans="1:12" ht="6" customHeight="1">
      <c r="A2" s="12"/>
      <c r="B2" s="12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 customHeight="1" thickBot="1">
      <c r="A3" s="17"/>
      <c r="B3" s="17"/>
      <c r="C3" s="17"/>
      <c r="D3" s="17"/>
      <c r="E3" s="22"/>
      <c r="F3" s="17"/>
      <c r="G3" s="17"/>
      <c r="H3" s="17"/>
      <c r="I3" s="17"/>
      <c r="J3" s="202" t="s">
        <v>235</v>
      </c>
      <c r="K3" s="202"/>
      <c r="L3" s="202"/>
    </row>
    <row r="4" spans="1:13" ht="18" customHeight="1" thickTop="1">
      <c r="A4" s="203" t="s">
        <v>0</v>
      </c>
      <c r="B4" s="203"/>
      <c r="C4" s="204"/>
      <c r="D4" s="184" t="s">
        <v>3</v>
      </c>
      <c r="E4" s="207" t="s">
        <v>143</v>
      </c>
      <c r="F4" s="204"/>
      <c r="G4" s="209" t="s">
        <v>113</v>
      </c>
      <c r="H4" s="210"/>
      <c r="I4" s="207" t="s">
        <v>22</v>
      </c>
      <c r="J4" s="204"/>
      <c r="K4" s="209" t="s">
        <v>114</v>
      </c>
      <c r="L4" s="210"/>
      <c r="M4" s="18"/>
    </row>
    <row r="5" spans="1:13" ht="18" customHeight="1">
      <c r="A5" s="205"/>
      <c r="B5" s="205"/>
      <c r="C5" s="206"/>
      <c r="D5" s="185"/>
      <c r="E5" s="208"/>
      <c r="F5" s="206"/>
      <c r="G5" s="211"/>
      <c r="H5" s="212"/>
      <c r="I5" s="208"/>
      <c r="J5" s="206"/>
      <c r="K5" s="211"/>
      <c r="L5" s="212"/>
      <c r="M5" s="18"/>
    </row>
    <row r="6" spans="1:12" ht="14.25" customHeight="1">
      <c r="A6" s="192" t="s">
        <v>35</v>
      </c>
      <c r="B6" s="192"/>
      <c r="C6" s="193"/>
      <c r="D6" s="62">
        <f>SUM(E6:L6)</f>
        <v>61</v>
      </c>
      <c r="E6" s="63"/>
      <c r="F6" s="64">
        <f>SUM(F7:F11)</f>
        <v>61</v>
      </c>
      <c r="G6" s="65"/>
      <c r="H6" s="64">
        <f>SUM(H7:H11)</f>
        <v>0</v>
      </c>
      <c r="I6" s="65"/>
      <c r="J6" s="64">
        <f>SUM(J7:J11)</f>
        <v>0</v>
      </c>
      <c r="K6" s="65"/>
      <c r="L6" s="64">
        <f>SUM(L7:L11)</f>
        <v>0</v>
      </c>
    </row>
    <row r="7" spans="1:12" ht="14.25" customHeight="1">
      <c r="A7" s="32"/>
      <c r="B7" s="194" t="s">
        <v>36</v>
      </c>
      <c r="C7" s="196"/>
      <c r="D7" s="68">
        <f>SUM(E7:L7)</f>
        <v>10</v>
      </c>
      <c r="E7" s="69"/>
      <c r="F7" s="70">
        <v>10</v>
      </c>
      <c r="G7" s="71"/>
      <c r="H7" s="72" t="s">
        <v>237</v>
      </c>
      <c r="I7" s="71"/>
      <c r="J7" s="72" t="s">
        <v>237</v>
      </c>
      <c r="K7" s="71"/>
      <c r="L7" s="72" t="s">
        <v>237</v>
      </c>
    </row>
    <row r="8" spans="1:12" ht="14.25" customHeight="1">
      <c r="A8" s="73"/>
      <c r="B8" s="194" t="s">
        <v>37</v>
      </c>
      <c r="C8" s="195"/>
      <c r="D8" s="68">
        <f aca="true" t="shared" si="0" ref="D8:D49">SUM(E8:L8)</f>
        <v>8</v>
      </c>
      <c r="E8" s="69"/>
      <c r="F8" s="70">
        <v>8</v>
      </c>
      <c r="G8" s="71"/>
      <c r="H8" s="72" t="s">
        <v>237</v>
      </c>
      <c r="I8" s="71"/>
      <c r="J8" s="72" t="s">
        <v>237</v>
      </c>
      <c r="K8" s="71"/>
      <c r="L8" s="72" t="s">
        <v>237</v>
      </c>
    </row>
    <row r="9" spans="1:12" ht="14.25" customHeight="1">
      <c r="A9" s="73"/>
      <c r="B9" s="194" t="s">
        <v>168</v>
      </c>
      <c r="C9" s="195"/>
      <c r="D9" s="68">
        <f t="shared" si="0"/>
        <v>13</v>
      </c>
      <c r="E9" s="69"/>
      <c r="F9" s="70">
        <v>13</v>
      </c>
      <c r="G9" s="71"/>
      <c r="H9" s="72" t="s">
        <v>238</v>
      </c>
      <c r="I9" s="71"/>
      <c r="J9" s="72" t="s">
        <v>239</v>
      </c>
      <c r="K9" s="71"/>
      <c r="L9" s="72" t="s">
        <v>239</v>
      </c>
    </row>
    <row r="10" spans="1:12" ht="14.25" customHeight="1">
      <c r="A10" s="73"/>
      <c r="B10" s="194" t="s">
        <v>38</v>
      </c>
      <c r="C10" s="195"/>
      <c r="D10" s="68">
        <f t="shared" si="0"/>
        <v>20</v>
      </c>
      <c r="E10" s="69"/>
      <c r="F10" s="70">
        <v>20</v>
      </c>
      <c r="G10" s="71"/>
      <c r="H10" s="72" t="s">
        <v>237</v>
      </c>
      <c r="I10" s="71"/>
      <c r="J10" s="72" t="s">
        <v>239</v>
      </c>
      <c r="K10" s="71"/>
      <c r="L10" s="72" t="s">
        <v>241</v>
      </c>
    </row>
    <row r="11" spans="1:12" ht="14.25" customHeight="1">
      <c r="A11" s="73"/>
      <c r="B11" s="194" t="s">
        <v>39</v>
      </c>
      <c r="C11" s="195"/>
      <c r="D11" s="68">
        <f t="shared" si="0"/>
        <v>10</v>
      </c>
      <c r="E11" s="69"/>
      <c r="F11" s="70">
        <v>10</v>
      </c>
      <c r="G11" s="71"/>
      <c r="H11" s="72" t="s">
        <v>238</v>
      </c>
      <c r="I11" s="71"/>
      <c r="J11" s="72" t="s">
        <v>237</v>
      </c>
      <c r="K11" s="71"/>
      <c r="L11" s="72" t="s">
        <v>237</v>
      </c>
    </row>
    <row r="12" spans="1:12" ht="14.25" customHeight="1">
      <c r="A12" s="192" t="s">
        <v>40</v>
      </c>
      <c r="B12" s="192"/>
      <c r="C12" s="193"/>
      <c r="D12" s="57">
        <f t="shared" si="0"/>
        <v>68</v>
      </c>
      <c r="E12" s="58"/>
      <c r="F12" s="59">
        <f>SUM(F13:F17)</f>
        <v>57</v>
      </c>
      <c r="G12" s="60"/>
      <c r="H12" s="59">
        <f>SUM(H13:H17)</f>
        <v>11</v>
      </c>
      <c r="I12" s="60"/>
      <c r="J12" s="61">
        <f>SUM(J13:J17)</f>
        <v>0</v>
      </c>
      <c r="K12" s="60"/>
      <c r="L12" s="61">
        <f>SUM(L13:L17)</f>
        <v>0</v>
      </c>
    </row>
    <row r="13" spans="1:12" ht="14.25" customHeight="1">
      <c r="A13" s="73"/>
      <c r="B13" s="194" t="s">
        <v>41</v>
      </c>
      <c r="C13" s="195"/>
      <c r="D13" s="68">
        <f t="shared" si="0"/>
        <v>16</v>
      </c>
      <c r="E13" s="69"/>
      <c r="F13" s="70">
        <v>16</v>
      </c>
      <c r="G13" s="71"/>
      <c r="H13" s="70" t="s">
        <v>237</v>
      </c>
      <c r="I13" s="71"/>
      <c r="J13" s="72" t="s">
        <v>238</v>
      </c>
      <c r="K13" s="71"/>
      <c r="L13" s="72" t="s">
        <v>238</v>
      </c>
    </row>
    <row r="14" spans="1:12" ht="14.25" customHeight="1">
      <c r="A14" s="73"/>
      <c r="B14" s="194" t="s">
        <v>42</v>
      </c>
      <c r="C14" s="195"/>
      <c r="D14" s="68">
        <f t="shared" si="0"/>
        <v>24</v>
      </c>
      <c r="E14" s="69"/>
      <c r="F14" s="70">
        <v>16</v>
      </c>
      <c r="G14" s="71"/>
      <c r="H14" s="70">
        <v>8</v>
      </c>
      <c r="I14" s="71"/>
      <c r="J14" s="72" t="s">
        <v>237</v>
      </c>
      <c r="K14" s="71"/>
      <c r="L14" s="72" t="s">
        <v>237</v>
      </c>
    </row>
    <row r="15" spans="1:12" ht="14.25" customHeight="1">
      <c r="A15" s="73"/>
      <c r="B15" s="194" t="s">
        <v>43</v>
      </c>
      <c r="C15" s="195"/>
      <c r="D15" s="68">
        <f t="shared" si="0"/>
        <v>9</v>
      </c>
      <c r="E15" s="69"/>
      <c r="F15" s="70">
        <v>9</v>
      </c>
      <c r="G15" s="71"/>
      <c r="H15" s="70" t="s">
        <v>237</v>
      </c>
      <c r="I15" s="71"/>
      <c r="J15" s="72" t="s">
        <v>237</v>
      </c>
      <c r="K15" s="71"/>
      <c r="L15" s="72" t="s">
        <v>237</v>
      </c>
    </row>
    <row r="16" spans="1:12" ht="14.25" customHeight="1">
      <c r="A16" s="73"/>
      <c r="B16" s="194" t="s">
        <v>169</v>
      </c>
      <c r="C16" s="195"/>
      <c r="D16" s="68">
        <f t="shared" si="0"/>
        <v>9</v>
      </c>
      <c r="E16" s="69"/>
      <c r="F16" s="70">
        <v>6</v>
      </c>
      <c r="G16" s="71"/>
      <c r="H16" s="70">
        <v>3</v>
      </c>
      <c r="I16" s="71"/>
      <c r="J16" s="72" t="s">
        <v>238</v>
      </c>
      <c r="K16" s="71"/>
      <c r="L16" s="72" t="s">
        <v>238</v>
      </c>
    </row>
    <row r="17" spans="1:12" ht="14.25" customHeight="1">
      <c r="A17" s="73"/>
      <c r="B17" s="194" t="s">
        <v>44</v>
      </c>
      <c r="C17" s="195"/>
      <c r="D17" s="68">
        <f t="shared" si="0"/>
        <v>10</v>
      </c>
      <c r="E17" s="69"/>
      <c r="F17" s="70">
        <v>10</v>
      </c>
      <c r="G17" s="71"/>
      <c r="H17" s="70" t="s">
        <v>238</v>
      </c>
      <c r="I17" s="71"/>
      <c r="J17" s="72" t="s">
        <v>241</v>
      </c>
      <c r="K17" s="71"/>
      <c r="L17" s="72" t="s">
        <v>237</v>
      </c>
    </row>
    <row r="18" spans="1:12" ht="14.25" customHeight="1">
      <c r="A18" s="192" t="s">
        <v>170</v>
      </c>
      <c r="B18" s="192"/>
      <c r="C18" s="193"/>
      <c r="D18" s="57">
        <f t="shared" si="0"/>
        <v>47</v>
      </c>
      <c r="E18" s="58"/>
      <c r="F18" s="59">
        <f>SUM(F19:F21)</f>
        <v>45</v>
      </c>
      <c r="G18" s="60"/>
      <c r="H18" s="59">
        <f>SUM(H19:H21)</f>
        <v>2</v>
      </c>
      <c r="I18" s="60"/>
      <c r="J18" s="61">
        <f>SUM(J19:J21)</f>
        <v>0</v>
      </c>
      <c r="K18" s="60"/>
      <c r="L18" s="61">
        <f>SUM(L19:L21)</f>
        <v>0</v>
      </c>
    </row>
    <row r="19" spans="1:12" ht="14.25" customHeight="1">
      <c r="A19" s="66"/>
      <c r="B19" s="194" t="s">
        <v>171</v>
      </c>
      <c r="C19" s="195"/>
      <c r="D19" s="68">
        <f t="shared" si="0"/>
        <v>15</v>
      </c>
      <c r="E19" s="69"/>
      <c r="F19" s="70">
        <v>15</v>
      </c>
      <c r="G19" s="71"/>
      <c r="H19" s="70" t="s">
        <v>238</v>
      </c>
      <c r="I19" s="71"/>
      <c r="J19" s="72" t="s">
        <v>238</v>
      </c>
      <c r="K19" s="71"/>
      <c r="L19" s="72" t="s">
        <v>238</v>
      </c>
    </row>
    <row r="20" spans="1:12" ht="14.25" customHeight="1">
      <c r="A20" s="66"/>
      <c r="B20" s="194" t="s">
        <v>172</v>
      </c>
      <c r="C20" s="195"/>
      <c r="D20" s="68">
        <f t="shared" si="0"/>
        <v>18</v>
      </c>
      <c r="E20" s="69"/>
      <c r="F20" s="70">
        <v>18</v>
      </c>
      <c r="G20" s="71"/>
      <c r="H20" s="70" t="s">
        <v>237</v>
      </c>
      <c r="I20" s="71"/>
      <c r="J20" s="72" t="s">
        <v>237</v>
      </c>
      <c r="K20" s="71"/>
      <c r="L20" s="72" t="s">
        <v>241</v>
      </c>
    </row>
    <row r="21" spans="1:12" ht="14.25" customHeight="1">
      <c r="A21" s="66"/>
      <c r="B21" s="194" t="s">
        <v>173</v>
      </c>
      <c r="C21" s="195"/>
      <c r="D21" s="68">
        <f t="shared" si="0"/>
        <v>14</v>
      </c>
      <c r="E21" s="69"/>
      <c r="F21" s="70">
        <v>12</v>
      </c>
      <c r="G21" s="71"/>
      <c r="H21" s="70">
        <v>2</v>
      </c>
      <c r="I21" s="71"/>
      <c r="J21" s="72" t="s">
        <v>237</v>
      </c>
      <c r="K21" s="71"/>
      <c r="L21" s="72" t="s">
        <v>239</v>
      </c>
    </row>
    <row r="22" spans="1:12" ht="14.25" customHeight="1">
      <c r="A22" s="192" t="s">
        <v>45</v>
      </c>
      <c r="B22" s="192"/>
      <c r="C22" s="193"/>
      <c r="D22" s="57">
        <f t="shared" si="0"/>
        <v>9</v>
      </c>
      <c r="E22" s="58"/>
      <c r="F22" s="59">
        <v>9</v>
      </c>
      <c r="G22" s="60"/>
      <c r="H22" s="59" t="s">
        <v>237</v>
      </c>
      <c r="I22" s="60"/>
      <c r="J22" s="61" t="s">
        <v>237</v>
      </c>
      <c r="K22" s="60"/>
      <c r="L22" s="61" t="s">
        <v>242</v>
      </c>
    </row>
    <row r="23" spans="1:12" ht="14.25" customHeight="1">
      <c r="A23" s="192" t="s">
        <v>46</v>
      </c>
      <c r="B23" s="192"/>
      <c r="C23" s="193"/>
      <c r="D23" s="57">
        <f t="shared" si="0"/>
        <v>13</v>
      </c>
      <c r="E23" s="58"/>
      <c r="F23" s="59">
        <v>13</v>
      </c>
      <c r="G23" s="60"/>
      <c r="H23" s="59" t="s">
        <v>238</v>
      </c>
      <c r="I23" s="60"/>
      <c r="J23" s="61" t="s">
        <v>237</v>
      </c>
      <c r="K23" s="60"/>
      <c r="L23" s="61" t="s">
        <v>237</v>
      </c>
    </row>
    <row r="24" spans="1:12" ht="14.25" customHeight="1">
      <c r="A24" s="192" t="s">
        <v>231</v>
      </c>
      <c r="B24" s="192"/>
      <c r="C24" s="193"/>
      <c r="D24" s="57">
        <f t="shared" si="0"/>
        <v>6</v>
      </c>
      <c r="E24" s="58"/>
      <c r="F24" s="59">
        <v>6</v>
      </c>
      <c r="G24" s="60"/>
      <c r="H24" s="59" t="s">
        <v>237</v>
      </c>
      <c r="I24" s="60"/>
      <c r="J24" s="61" t="s">
        <v>237</v>
      </c>
      <c r="K24" s="60"/>
      <c r="L24" s="61" t="s">
        <v>237</v>
      </c>
    </row>
    <row r="25" spans="1:12" ht="14.25" customHeight="1">
      <c r="A25" s="192" t="s">
        <v>47</v>
      </c>
      <c r="B25" s="192"/>
      <c r="C25" s="193"/>
      <c r="D25" s="57">
        <f t="shared" si="0"/>
        <v>9</v>
      </c>
      <c r="E25" s="58"/>
      <c r="F25" s="59">
        <v>9</v>
      </c>
      <c r="G25" s="60"/>
      <c r="H25" s="59" t="s">
        <v>238</v>
      </c>
      <c r="I25" s="60"/>
      <c r="J25" s="61" t="s">
        <v>237</v>
      </c>
      <c r="K25" s="60"/>
      <c r="L25" s="61" t="s">
        <v>238</v>
      </c>
    </row>
    <row r="26" spans="1:12" ht="14.25" customHeight="1">
      <c r="A26" s="192" t="s">
        <v>232</v>
      </c>
      <c r="B26" s="192"/>
      <c r="C26" s="193"/>
      <c r="D26" s="57">
        <f t="shared" si="0"/>
        <v>5</v>
      </c>
      <c r="E26" s="58"/>
      <c r="F26" s="59">
        <v>5</v>
      </c>
      <c r="G26" s="60"/>
      <c r="H26" s="59" t="s">
        <v>237</v>
      </c>
      <c r="I26" s="60"/>
      <c r="J26" s="61" t="s">
        <v>239</v>
      </c>
      <c r="K26" s="60"/>
      <c r="L26" s="61" t="s">
        <v>241</v>
      </c>
    </row>
    <row r="27" spans="1:12" ht="14.25" customHeight="1">
      <c r="A27" s="192" t="s">
        <v>48</v>
      </c>
      <c r="B27" s="192"/>
      <c r="C27" s="193"/>
      <c r="D27" s="57">
        <f t="shared" si="0"/>
        <v>44</v>
      </c>
      <c r="E27" s="58"/>
      <c r="F27" s="59">
        <f>SUM(F28:F30)</f>
        <v>39</v>
      </c>
      <c r="G27" s="60"/>
      <c r="H27" s="59">
        <f>SUM(H28:H30)</f>
        <v>5</v>
      </c>
      <c r="I27" s="60"/>
      <c r="J27" s="61" t="s">
        <v>238</v>
      </c>
      <c r="K27" s="60"/>
      <c r="L27" s="61" t="s">
        <v>243</v>
      </c>
    </row>
    <row r="28" spans="1:12" ht="14.25" customHeight="1">
      <c r="A28" s="73"/>
      <c r="B28" s="194" t="s">
        <v>49</v>
      </c>
      <c r="C28" s="195"/>
      <c r="D28" s="68">
        <f t="shared" si="0"/>
        <v>10</v>
      </c>
      <c r="E28" s="69"/>
      <c r="F28" s="70">
        <v>10</v>
      </c>
      <c r="G28" s="71"/>
      <c r="H28" s="70" t="s">
        <v>238</v>
      </c>
      <c r="I28" s="71"/>
      <c r="J28" s="72" t="s">
        <v>237</v>
      </c>
      <c r="K28" s="71"/>
      <c r="L28" s="72" t="s">
        <v>243</v>
      </c>
    </row>
    <row r="29" spans="1:12" ht="14.25" customHeight="1">
      <c r="A29" s="73"/>
      <c r="B29" s="194" t="s">
        <v>50</v>
      </c>
      <c r="C29" s="195"/>
      <c r="D29" s="68">
        <f t="shared" si="0"/>
        <v>15</v>
      </c>
      <c r="E29" s="69"/>
      <c r="F29" s="70">
        <v>15</v>
      </c>
      <c r="G29" s="71"/>
      <c r="H29" s="70" t="s">
        <v>237</v>
      </c>
      <c r="I29" s="71"/>
      <c r="J29" s="72" t="s">
        <v>237</v>
      </c>
      <c r="K29" s="71"/>
      <c r="L29" s="72" t="s">
        <v>237</v>
      </c>
    </row>
    <row r="30" spans="1:12" ht="14.25" customHeight="1">
      <c r="A30" s="73"/>
      <c r="B30" s="194" t="s">
        <v>51</v>
      </c>
      <c r="C30" s="195"/>
      <c r="D30" s="68">
        <f t="shared" si="0"/>
        <v>19</v>
      </c>
      <c r="E30" s="69"/>
      <c r="F30" s="70">
        <v>14</v>
      </c>
      <c r="G30" s="71"/>
      <c r="H30" s="70">
        <v>5</v>
      </c>
      <c r="I30" s="71"/>
      <c r="J30" s="72" t="s">
        <v>238</v>
      </c>
      <c r="K30" s="71"/>
      <c r="L30" s="72" t="s">
        <v>237</v>
      </c>
    </row>
    <row r="31" spans="1:12" ht="14.25" customHeight="1">
      <c r="A31" s="192" t="s">
        <v>174</v>
      </c>
      <c r="B31" s="192"/>
      <c r="C31" s="193"/>
      <c r="D31" s="57">
        <f t="shared" si="0"/>
        <v>69</v>
      </c>
      <c r="E31" s="58"/>
      <c r="F31" s="59">
        <f>SUM(F32:F45)</f>
        <v>68</v>
      </c>
      <c r="G31" s="60"/>
      <c r="H31" s="59">
        <f>SUM(H32:H45)</f>
        <v>1</v>
      </c>
      <c r="I31" s="60"/>
      <c r="J31" s="61">
        <f>SUM(J32:J45)</f>
        <v>0</v>
      </c>
      <c r="K31" s="60"/>
      <c r="L31" s="61" t="s">
        <v>237</v>
      </c>
    </row>
    <row r="32" spans="1:12" ht="14.25" customHeight="1">
      <c r="A32" s="73"/>
      <c r="B32" s="194" t="s">
        <v>144</v>
      </c>
      <c r="C32" s="195"/>
      <c r="D32" s="68">
        <f t="shared" si="0"/>
        <v>5</v>
      </c>
      <c r="E32" s="69"/>
      <c r="F32" s="70">
        <v>5</v>
      </c>
      <c r="G32" s="71"/>
      <c r="H32" s="70" t="s">
        <v>237</v>
      </c>
      <c r="I32" s="71"/>
      <c r="J32" s="72" t="s">
        <v>237</v>
      </c>
      <c r="K32" s="71"/>
      <c r="L32" s="72" t="s">
        <v>238</v>
      </c>
    </row>
    <row r="33" spans="1:12" ht="14.25" customHeight="1">
      <c r="A33" s="75"/>
      <c r="B33" s="194" t="s">
        <v>175</v>
      </c>
      <c r="C33" s="196"/>
      <c r="D33" s="68">
        <f t="shared" si="0"/>
        <v>9</v>
      </c>
      <c r="E33" s="69"/>
      <c r="F33" s="70">
        <v>9</v>
      </c>
      <c r="G33" s="71"/>
      <c r="H33" s="70" t="s">
        <v>238</v>
      </c>
      <c r="I33" s="71"/>
      <c r="J33" s="72" t="s">
        <v>237</v>
      </c>
      <c r="K33" s="71"/>
      <c r="L33" s="72" t="s">
        <v>237</v>
      </c>
    </row>
    <row r="34" spans="1:12" ht="14.25" customHeight="1">
      <c r="A34" s="75"/>
      <c r="B34" s="194" t="s">
        <v>176</v>
      </c>
      <c r="C34" s="196"/>
      <c r="D34" s="68">
        <f t="shared" si="0"/>
        <v>10</v>
      </c>
      <c r="E34" s="69"/>
      <c r="F34" s="70">
        <v>10</v>
      </c>
      <c r="G34" s="71"/>
      <c r="H34" s="70" t="s">
        <v>241</v>
      </c>
      <c r="I34" s="71"/>
      <c r="J34" s="72" t="s">
        <v>237</v>
      </c>
      <c r="K34" s="71"/>
      <c r="L34" s="72" t="s">
        <v>237</v>
      </c>
    </row>
    <row r="35" spans="1:12" ht="14.25" customHeight="1">
      <c r="A35" s="73"/>
      <c r="B35" s="76"/>
      <c r="C35" s="74" t="s">
        <v>54</v>
      </c>
      <c r="D35" s="68">
        <f t="shared" si="0"/>
        <v>2</v>
      </c>
      <c r="E35" s="69"/>
      <c r="F35" s="70">
        <v>2</v>
      </c>
      <c r="G35" s="71"/>
      <c r="H35" s="70" t="s">
        <v>239</v>
      </c>
      <c r="I35" s="71"/>
      <c r="J35" s="72" t="s">
        <v>241</v>
      </c>
      <c r="K35" s="71"/>
      <c r="L35" s="72" t="s">
        <v>237</v>
      </c>
    </row>
    <row r="36" spans="1:12" ht="14.25" customHeight="1">
      <c r="A36" s="73"/>
      <c r="B36" s="76"/>
      <c r="C36" s="74" t="s">
        <v>55</v>
      </c>
      <c r="D36" s="68">
        <f t="shared" si="0"/>
        <v>2</v>
      </c>
      <c r="E36" s="69"/>
      <c r="F36" s="70">
        <v>2</v>
      </c>
      <c r="G36" s="71"/>
      <c r="H36" s="70" t="s">
        <v>237</v>
      </c>
      <c r="I36" s="71"/>
      <c r="J36" s="72" t="s">
        <v>239</v>
      </c>
      <c r="K36" s="71"/>
      <c r="L36" s="72" t="s">
        <v>237</v>
      </c>
    </row>
    <row r="37" spans="1:12" ht="14.25" customHeight="1">
      <c r="A37" s="73"/>
      <c r="B37" s="76"/>
      <c r="C37" s="74" t="s">
        <v>56</v>
      </c>
      <c r="D37" s="68">
        <f t="shared" si="0"/>
        <v>2</v>
      </c>
      <c r="E37" s="69"/>
      <c r="F37" s="70">
        <v>2</v>
      </c>
      <c r="G37" s="71"/>
      <c r="H37" s="70" t="s">
        <v>237</v>
      </c>
      <c r="I37" s="71"/>
      <c r="J37" s="72" t="s">
        <v>237</v>
      </c>
      <c r="K37" s="71"/>
      <c r="L37" s="72" t="s">
        <v>237</v>
      </c>
    </row>
    <row r="38" spans="1:12" ht="14.25" customHeight="1">
      <c r="A38" s="73"/>
      <c r="B38" s="73"/>
      <c r="C38" s="67" t="s">
        <v>57</v>
      </c>
      <c r="D38" s="68">
        <f t="shared" si="0"/>
        <v>2</v>
      </c>
      <c r="E38" s="69"/>
      <c r="F38" s="70">
        <v>2</v>
      </c>
      <c r="G38" s="71"/>
      <c r="H38" s="70" t="s">
        <v>237</v>
      </c>
      <c r="I38" s="71"/>
      <c r="J38" s="72" t="s">
        <v>237</v>
      </c>
      <c r="K38" s="71"/>
      <c r="L38" s="72" t="s">
        <v>237</v>
      </c>
    </row>
    <row r="39" spans="1:12" ht="14.25" customHeight="1">
      <c r="A39" s="73"/>
      <c r="B39" s="76"/>
      <c r="C39" s="74" t="s">
        <v>58</v>
      </c>
      <c r="D39" s="68">
        <f t="shared" si="0"/>
        <v>2</v>
      </c>
      <c r="E39" s="69"/>
      <c r="F39" s="70">
        <v>2</v>
      </c>
      <c r="G39" s="71"/>
      <c r="H39" s="70" t="s">
        <v>237</v>
      </c>
      <c r="I39" s="71"/>
      <c r="J39" s="72" t="s">
        <v>237</v>
      </c>
      <c r="K39" s="71"/>
      <c r="L39" s="72" t="s">
        <v>237</v>
      </c>
    </row>
    <row r="40" spans="1:12" ht="14.25" customHeight="1">
      <c r="A40" s="73"/>
      <c r="B40" s="194" t="s">
        <v>59</v>
      </c>
      <c r="C40" s="195"/>
      <c r="D40" s="68">
        <f t="shared" si="0"/>
        <v>6</v>
      </c>
      <c r="E40" s="69"/>
      <c r="F40" s="70">
        <v>6</v>
      </c>
      <c r="G40" s="71"/>
      <c r="H40" s="70" t="s">
        <v>238</v>
      </c>
      <c r="I40" s="71"/>
      <c r="J40" s="72" t="s">
        <v>237</v>
      </c>
      <c r="K40" s="71"/>
      <c r="L40" s="72" t="s">
        <v>237</v>
      </c>
    </row>
    <row r="41" spans="1:12" ht="14.25" customHeight="1">
      <c r="A41" s="77"/>
      <c r="B41" s="78"/>
      <c r="C41" s="67" t="s">
        <v>177</v>
      </c>
      <c r="D41" s="68">
        <f t="shared" si="0"/>
        <v>2</v>
      </c>
      <c r="E41" s="69"/>
      <c r="F41" s="70">
        <v>2</v>
      </c>
      <c r="G41" s="71"/>
      <c r="H41" s="70" t="s">
        <v>237</v>
      </c>
      <c r="I41" s="71"/>
      <c r="J41" s="72" t="s">
        <v>237</v>
      </c>
      <c r="K41" s="71"/>
      <c r="L41" s="72" t="s">
        <v>238</v>
      </c>
    </row>
    <row r="42" spans="1:12" ht="14.25" customHeight="1">
      <c r="A42" s="77"/>
      <c r="B42" s="78"/>
      <c r="C42" s="67" t="s">
        <v>60</v>
      </c>
      <c r="D42" s="68">
        <f t="shared" si="0"/>
        <v>2</v>
      </c>
      <c r="E42" s="69"/>
      <c r="F42" s="70">
        <v>2</v>
      </c>
      <c r="G42" s="71"/>
      <c r="H42" s="70" t="s">
        <v>237</v>
      </c>
      <c r="I42" s="71"/>
      <c r="J42" s="72" t="s">
        <v>237</v>
      </c>
      <c r="K42" s="71"/>
      <c r="L42" s="72" t="s">
        <v>237</v>
      </c>
    </row>
    <row r="43" spans="1:12" ht="14.25" customHeight="1">
      <c r="A43" s="73"/>
      <c r="B43" s="194" t="s">
        <v>233</v>
      </c>
      <c r="C43" s="195"/>
      <c r="D43" s="68">
        <f t="shared" si="0"/>
        <v>17</v>
      </c>
      <c r="E43" s="69"/>
      <c r="F43" s="70">
        <v>16</v>
      </c>
      <c r="G43" s="71"/>
      <c r="H43" s="70">
        <v>1</v>
      </c>
      <c r="I43" s="71"/>
      <c r="J43" s="72" t="s">
        <v>237</v>
      </c>
      <c r="K43" s="71"/>
      <c r="L43" s="72" t="s">
        <v>237</v>
      </c>
    </row>
    <row r="44" spans="1:12" ht="14.25" customHeight="1">
      <c r="A44" s="73"/>
      <c r="B44" s="215" t="s">
        <v>234</v>
      </c>
      <c r="C44" s="195"/>
      <c r="D44" s="68">
        <f t="shared" si="0"/>
        <v>2</v>
      </c>
      <c r="E44" s="69"/>
      <c r="F44" s="70">
        <v>2</v>
      </c>
      <c r="G44" s="71"/>
      <c r="H44" s="70" t="s">
        <v>238</v>
      </c>
      <c r="I44" s="71"/>
      <c r="J44" s="72" t="s">
        <v>237</v>
      </c>
      <c r="K44" s="71"/>
      <c r="L44" s="72" t="s">
        <v>237</v>
      </c>
    </row>
    <row r="45" spans="1:12" ht="14.25" customHeight="1">
      <c r="A45" s="73"/>
      <c r="B45" s="194" t="s">
        <v>178</v>
      </c>
      <c r="C45" s="195"/>
      <c r="D45" s="68">
        <f t="shared" si="0"/>
        <v>6</v>
      </c>
      <c r="E45" s="69"/>
      <c r="F45" s="70">
        <v>6</v>
      </c>
      <c r="G45" s="71"/>
      <c r="H45" s="70" t="s">
        <v>237</v>
      </c>
      <c r="I45" s="71"/>
      <c r="J45" s="72" t="s">
        <v>237</v>
      </c>
      <c r="K45" s="71"/>
      <c r="L45" s="72" t="s">
        <v>237</v>
      </c>
    </row>
    <row r="46" spans="1:12" ht="14.25" customHeight="1">
      <c r="A46" s="192" t="s">
        <v>52</v>
      </c>
      <c r="B46" s="192"/>
      <c r="C46" s="193"/>
      <c r="D46" s="57">
        <f t="shared" si="0"/>
        <v>79</v>
      </c>
      <c r="E46" s="58"/>
      <c r="F46" s="59">
        <v>4</v>
      </c>
      <c r="G46" s="60"/>
      <c r="H46" s="82">
        <v>75</v>
      </c>
      <c r="I46" s="60"/>
      <c r="J46" s="61" t="s">
        <v>237</v>
      </c>
      <c r="K46" s="60"/>
      <c r="L46" s="61" t="s">
        <v>238</v>
      </c>
    </row>
    <row r="47" spans="1:12" ht="14.25" customHeight="1">
      <c r="A47" s="192" t="s">
        <v>53</v>
      </c>
      <c r="B47" s="192"/>
      <c r="C47" s="193"/>
      <c r="D47" s="57">
        <f t="shared" si="0"/>
        <v>17</v>
      </c>
      <c r="E47" s="58"/>
      <c r="F47" s="83" t="s">
        <v>240</v>
      </c>
      <c r="G47" s="60"/>
      <c r="H47" s="59">
        <v>17</v>
      </c>
      <c r="I47" s="60"/>
      <c r="J47" s="61" t="s">
        <v>237</v>
      </c>
      <c r="K47" s="60"/>
      <c r="L47" s="61" t="s">
        <v>238</v>
      </c>
    </row>
    <row r="48" spans="1:12" ht="18" customHeight="1">
      <c r="A48" s="192" t="s">
        <v>61</v>
      </c>
      <c r="B48" s="192"/>
      <c r="C48" s="193"/>
      <c r="D48" s="57">
        <f t="shared" si="0"/>
        <v>517</v>
      </c>
      <c r="E48" s="84"/>
      <c r="F48" s="59">
        <v>31</v>
      </c>
      <c r="G48" s="85"/>
      <c r="H48" s="59">
        <v>14</v>
      </c>
      <c r="I48" s="85"/>
      <c r="J48" s="59">
        <v>472</v>
      </c>
      <c r="K48" s="85"/>
      <c r="L48" s="61" t="s">
        <v>238</v>
      </c>
    </row>
    <row r="49" spans="1:13" ht="19.5" customHeight="1" thickBot="1">
      <c r="A49" s="213" t="s">
        <v>62</v>
      </c>
      <c r="B49" s="213"/>
      <c r="C49" s="214"/>
      <c r="D49" s="57">
        <f t="shared" si="0"/>
        <v>238</v>
      </c>
      <c r="E49" s="86"/>
      <c r="F49" s="87" t="s">
        <v>241</v>
      </c>
      <c r="G49" s="88"/>
      <c r="H49" s="89" t="s">
        <v>237</v>
      </c>
      <c r="I49" s="90"/>
      <c r="J49" s="89" t="s">
        <v>237</v>
      </c>
      <c r="K49" s="90"/>
      <c r="L49" s="89">
        <v>238</v>
      </c>
      <c r="M49" s="18"/>
    </row>
    <row r="50" spans="1:12" ht="19.5" customHeight="1" thickTop="1">
      <c r="A50" s="23"/>
      <c r="D50" s="15"/>
      <c r="L50" s="15"/>
    </row>
    <row r="51" ht="19.5" customHeight="1">
      <c r="E51" s="43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spans="1:12" ht="14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2" ht="12.75" customHeight="1">
      <c r="A92" s="19"/>
      <c r="B92" s="20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ht="12.75" customHeight="1"/>
    <row r="94" ht="12.75" customHeight="1"/>
    <row r="96" ht="13.5">
      <c r="C96" s="16"/>
    </row>
  </sheetData>
  <sheetProtection/>
  <mergeCells count="44">
    <mergeCell ref="A49:C49"/>
    <mergeCell ref="B43:C43"/>
    <mergeCell ref="B44:C44"/>
    <mergeCell ref="B45:C45"/>
    <mergeCell ref="A46:C46"/>
    <mergeCell ref="A47:C47"/>
    <mergeCell ref="A48:C48"/>
    <mergeCell ref="B30:C30"/>
    <mergeCell ref="A31:C31"/>
    <mergeCell ref="B32:C32"/>
    <mergeCell ref="B33:C33"/>
    <mergeCell ref="B34:C34"/>
    <mergeCell ref="B40:C40"/>
    <mergeCell ref="A24:C24"/>
    <mergeCell ref="A25:C25"/>
    <mergeCell ref="A26:C26"/>
    <mergeCell ref="A27:C27"/>
    <mergeCell ref="B28:C28"/>
    <mergeCell ref="B29:C29"/>
    <mergeCell ref="A18:C18"/>
    <mergeCell ref="B19:C19"/>
    <mergeCell ref="B20:C20"/>
    <mergeCell ref="B21:C21"/>
    <mergeCell ref="A22:C22"/>
    <mergeCell ref="A23:C23"/>
    <mergeCell ref="A12:C12"/>
    <mergeCell ref="B13:C13"/>
    <mergeCell ref="B14:C14"/>
    <mergeCell ref="B15:C15"/>
    <mergeCell ref="B16:C16"/>
    <mergeCell ref="B17:C17"/>
    <mergeCell ref="A6:C6"/>
    <mergeCell ref="B7:C7"/>
    <mergeCell ref="B8:C8"/>
    <mergeCell ref="B9:C9"/>
    <mergeCell ref="B10:C10"/>
    <mergeCell ref="B11:C11"/>
    <mergeCell ref="J3:L3"/>
    <mergeCell ref="A4:C5"/>
    <mergeCell ref="D4:D5"/>
    <mergeCell ref="E4:F5"/>
    <mergeCell ref="G4:H5"/>
    <mergeCell ref="I4:J5"/>
    <mergeCell ref="K4:L5"/>
  </mergeCells>
  <printOptions horizontalCentered="1"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 alignWithMargins="0">
    <oddFooter>&amp;C- &amp;P+195 -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ばく</dc:creator>
  <cp:keywords/>
  <dc:description/>
  <cp:lastModifiedBy>achimin</cp:lastModifiedBy>
  <cp:lastPrinted>2015-03-26T01:36:53Z</cp:lastPrinted>
  <dcterms:created xsi:type="dcterms:W3CDTF">2001-05-08T04:20:38Z</dcterms:created>
  <dcterms:modified xsi:type="dcterms:W3CDTF">2015-05-13T02:27:20Z</dcterms:modified>
  <cp:category/>
  <cp:version/>
  <cp:contentType/>
  <cp:contentStatus/>
</cp:coreProperties>
</file>