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20" windowWidth="11085" windowHeight="8625" tabRatio="635" activeTab="0"/>
  </bookViews>
  <sheets>
    <sheet name="仕切" sheetId="1" r:id="rId1"/>
    <sheet name="167" sheetId="2" r:id="rId2"/>
    <sheet name="168" sheetId="3" r:id="rId3"/>
    <sheet name="169" sheetId="4" r:id="rId4"/>
    <sheet name="170" sheetId="5" r:id="rId5"/>
    <sheet name="171" sheetId="6" r:id="rId6"/>
    <sheet name="172" sheetId="7" r:id="rId7"/>
    <sheet name="グラフ(173)" sheetId="8" r:id="rId8"/>
    <sheet name="174" sheetId="9" r:id="rId9"/>
    <sheet name="175" sheetId="10" r:id="rId10"/>
    <sheet name="176" sheetId="11" r:id="rId11"/>
    <sheet name="177" sheetId="12" r:id="rId12"/>
    <sheet name="178" sheetId="13" r:id="rId13"/>
    <sheet name="179" sheetId="14" r:id="rId14"/>
    <sheet name="180" sheetId="15" r:id="rId15"/>
    <sheet name="データー" sheetId="16" state="hidden" r:id="rId16"/>
  </sheets>
  <definedNames>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3">'169'!$A$1:$AA$36</definedName>
    <definedName name="Rangai0">#REF!</definedName>
    <definedName name="Title">#REF!</definedName>
    <definedName name="TitleEnglish">#REF!</definedName>
  </definedNames>
  <calcPr fullCalcOnLoad="1"/>
</workbook>
</file>

<file path=xl/sharedStrings.xml><?xml version="1.0" encoding="utf-8"?>
<sst xmlns="http://schemas.openxmlformats.org/spreadsheetml/2006/main" count="866" uniqueCount="532">
  <si>
    <t>その他</t>
  </si>
  <si>
    <t>Ⅹ線検査</t>
  </si>
  <si>
    <t>発見</t>
  </si>
  <si>
    <t>患者数</t>
  </si>
  <si>
    <t>直接</t>
  </si>
  <si>
    <t>間接</t>
  </si>
  <si>
    <t>接種</t>
  </si>
  <si>
    <t>献血者数</t>
  </si>
  <si>
    <t>献血量</t>
  </si>
  <si>
    <t>不適格者率(%)</t>
  </si>
  <si>
    <t>献血希望者数</t>
  </si>
  <si>
    <t>不適格者数</t>
  </si>
  <si>
    <t>対象児数</t>
  </si>
  <si>
    <t>受診児数</t>
  </si>
  <si>
    <t>受診率</t>
  </si>
  <si>
    <t>４ヶ月児</t>
  </si>
  <si>
    <t>１歳６ヶ月児</t>
  </si>
  <si>
    <t>検査対象者</t>
  </si>
  <si>
    <t>受診者</t>
  </si>
  <si>
    <t>診療日数</t>
  </si>
  <si>
    <t>医科</t>
  </si>
  <si>
    <t>歯科</t>
  </si>
  <si>
    <t>内科</t>
  </si>
  <si>
    <t>小児科</t>
  </si>
  <si>
    <t>外科</t>
  </si>
  <si>
    <t>計</t>
  </si>
  <si>
    <t>受診率(%)</t>
  </si>
  <si>
    <t>総数</t>
  </si>
  <si>
    <t>総　　　数</t>
  </si>
  <si>
    <t>病　　　院</t>
  </si>
  <si>
    <t>一般診療所</t>
  </si>
  <si>
    <t>歯科診療所</t>
  </si>
  <si>
    <t>施設数</t>
  </si>
  <si>
    <t>病床数</t>
  </si>
  <si>
    <t>区分</t>
  </si>
  <si>
    <t>医師</t>
  </si>
  <si>
    <t>歯科医師</t>
  </si>
  <si>
    <t>薬剤師</t>
  </si>
  <si>
    <t>非常勤</t>
  </si>
  <si>
    <t>病院</t>
  </si>
  <si>
    <t>診療所</t>
  </si>
  <si>
    <t>２０～２４歳</t>
  </si>
  <si>
    <t>２５～２９歳</t>
  </si>
  <si>
    <t>３０～３４歳</t>
  </si>
  <si>
    <t>３５～３９歳</t>
  </si>
  <si>
    <t>４０～４４歳</t>
  </si>
  <si>
    <t>不詳</t>
  </si>
  <si>
    <t>男</t>
  </si>
  <si>
    <t>女</t>
  </si>
  <si>
    <t>1,500～1,999g以下</t>
  </si>
  <si>
    <t>2,000～2,499g以下</t>
  </si>
  <si>
    <t>2,500～2,999g以下</t>
  </si>
  <si>
    <t>3,000～3,499g以下</t>
  </si>
  <si>
    <t>3,500～3,999g以下</t>
  </si>
  <si>
    <t>死亡者数</t>
  </si>
  <si>
    <t>割合(%)</t>
  </si>
  <si>
    <t>悪性新生物</t>
  </si>
  <si>
    <t>心疾患</t>
  </si>
  <si>
    <t>脳血管疾患</t>
  </si>
  <si>
    <t>肺炎</t>
  </si>
  <si>
    <t>不慮の事故</t>
  </si>
  <si>
    <t>自殺</t>
  </si>
  <si>
    <t>老衰</t>
  </si>
  <si>
    <t>腎不全</t>
  </si>
  <si>
    <t>肝疾患</t>
  </si>
  <si>
    <t>糖尿病</t>
  </si>
  <si>
    <t>先天異常</t>
  </si>
  <si>
    <t>１月</t>
  </si>
  <si>
    <t>２月</t>
  </si>
  <si>
    <t>３月</t>
  </si>
  <si>
    <t>４月</t>
  </si>
  <si>
    <t>５月</t>
  </si>
  <si>
    <t>６月</t>
  </si>
  <si>
    <t>７月</t>
  </si>
  <si>
    <t>８月</t>
  </si>
  <si>
    <t>９月</t>
  </si>
  <si>
    <t>１０月</t>
  </si>
  <si>
    <t>１１月</t>
  </si>
  <si>
    <t>１２月</t>
  </si>
  <si>
    <t>70～74</t>
  </si>
  <si>
    <t>75～79</t>
  </si>
  <si>
    <t>80～84</t>
  </si>
  <si>
    <t>85～89</t>
  </si>
  <si>
    <t>90～</t>
  </si>
  <si>
    <t>焼却量</t>
  </si>
  <si>
    <t>資源化量</t>
  </si>
  <si>
    <t>可燃ごみ</t>
  </si>
  <si>
    <t>不燃ごみ・粗大ごみ</t>
  </si>
  <si>
    <t>焼却</t>
  </si>
  <si>
    <t>資源化</t>
  </si>
  <si>
    <t>pH</t>
  </si>
  <si>
    <t>BOD</t>
  </si>
  <si>
    <t>COD</t>
  </si>
  <si>
    <t>SS</t>
  </si>
  <si>
    <t>し尿</t>
  </si>
  <si>
    <t>浄化槽汚泥</t>
  </si>
  <si>
    <t>市内</t>
  </si>
  <si>
    <t>市外</t>
  </si>
  <si>
    <t>大人</t>
  </si>
  <si>
    <t>小人</t>
  </si>
  <si>
    <t>死胎他</t>
  </si>
  <si>
    <t>水素イオン濃度</t>
  </si>
  <si>
    <t>生物化学的酸素要求量</t>
  </si>
  <si>
    <t>化学的酸素要求量</t>
  </si>
  <si>
    <t>浮遊物質量</t>
  </si>
  <si>
    <t>区分</t>
  </si>
  <si>
    <t>総　数</t>
  </si>
  <si>
    <t>騒　音</t>
  </si>
  <si>
    <t>振　動</t>
  </si>
  <si>
    <t>水質汚濁</t>
  </si>
  <si>
    <t>ばい煙</t>
  </si>
  <si>
    <t>粉じん</t>
  </si>
  <si>
    <t>悪　臭</t>
  </si>
  <si>
    <t>総数</t>
  </si>
  <si>
    <t>一種</t>
  </si>
  <si>
    <t>二種</t>
  </si>
  <si>
    <t>準住居</t>
  </si>
  <si>
    <t>近隣</t>
  </si>
  <si>
    <t>商業</t>
  </si>
  <si>
    <t>準工業</t>
  </si>
  <si>
    <t>工業</t>
  </si>
  <si>
    <t>不明</t>
  </si>
  <si>
    <t>低層</t>
  </si>
  <si>
    <t>中高層</t>
  </si>
  <si>
    <t>住居</t>
  </si>
  <si>
    <t>専用</t>
  </si>
  <si>
    <t>（１）　医療施設数及び病床数</t>
  </si>
  <si>
    <t>常勤</t>
  </si>
  <si>
    <t>（２）　医療従事者数</t>
  </si>
  <si>
    <t>収集量(kl)</t>
  </si>
  <si>
    <t>総収集量(kl)</t>
  </si>
  <si>
    <t>１日当たり処理量(kl)</t>
  </si>
  <si>
    <t>市収集量(t)</t>
  </si>
  <si>
    <t>市街化区域</t>
  </si>
  <si>
    <t>３月</t>
  </si>
  <si>
    <t>４月</t>
  </si>
  <si>
    <t>５月</t>
  </si>
  <si>
    <t>６月</t>
  </si>
  <si>
    <t>７月</t>
  </si>
  <si>
    <t>８月</t>
  </si>
  <si>
    <t>９月</t>
  </si>
  <si>
    <t>１０月</t>
  </si>
  <si>
    <t>１１月</t>
  </si>
  <si>
    <t>１２月</t>
  </si>
  <si>
    <t>測定項目：</t>
  </si>
  <si>
    <t>市街化
調整区域</t>
  </si>
  <si>
    <t>排出ごみ量(t)</t>
  </si>
  <si>
    <t>直接搬入等の量(t)</t>
  </si>
  <si>
    <t>１人平均
排出量
（g/人日)</t>
  </si>
  <si>
    <t>区分</t>
  </si>
  <si>
    <t>入院</t>
  </si>
  <si>
    <t>外来</t>
  </si>
  <si>
    <t>延べ患者数</t>
  </si>
  <si>
    <t>１日当たり</t>
  </si>
  <si>
    <t>総数</t>
  </si>
  <si>
    <t>小児科</t>
  </si>
  <si>
    <t>外科</t>
  </si>
  <si>
    <t>整形外科</t>
  </si>
  <si>
    <t>脳神経外科</t>
  </si>
  <si>
    <t>皮膚科</t>
  </si>
  <si>
    <t>泌尿器科</t>
  </si>
  <si>
    <t>産婦人科</t>
  </si>
  <si>
    <t>眼科</t>
  </si>
  <si>
    <t>耳鼻いんこう科</t>
  </si>
  <si>
    <t>助成件数</t>
  </si>
  <si>
    <t>年間一人当たり
助成額</t>
  </si>
  <si>
    <t>１件当たり助成額</t>
  </si>
  <si>
    <t>助産師</t>
  </si>
  <si>
    <t>看護師</t>
  </si>
  <si>
    <t>出生率</t>
  </si>
  <si>
    <t>死亡率</t>
  </si>
  <si>
    <t>高血圧性疾患</t>
  </si>
  <si>
    <t>１０～１１ヶ月児</t>
  </si>
  <si>
    <t>医科（人）</t>
  </si>
  <si>
    <t>歯科（人）</t>
  </si>
  <si>
    <t>合計（人）</t>
  </si>
  <si>
    <t>献血者数（人）</t>
  </si>
  <si>
    <t>成分</t>
  </si>
  <si>
    <t>区分</t>
  </si>
  <si>
    <t>年齢不詳</t>
  </si>
  <si>
    <t>対象人口
（世帯）</t>
  </si>
  <si>
    <t>１日平均
処理量(t)</t>
  </si>
  <si>
    <t>焼却残渣</t>
  </si>
  <si>
    <t>ガ　ス</t>
  </si>
  <si>
    <t>（「率」は人口千人に対する率）</t>
  </si>
  <si>
    <t>出生</t>
  </si>
  <si>
    <t>死亡</t>
  </si>
  <si>
    <t>男</t>
  </si>
  <si>
    <t>女</t>
  </si>
  <si>
    <t>合計特殊出生率</t>
  </si>
  <si>
    <t xml:space="preserve"> - </t>
  </si>
  <si>
    <t>昭和50年</t>
  </si>
  <si>
    <t>昭和55年</t>
  </si>
  <si>
    <t>昭和60年</t>
  </si>
  <si>
    <t>平成２年</t>
  </si>
  <si>
    <t>平成７年</t>
  </si>
  <si>
    <t>神奈川県</t>
  </si>
  <si>
    <t>全　　国</t>
  </si>
  <si>
    <t>１月</t>
  </si>
  <si>
    <t>２月</t>
  </si>
  <si>
    <t>医療関係</t>
  </si>
  <si>
    <t>医療施設等</t>
  </si>
  <si>
    <t>病院</t>
  </si>
  <si>
    <t>一般診療所</t>
  </si>
  <si>
    <t>歯科診療所</t>
  </si>
  <si>
    <t>助産所</t>
  </si>
  <si>
    <t>薬事施設</t>
  </si>
  <si>
    <t>薬局</t>
  </si>
  <si>
    <t>医薬品販売業</t>
  </si>
  <si>
    <t>施術所</t>
  </si>
  <si>
    <t>保健福祉関係</t>
  </si>
  <si>
    <t>保健福祉施設</t>
  </si>
  <si>
    <t>訪問看護ステーション</t>
  </si>
  <si>
    <t>保健センター</t>
  </si>
  <si>
    <t>老人福祉施設</t>
  </si>
  <si>
    <t>児童福祉施設</t>
  </si>
  <si>
    <t>保育所</t>
  </si>
  <si>
    <t>公立</t>
  </si>
  <si>
    <t>母子生活支援施設</t>
  </si>
  <si>
    <t>環境衛生関係</t>
  </si>
  <si>
    <t>理容所</t>
  </si>
  <si>
    <t>美容所</t>
  </si>
  <si>
    <t>旅館</t>
  </si>
  <si>
    <t>公衆浴場</t>
  </si>
  <si>
    <t>海水浴場</t>
  </si>
  <si>
    <t>更衣休憩所</t>
  </si>
  <si>
    <t>プール</t>
  </si>
  <si>
    <t>ｲﾝﾌﾙｴﾝｻﾞ</t>
  </si>
  <si>
    <t>（注）　（　）の内は４００ｍｌ献血者数</t>
  </si>
  <si>
    <t>准　　　　看護師</t>
  </si>
  <si>
    <t>１５～１９歳</t>
  </si>
  <si>
    <t>５０歳　　以上</t>
  </si>
  <si>
    <t>総数</t>
  </si>
  <si>
    <t>0～4</t>
  </si>
  <si>
    <t>5～9</t>
  </si>
  <si>
    <t>10～14</t>
  </si>
  <si>
    <t>15～19</t>
  </si>
  <si>
    <t>20～24</t>
  </si>
  <si>
    <t>25～29</t>
  </si>
  <si>
    <t>30～34</t>
  </si>
  <si>
    <t>35～39</t>
  </si>
  <si>
    <t>40～44</t>
  </si>
  <si>
    <t>45～49</t>
  </si>
  <si>
    <t>50～54</t>
  </si>
  <si>
    <t>55～59</t>
  </si>
  <si>
    <t>60～64</t>
  </si>
  <si>
    <t>65～69</t>
  </si>
  <si>
    <t>悪性　新生物</t>
  </si>
  <si>
    <t>先天　異常</t>
  </si>
  <si>
    <t>胃がん</t>
  </si>
  <si>
    <t>受診者</t>
  </si>
  <si>
    <t>異常なし</t>
  </si>
  <si>
    <t>再検診</t>
  </si>
  <si>
    <t>子宮がん</t>
  </si>
  <si>
    <t>乳房がん</t>
  </si>
  <si>
    <t>肺がん</t>
  </si>
  <si>
    <t>大腸がん</t>
  </si>
  <si>
    <t>資料：市立病院医事課</t>
  </si>
  <si>
    <t>出生数</t>
  </si>
  <si>
    <t>率
（人口千人対）</t>
  </si>
  <si>
    <t>-</t>
  </si>
  <si>
    <t>死亡者数</t>
  </si>
  <si>
    <t>割合(%)</t>
  </si>
  <si>
    <t>計</t>
  </si>
  <si>
    <t>福祉センター</t>
  </si>
  <si>
    <t>養護老人ホーム</t>
  </si>
  <si>
    <t>軽費老人ホーム</t>
  </si>
  <si>
    <t>老人福祉センター</t>
  </si>
  <si>
    <t>有料老人ホーム</t>
  </si>
  <si>
    <t>特別養護老人ホーム</t>
  </si>
  <si>
    <t>資料：環境保全課</t>
  </si>
  <si>
    <t>単位：
備考：</t>
  </si>
  <si>
    <t>採水年月日</t>
  </si>
  <si>
    <t>千ノ川</t>
  </si>
  <si>
    <t>上ノ田橋</t>
  </si>
  <si>
    <t>BOD(mg/l)</t>
  </si>
  <si>
    <t>COD(mg/l)</t>
  </si>
  <si>
    <t>SS(mg/l)</t>
  </si>
  <si>
    <t>梅田橋</t>
  </si>
  <si>
    <t>古相模橋</t>
  </si>
  <si>
    <t>小出川</t>
  </si>
  <si>
    <t>大黒橋</t>
  </si>
  <si>
    <t>寺尾橋</t>
  </si>
  <si>
    <t>浜園橋</t>
  </si>
  <si>
    <t>下町屋橋</t>
  </si>
  <si>
    <t>宮ノ下橋</t>
  </si>
  <si>
    <t>発生件数</t>
  </si>
  <si>
    <t>処理件数</t>
  </si>
  <si>
    <t>資料：環境保全課</t>
  </si>
  <si>
    <t>登録頭数</t>
  </si>
  <si>
    <t>新規登録頭数</t>
  </si>
  <si>
    <t>狂犬病予防注射
接種頭数</t>
  </si>
  <si>
    <t>参加人数（人）</t>
  </si>
  <si>
    <t>可燃ごみ（t）</t>
  </si>
  <si>
    <t>不燃ごみ（t）</t>
  </si>
  <si>
    <t>計(t)</t>
  </si>
  <si>
    <t>月    日</t>
  </si>
  <si>
    <t>時   間</t>
  </si>
  <si>
    <t>-</t>
  </si>
  <si>
    <t>看護(歯科）　　　業務補助者</t>
  </si>
  <si>
    <t>1,000～1,499g以下</t>
  </si>
  <si>
    <t>地域包括支援センター</t>
  </si>
  <si>
    <r>
      <t>*浮遊粒子状物質がmg/m</t>
    </r>
    <r>
      <rPr>
        <vertAlign val="superscript"/>
        <sz val="10"/>
        <rFont val="ＭＳ Ｐ明朝"/>
        <family val="1"/>
      </rPr>
      <t>3</t>
    </r>
    <r>
      <rPr>
        <sz val="10"/>
        <rFont val="ＭＳ Ｐ明朝"/>
        <family val="1"/>
      </rPr>
      <t xml:space="preserve">,非メタン炭化水素がppmC,その他はppm
*全て年平均値を記載
*一酸化炭素のみ自動車排ガス測定局、それ以外は一般環境測定局の値
</t>
    </r>
  </si>
  <si>
    <t>500g未満</t>
  </si>
  <si>
    <t>焼却灰等の発生量(t)</t>
  </si>
  <si>
    <t>ＢＣＧ</t>
  </si>
  <si>
    <t>MRⅢ期</t>
  </si>
  <si>
    <t>MRⅣ期</t>
  </si>
  <si>
    <t>資料：保険年金課</t>
  </si>
  <si>
    <t>興行場</t>
  </si>
  <si>
    <t>保健福祉関係</t>
  </si>
  <si>
    <t>住まいの場</t>
  </si>
  <si>
    <t>日中活動の場</t>
  </si>
  <si>
    <t>施設入所支援</t>
  </si>
  <si>
    <t>共同生活援助</t>
  </si>
  <si>
    <t>生活介護</t>
  </si>
  <si>
    <t>自立訓練(生活訓練）</t>
  </si>
  <si>
    <t>就労移行支援(一般型）</t>
  </si>
  <si>
    <t>就労継続支援（Ａ型）</t>
  </si>
  <si>
    <t>就労継続支援（Ｂ型）</t>
  </si>
  <si>
    <t>短期入所</t>
  </si>
  <si>
    <t>相談支援</t>
  </si>
  <si>
    <t>障害者施設</t>
  </si>
  <si>
    <t>乳児院</t>
  </si>
  <si>
    <t>実施率(%)</t>
  </si>
  <si>
    <t>(注）特定健康診査は、４０歳から７５歳未満の国民健康保険加入者が対象です。</t>
  </si>
  <si>
    <t>（注） 処理件数は、発生した年度内の処理状況であり、前年度から持ち越されたものは含みません。</t>
  </si>
  <si>
    <t>備考：</t>
  </si>
  <si>
    <t>資料：子育て支援課</t>
  </si>
  <si>
    <t>資料：保健福祉課</t>
  </si>
  <si>
    <t>資料：保健福祉課、こども育成相談課</t>
  </si>
  <si>
    <t>資料：こども育成相談課、保健福祉課</t>
  </si>
  <si>
    <t>（注）1　斎場使用許可数には、四肢は含まれていません。</t>
  </si>
  <si>
    <t>　　　2　寒川町は、市内に含みます。</t>
  </si>
  <si>
    <t>資料：こども育成相談課</t>
  </si>
  <si>
    <t>資料：資源循環課</t>
  </si>
  <si>
    <t>（注） 発生量については、不法投棄分等を含みます。</t>
  </si>
  <si>
    <t>平成22年</t>
  </si>
  <si>
    <t>介護老人保健施設</t>
  </si>
  <si>
    <t>子育て支援センター</t>
  </si>
  <si>
    <t>児童遊園</t>
  </si>
  <si>
    <t>海水浴場等施設</t>
  </si>
  <si>
    <t xml:space="preserve">（注）　合計特殊出生率とは、人口統計上の指標で、一人の女性が一生に産むであろう子供の数を示します。
</t>
  </si>
  <si>
    <t>H21</t>
  </si>
  <si>
    <t>500　　～　999g  　 以　下</t>
  </si>
  <si>
    <t>4,000g   　     　　  以　上</t>
  </si>
  <si>
    <t>H22</t>
  </si>
  <si>
    <t>３歳６ヶ月児</t>
  </si>
  <si>
    <t>二種混合</t>
  </si>
  <si>
    <t>日本脳炎</t>
  </si>
  <si>
    <t>麻しん</t>
  </si>
  <si>
    <t>風しん</t>
  </si>
  <si>
    <t>MRⅠ期</t>
  </si>
  <si>
    <t>MRⅡ期</t>
  </si>
  <si>
    <t>子宮頸がん</t>
  </si>
  <si>
    <t>　　　２　麻しん・風しんは平成１８年度より混合ワクチンのMR接種となりました。</t>
  </si>
  <si>
    <t>　　　３　平成２０年４月から、５年間の経過措置としてMRⅢ・Ⅳ期が開始されました。</t>
  </si>
  <si>
    <t>（注）１　日本脳炎は平成１７年度より希望者となっていましたが、平成22年度からⅠ期、Ⅱ期対象者の接種が可能となりました。</t>
  </si>
  <si>
    <t>三種混合</t>
  </si>
  <si>
    <t>２００ｍｌ</t>
  </si>
  <si>
    <t>４００ｍｌ</t>
  </si>
  <si>
    <t>（㍑）</t>
  </si>
  <si>
    <t>対象人口</t>
  </si>
  <si>
    <t>児童養護施設</t>
  </si>
  <si>
    <t>民間</t>
  </si>
  <si>
    <t>平成12年</t>
  </si>
  <si>
    <t>　　　　</t>
  </si>
  <si>
    <t xml:space="preserve">(注）健康診査は、75歳以上の市民及び長寿医療制度に加入している市民と40歳以上の生活保護を受給している人が対象です。
</t>
  </si>
  <si>
    <t>クリーニング所</t>
  </si>
  <si>
    <t>（各年３月３１日現在）</t>
  </si>
  <si>
    <t>（各年４月１日現在）</t>
  </si>
  <si>
    <t>平成23年度</t>
  </si>
  <si>
    <t>平成23年度</t>
  </si>
  <si>
    <t>平成23年度</t>
  </si>
  <si>
    <t>ヒブ</t>
  </si>
  <si>
    <t>小児用肺炎球菌</t>
  </si>
  <si>
    <t>－</t>
  </si>
  <si>
    <t>平成23年度</t>
  </si>
  <si>
    <t>平成23年度</t>
  </si>
  <si>
    <t>平成23年度</t>
  </si>
  <si>
    <t>平成21年</t>
  </si>
  <si>
    <t>S55</t>
  </si>
  <si>
    <t>S60</t>
  </si>
  <si>
    <t>H2</t>
  </si>
  <si>
    <t>H7</t>
  </si>
  <si>
    <t>H12</t>
  </si>
  <si>
    <t>H23</t>
  </si>
  <si>
    <t>児童デイサービス</t>
  </si>
  <si>
    <t>老人デイサービスセンター</t>
  </si>
  <si>
    <t>介護療養型医療施設</t>
  </si>
  <si>
    <t>１６２　健康診査</t>
  </si>
  <si>
    <t>１６３　特定健康診査</t>
  </si>
  <si>
    <t>１６４　乳幼児健診</t>
  </si>
  <si>
    <t>１６５　結核検診</t>
  </si>
  <si>
    <t>１６６　がん検診</t>
  </si>
  <si>
    <t>１６７　地域医療センター受診状況</t>
  </si>
  <si>
    <t>１６８　献血者数</t>
  </si>
  <si>
    <t>１６９　献血不適格者数</t>
  </si>
  <si>
    <t>１７０　予防接種者数</t>
  </si>
  <si>
    <t>１７１　小児医療費助成事業実施状況</t>
  </si>
  <si>
    <t>１７２　市立病院　診療状況</t>
  </si>
  <si>
    <t>１７３　医療施設等の状況</t>
  </si>
  <si>
    <t>１７４　母の年齢階級別出生児数</t>
  </si>
  <si>
    <t>１７５　体重別出生児数</t>
  </si>
  <si>
    <t>１７６　出生率・死亡率（再掲）</t>
  </si>
  <si>
    <t>１７８　死因別死亡者数</t>
  </si>
  <si>
    <t>１７９　男女・月別死亡者数</t>
  </si>
  <si>
    <t>１８２　保健・医療・環境関係施設数</t>
  </si>
  <si>
    <t>１８２　保健・医療・環境関係施設数(つづき）</t>
  </si>
  <si>
    <t>１８３　公害苦情発生処理件数</t>
  </si>
  <si>
    <t>１８４　用途地域別公害発生件数</t>
  </si>
  <si>
    <t>１８５　斎場使用許可数</t>
  </si>
  <si>
    <t>１８６　犬の登録頭数</t>
  </si>
  <si>
    <t>１８７　し尿処理状況</t>
  </si>
  <si>
    <t>１８８ 収集稼働状況</t>
  </si>
  <si>
    <t>１８９　じんかい処理・処分状況</t>
  </si>
  <si>
    <t>１９０　資源物収集量</t>
  </si>
  <si>
    <t>１９１　大気常時監視測定結果</t>
  </si>
  <si>
    <t>１９２　水質測定</t>
  </si>
  <si>
    <t>１９３　美化キャンペーンクリーン茅ヶ崎実施状況</t>
  </si>
  <si>
    <t>前年比（％）</t>
  </si>
  <si>
    <t>平成23年</t>
  </si>
  <si>
    <t xml:space="preserve">      ４　平成２３年３月に子宮頸がん予防ワクチンの予防接種を開始しました。</t>
  </si>
  <si>
    <t xml:space="preserve">      ５　平成２３年４月にヒブ、小児用肺炎球菌ワクチンを開始しました。</t>
  </si>
  <si>
    <t xml:space="preserve">      ６　平成２４年春まで実施していた生ポリオワクチンは廃止され、平成２４年９月から、不活化ポリオワクチンを開始しました。</t>
  </si>
  <si>
    <t>平成24年度</t>
  </si>
  <si>
    <t>資料：小出支所（斎場）</t>
  </si>
  <si>
    <t>平成24年度</t>
  </si>
  <si>
    <t>平成24年度</t>
  </si>
  <si>
    <t>6:30～8:00</t>
  </si>
  <si>
    <t>（注） びん、かんについては、平成23年度までは一括収集でしたので、合計の数量になります。</t>
  </si>
  <si>
    <t>平成24年度</t>
  </si>
  <si>
    <t>あん摩・はり・きゅう・柔道整復</t>
  </si>
  <si>
    <t>平成24年度</t>
  </si>
  <si>
    <t>平成24年</t>
  </si>
  <si>
    <t>H24</t>
  </si>
  <si>
    <t>（注） 廃食用油、金属類については、平成23年度は一括収集していたため、合計の数量になります。</t>
  </si>
  <si>
    <t>(注)　医師、歯科医師の非常勤は常勤換算数、その他の職種は、常勤と非常勤の常勤換算数の合計値です。</t>
  </si>
  <si>
    <t>平成25年度</t>
  </si>
  <si>
    <t>平成23年度</t>
  </si>
  <si>
    <t>平成24年度</t>
  </si>
  <si>
    <t>平成25年度</t>
  </si>
  <si>
    <t>平成23年度</t>
  </si>
  <si>
    <t>平成24年度</t>
  </si>
  <si>
    <t>平成25年度</t>
  </si>
  <si>
    <t>－</t>
  </si>
  <si>
    <t>-</t>
  </si>
  <si>
    <t>平成25年度</t>
  </si>
  <si>
    <t>四種混合</t>
  </si>
  <si>
    <t>生ポリオ</t>
  </si>
  <si>
    <t>不活化ポリオ</t>
  </si>
  <si>
    <t>平成24年度</t>
  </si>
  <si>
    <t>平成25年度</t>
  </si>
  <si>
    <t>平成23年度</t>
  </si>
  <si>
    <t>平成24年度</t>
  </si>
  <si>
    <t>平成23年度</t>
  </si>
  <si>
    <t>平成24年度</t>
  </si>
  <si>
    <t>平成25年度</t>
  </si>
  <si>
    <t>平成25年度</t>
  </si>
  <si>
    <r>
      <t xml:space="preserve">二酸化硫黄
</t>
    </r>
    <r>
      <rPr>
        <sz val="10"/>
        <rFont val="Times New Roman"/>
        <family val="1"/>
      </rPr>
      <t>(SO</t>
    </r>
    <r>
      <rPr>
        <vertAlign val="subscript"/>
        <sz val="10"/>
        <rFont val="Times New Roman"/>
        <family val="1"/>
      </rPr>
      <t>2</t>
    </r>
    <r>
      <rPr>
        <sz val="10"/>
        <rFont val="Times New Roman"/>
        <family val="1"/>
      </rPr>
      <t>)</t>
    </r>
  </si>
  <si>
    <r>
      <t xml:space="preserve">二酸化窒素
</t>
    </r>
    <r>
      <rPr>
        <sz val="10"/>
        <rFont val="Times New Roman"/>
        <family val="1"/>
      </rPr>
      <t>(NO</t>
    </r>
    <r>
      <rPr>
        <vertAlign val="subscript"/>
        <sz val="10"/>
        <rFont val="Times New Roman"/>
        <family val="1"/>
      </rPr>
      <t>2</t>
    </r>
    <r>
      <rPr>
        <sz val="10"/>
        <rFont val="Times New Roman"/>
        <family val="1"/>
      </rPr>
      <t>)</t>
    </r>
  </si>
  <si>
    <r>
      <t xml:space="preserve">一酸化窒素
</t>
    </r>
    <r>
      <rPr>
        <sz val="10"/>
        <rFont val="Times New Roman"/>
        <family val="1"/>
      </rPr>
      <t>(NO)</t>
    </r>
  </si>
  <si>
    <r>
      <t xml:space="preserve">ｵｷｼﾀﾞﾝﾄ
</t>
    </r>
    <r>
      <rPr>
        <sz val="10"/>
        <rFont val="Times New Roman"/>
        <family val="1"/>
      </rPr>
      <t>(OX)</t>
    </r>
  </si>
  <si>
    <r>
      <t xml:space="preserve">一酸化炭素
</t>
    </r>
    <r>
      <rPr>
        <sz val="10"/>
        <rFont val="Times New Roman"/>
        <family val="1"/>
      </rPr>
      <t>(CO)</t>
    </r>
  </si>
  <si>
    <r>
      <t xml:space="preserve">浮遊粒子状
物質
</t>
    </r>
    <r>
      <rPr>
        <sz val="10"/>
        <rFont val="Times New Roman"/>
        <family val="1"/>
      </rPr>
      <t>(SPM)</t>
    </r>
  </si>
  <si>
    <r>
      <t xml:space="preserve">微小粒子状
物質
</t>
    </r>
    <r>
      <rPr>
        <sz val="10"/>
        <rFont val="Times New Roman"/>
        <family val="1"/>
      </rPr>
      <t>(PM2.5)</t>
    </r>
  </si>
  <si>
    <r>
      <t xml:space="preserve">非ﾒﾀﾝ
炭化水素
</t>
    </r>
    <r>
      <rPr>
        <sz val="10"/>
        <rFont val="Times New Roman"/>
        <family val="1"/>
      </rPr>
      <t>(NMHC)</t>
    </r>
  </si>
  <si>
    <t>雨天中止</t>
  </si>
  <si>
    <t>びん</t>
  </si>
  <si>
    <t>かん</t>
  </si>
  <si>
    <t>ﾍﾟｯﾄﾎﾞﾄﾙ</t>
  </si>
  <si>
    <t>古紙類</t>
  </si>
  <si>
    <t>衣類・布類</t>
  </si>
  <si>
    <t>プラスチック製容器包装類</t>
  </si>
  <si>
    <t>廃食用油</t>
  </si>
  <si>
    <t>金属類</t>
  </si>
  <si>
    <t>使用済小型家電</t>
  </si>
  <si>
    <t>-</t>
  </si>
  <si>
    <t>平成24年度</t>
  </si>
  <si>
    <t>平成25年度</t>
  </si>
  <si>
    <t>総合内科</t>
  </si>
  <si>
    <t>-</t>
  </si>
  <si>
    <t>神経内科</t>
  </si>
  <si>
    <t>呼吸器内科</t>
  </si>
  <si>
    <t>消化器内科</t>
  </si>
  <si>
    <t>代謝内分泌内科</t>
  </si>
  <si>
    <t>循環器内科</t>
  </si>
  <si>
    <t>腎臓内科</t>
  </si>
  <si>
    <t>リウマチ膠原病内科</t>
  </si>
  <si>
    <t>呼吸器外科</t>
  </si>
  <si>
    <t>リハビリテーション科</t>
  </si>
  <si>
    <t>放射線科</t>
  </si>
  <si>
    <t>精神神経科</t>
  </si>
  <si>
    <t>麻酔科</t>
  </si>
  <si>
    <t>平成25年度</t>
  </si>
  <si>
    <t>資料：平成２５年神奈川県衛生統計年報</t>
  </si>
  <si>
    <t>平成23年</t>
  </si>
  <si>
    <t>平成24年</t>
  </si>
  <si>
    <t>平成25年</t>
  </si>
  <si>
    <t>-</t>
  </si>
  <si>
    <t>資料：平成25年神奈川県衛生統計年報</t>
  </si>
  <si>
    <t>１７７　月別出生数（平成25年）</t>
  </si>
  <si>
    <t>１８０　男女・死因別死亡者数（平成２５年）</t>
  </si>
  <si>
    <t>１８１　年齢別死亡者数（平成２５年）</t>
  </si>
  <si>
    <t>-</t>
  </si>
  <si>
    <t>平成25年度</t>
  </si>
  <si>
    <t>平成25年度</t>
  </si>
  <si>
    <t>平成26年</t>
  </si>
  <si>
    <t>平成25年</t>
  </si>
  <si>
    <t>平成24年</t>
  </si>
  <si>
    <t>平成25年</t>
  </si>
  <si>
    <t>（平成23年10月１日現在）</t>
  </si>
  <si>
    <t>資料：平成２３年神奈川県衛生統計年報</t>
  </si>
  <si>
    <t>-</t>
  </si>
  <si>
    <t>共同生活介護</t>
  </si>
  <si>
    <t>-</t>
  </si>
  <si>
    <t>H25</t>
  </si>
  <si>
    <t>年間医療費
助成額</t>
  </si>
  <si>
    <t>資料：茅ケ崎保健福祉事務所年報</t>
  </si>
  <si>
    <t>４５～４９
歳</t>
  </si>
  <si>
    <t>昭和46年</t>
  </si>
  <si>
    <t>-</t>
  </si>
  <si>
    <t>生活衛生関係
営業施設</t>
  </si>
  <si>
    <t>資料：茅ケ崎保健福祉事務所年報</t>
  </si>
  <si>
    <t>平成17年</t>
  </si>
  <si>
    <t>H17</t>
  </si>
  <si>
    <t>S50</t>
  </si>
  <si>
    <t>（注）１　旧法施設は、平成２４年４月１日をもってすべて新体系に移行しています。</t>
  </si>
  <si>
    <t xml:space="preserve">      ２　障害者総合支援法の改正により、共同生活介護は共同生活支援に一元化されました。</t>
  </si>
  <si>
    <t xml:space="preserve">      ７　平成２４年１１月に三種混合ワクチンと不活化ポリオワクチンが混合された四種混合ワクチンを開始しました。</t>
  </si>
  <si>
    <t xml:space="preserve">          -</t>
  </si>
  <si>
    <t>-</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</si>
</sst>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_);[Red]\(#,##0\)"/>
    <numFmt numFmtId="180" formatCode="#,##0_);\(#,##0\)"/>
    <numFmt numFmtId="181" formatCode="0.0_ "/>
    <numFmt numFmtId="182" formatCode="#,##0.0_ "/>
    <numFmt numFmtId="183" formatCode="#,##0.0_);\(#,##0.0\)"/>
    <numFmt numFmtId="184" formatCode="#,##0.00_ "/>
    <numFmt numFmtId="185" formatCode="#,##0.0;&quot;△ &quot;#,##0.0"/>
    <numFmt numFmtId="186" formatCode="#,##0.0_);[Red]\(#,##0.0\)"/>
    <numFmt numFmtId="187" formatCode="#,##0_ ;[Red]\-#,##0\ "/>
    <numFmt numFmtId="188" formatCode="0.000_ "/>
    <numFmt numFmtId="189" formatCode="_ * #,##0.0_ ;_ * \-#,##0.0_ ;_ * &quot;-&quot;?_ ;_ @_ "/>
    <numFmt numFmtId="190" formatCode="0_);[Red]\(0\)"/>
    <numFmt numFmtId="191" formatCode="mmm\-yyyy"/>
    <numFmt numFmtId="192" formatCode="m&quot;月&quot;d&quot;日&quot;;@"/>
    <numFmt numFmtId="193" formatCode="&quot;Yes&quot;;&quot;Yes&quot;;&quot;No&quot;"/>
    <numFmt numFmtId="194" formatCode="&quot;True&quot;;&quot;True&quot;;&quot;False&quot;"/>
    <numFmt numFmtId="195" formatCode="&quot;On&quot;;&quot;On&quot;;&quot;Off&quot;"/>
    <numFmt numFmtId="196" formatCode="[$€-2]\ #,##0.00_);[Red]\([$€-2]\ #,##0.00\)"/>
    <numFmt numFmtId="197" formatCode="0.0"/>
    <numFmt numFmtId="198" formatCode="0.0000"/>
    <numFmt numFmtId="199" formatCode="0.000"/>
    <numFmt numFmtId="200" formatCode="0.0000000000000_ "/>
    <numFmt numFmtId="201" formatCode="0.000000000000_ "/>
    <numFmt numFmtId="202" formatCode="0.00000000000_ "/>
    <numFmt numFmtId="203" formatCode="0.0000000000_ "/>
    <numFmt numFmtId="204" formatCode="0.000000000_ "/>
    <numFmt numFmtId="205" formatCode="0.00000000_ "/>
    <numFmt numFmtId="206" formatCode="0.0000000_ "/>
    <numFmt numFmtId="207" formatCode="0.000000_ "/>
    <numFmt numFmtId="208" formatCode="0.00000_ "/>
    <numFmt numFmtId="209" formatCode="0.0000_ "/>
    <numFmt numFmtId="210" formatCode="0.0_);[Red]\(0.0\)"/>
    <numFmt numFmtId="211" formatCode="0.00_);[Red]\(0.00\)"/>
    <numFmt numFmtId="212" formatCode="#,##0.00_);[Red]\(#,##0.00\)"/>
  </numFmts>
  <fonts count="83">
    <font>
      <sz val="11"/>
      <name val="ＭＳ Ｐゴシック"/>
      <family val="3"/>
    </font>
    <font>
      <sz val="6"/>
      <name val="ＭＳ Ｐゴシック"/>
      <family val="3"/>
    </font>
    <font>
      <sz val="11"/>
      <name val="ＭＳ Ｐ明朝"/>
      <family val="1"/>
    </font>
    <font>
      <sz val="9"/>
      <name val="ＭＳ Ｐ明朝"/>
      <family val="1"/>
    </font>
    <font>
      <sz val="10"/>
      <name val="ＭＳ Ｐ明朝"/>
      <family val="1"/>
    </font>
    <font>
      <sz val="10"/>
      <name val="ＭＳ Ｐゴシック"/>
      <family val="3"/>
    </font>
    <font>
      <sz val="6"/>
      <name val="ＭＳ Ｐ明朝"/>
      <family val="1"/>
    </font>
    <font>
      <sz val="12"/>
      <name val="ＭＳ Ｐゴシック"/>
      <family val="3"/>
    </font>
    <font>
      <sz val="14"/>
      <name val="ＭＳ Ｐ明朝"/>
      <family val="1"/>
    </font>
    <font>
      <b/>
      <sz val="11"/>
      <name val="ＭＳ Ｐゴシック"/>
      <family val="3"/>
    </font>
    <font>
      <sz val="9"/>
      <name val="ＭＳ Ｐゴシック"/>
      <family val="3"/>
    </font>
    <font>
      <u val="single"/>
      <sz val="9"/>
      <color indexed="12"/>
      <name val="ＭＳ 明朝"/>
      <family val="1"/>
    </font>
    <font>
      <u val="single"/>
      <sz val="9"/>
      <color indexed="36"/>
      <name val="ＭＳ 明朝"/>
      <family val="1"/>
    </font>
    <font>
      <sz val="10"/>
      <name val="HG丸ｺﾞｼｯｸM-PRO"/>
      <family val="3"/>
    </font>
    <font>
      <sz val="6"/>
      <name val="HG丸ｺﾞｼｯｸM-PRO"/>
      <family val="3"/>
    </font>
    <font>
      <sz val="11"/>
      <color indexed="8"/>
      <name val="ＭＳ Ｐゴシック"/>
      <family val="3"/>
    </font>
    <font>
      <sz val="9"/>
      <color indexed="8"/>
      <name val="ＭＳ Ｐゴシック"/>
      <family val="3"/>
    </font>
    <font>
      <sz val="8.25"/>
      <color indexed="8"/>
      <name val="ＭＳ Ｐゴシック"/>
      <family val="3"/>
    </font>
    <font>
      <sz val="5.75"/>
      <color indexed="8"/>
      <name val="ＭＳ Ｐゴシック"/>
      <family val="3"/>
    </font>
    <font>
      <vertAlign val="superscript"/>
      <sz val="10"/>
      <name val="ＭＳ Ｐ明朝"/>
      <family val="1"/>
    </font>
    <font>
      <sz val="9"/>
      <color indexed="8"/>
      <name val="ＭＳ Ｐ明朝"/>
      <family val="1"/>
    </font>
    <font>
      <sz val="12"/>
      <name val="ＭＳ Ｐ明朝"/>
      <family val="1"/>
    </font>
    <font>
      <sz val="10"/>
      <color indexed="8"/>
      <name val="ＭＳ Ｐゴシック"/>
      <family val="3"/>
    </font>
    <font>
      <sz val="8"/>
      <color indexed="8"/>
      <name val="ＭＳ Ｐゴシック"/>
      <family val="3"/>
    </font>
    <font>
      <sz val="10.5"/>
      <color indexed="8"/>
      <name val="ＭＳ Ｐゴシック"/>
      <family val="3"/>
    </font>
    <font>
      <sz val="10"/>
      <name val="Times New Roman"/>
      <family val="1"/>
    </font>
    <font>
      <vertAlign val="subscript"/>
      <sz val="10"/>
      <name val="Times New Roman"/>
      <family val="1"/>
    </font>
    <fon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ＭＳ Ｐ明朝"/>
      <family val="1"/>
    </font>
    <font>
      <sz val="11"/>
      <color indexed="8"/>
      <name val="ＭＳ Ｐ明朝"/>
      <family val="1"/>
    </font>
    <font>
      <sz val="10"/>
      <color indexed="8"/>
      <name val="ＭＳ Ｐ明朝"/>
      <family val="1"/>
    </font>
    <font>
      <sz val="10"/>
      <color indexed="10"/>
      <name val="ＭＳ Ｐ明朝"/>
      <family val="1"/>
    </font>
    <font>
      <sz val="24"/>
      <color indexed="8"/>
      <name val="HGS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明朝"/>
      <family val="1"/>
    </font>
    <font>
      <sz val="11"/>
      <name val="Cambria"/>
      <family val="3"/>
    </font>
    <font>
      <sz val="12"/>
      <name val="Cambria"/>
      <family val="3"/>
    </font>
    <font>
      <sz val="10"/>
      <name val="Cambria"/>
      <family val="3"/>
    </font>
    <font>
      <sz val="11"/>
      <name val="Calibri"/>
      <family val="3"/>
    </font>
    <font>
      <sz val="10"/>
      <name val="Calibri"/>
      <family val="3"/>
    </font>
    <font>
      <sz val="10"/>
      <color theme="1"/>
      <name val="ＭＳ Ｐゴシック"/>
      <family val="3"/>
    </font>
    <font>
      <sz val="11"/>
      <color theme="1"/>
      <name val="ＭＳ Ｐゴシック"/>
      <family val="3"/>
    </font>
    <font>
      <sz val="12"/>
      <color theme="1"/>
      <name val="Cambria"/>
      <family val="3"/>
    </font>
    <font>
      <sz val="12"/>
      <color theme="1"/>
      <name val="ＭＳ Ｐ明朝"/>
      <family val="1"/>
    </font>
    <font>
      <sz val="11"/>
      <color theme="1"/>
      <name val="ＭＳ Ｐ明朝"/>
      <family val="1"/>
    </font>
    <font>
      <sz val="10"/>
      <color theme="1"/>
      <name val="ＭＳ Ｐ明朝"/>
      <family val="1"/>
    </font>
    <font>
      <sz val="9"/>
      <name val="Calibri"/>
      <family val="3"/>
    </font>
    <font>
      <sz val="12"/>
      <name val="Calibri"/>
      <family val="3"/>
    </font>
    <font>
      <sz val="10"/>
      <color rgb="FFFF0000"/>
      <name val="ＭＳ Ｐ明朝"/>
      <family val="1"/>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hair"/>
      <right>
        <color indexed="63"/>
      </right>
      <top style="double"/>
      <bottom style="hair"/>
    </border>
    <border>
      <left>
        <color indexed="63"/>
      </left>
      <right>
        <color indexed="63"/>
      </right>
      <top style="double"/>
      <bottom>
        <color indexed="63"/>
      </bottom>
    </border>
    <border>
      <left>
        <color indexed="63"/>
      </left>
      <right>
        <color indexed="63"/>
      </right>
      <top style="hair"/>
      <bottom style="hair"/>
    </border>
    <border>
      <left style="hair"/>
      <right style="hair"/>
      <top style="double"/>
      <bottom style="hair"/>
    </border>
    <border>
      <left>
        <color indexed="63"/>
      </left>
      <right style="hair"/>
      <top>
        <color indexed="63"/>
      </top>
      <bottom>
        <color indexed="63"/>
      </bottom>
    </border>
    <border>
      <left>
        <color indexed="63"/>
      </left>
      <right style="hair"/>
      <top style="double"/>
      <bottom style="hair"/>
    </border>
    <border>
      <left>
        <color indexed="63"/>
      </left>
      <right>
        <color indexed="63"/>
      </right>
      <top style="double"/>
      <bottom style="hair"/>
    </border>
    <border>
      <left style="hair"/>
      <right style="hair"/>
      <top style="hair"/>
      <bottom style="hair"/>
    </border>
    <border>
      <left>
        <color indexed="63"/>
      </left>
      <right style="hair"/>
      <top>
        <color indexed="63"/>
      </top>
      <bottom style="double"/>
    </border>
    <border>
      <left>
        <color indexed="63"/>
      </left>
      <right style="hair"/>
      <top style="hair"/>
      <bottom style="hair"/>
    </border>
    <border>
      <left style="hair"/>
      <right style="hair"/>
      <top>
        <color indexed="63"/>
      </top>
      <bottom>
        <color indexed="63"/>
      </bottom>
    </border>
    <border>
      <left style="hair"/>
      <right>
        <color indexed="63"/>
      </right>
      <top>
        <color indexed="63"/>
      </top>
      <bottom>
        <color indexed="63"/>
      </bottom>
    </border>
    <border>
      <left style="hair"/>
      <right>
        <color indexed="63"/>
      </right>
      <top style="hair"/>
      <bottom>
        <color indexed="63"/>
      </bottom>
    </border>
    <border>
      <left style="hair"/>
      <right style="hair"/>
      <top style="hair"/>
      <bottom>
        <color indexed="63"/>
      </bottom>
    </border>
    <border>
      <left style="hair"/>
      <right style="hair"/>
      <top>
        <color indexed="63"/>
      </top>
      <bottom style="hair"/>
    </border>
    <border>
      <left style="hair"/>
      <right>
        <color indexed="63"/>
      </right>
      <top>
        <color indexed="63"/>
      </top>
      <bottom style="hair"/>
    </border>
    <border>
      <left style="hair"/>
      <right>
        <color indexed="63"/>
      </right>
      <top style="hair"/>
      <bottom style="hair"/>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style="hair"/>
      <right>
        <color indexed="63"/>
      </right>
      <top>
        <color indexed="63"/>
      </top>
      <bottom style="double"/>
    </border>
    <border>
      <left style="hair"/>
      <right style="hair"/>
      <top style="hair"/>
      <bottom style="double"/>
    </border>
    <border>
      <left>
        <color indexed="63"/>
      </left>
      <right style="hair"/>
      <top>
        <color indexed="63"/>
      </top>
      <bottom style="hair"/>
    </border>
    <border>
      <left>
        <color indexed="63"/>
      </left>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color indexed="63"/>
      </left>
      <right>
        <color indexed="63"/>
      </right>
      <top style="dotted"/>
      <bottom>
        <color indexed="63"/>
      </bottom>
    </border>
    <border>
      <left>
        <color indexed="63"/>
      </left>
      <right style="hair"/>
      <top style="dotted"/>
      <bottom>
        <color indexed="63"/>
      </bottom>
    </border>
    <border>
      <left style="hair"/>
      <right>
        <color indexed="63"/>
      </right>
      <top style="double"/>
      <bottom>
        <color indexed="63"/>
      </bottom>
    </border>
    <border>
      <left>
        <color indexed="63"/>
      </left>
      <right style="hair"/>
      <top style="double"/>
      <bottom>
        <color indexed="63"/>
      </bottom>
    </border>
    <border>
      <left style="hair"/>
      <right style="hair"/>
      <top style="double"/>
      <bottom>
        <color indexed="63"/>
      </bottom>
    </border>
    <border>
      <left style="hair"/>
      <right style="hair"/>
      <top>
        <color indexed="63"/>
      </top>
      <bottom style="double"/>
    </border>
    <border>
      <left style="hair"/>
      <right>
        <color indexed="63"/>
      </right>
      <top style="dotted"/>
      <bottom>
        <color indexed="63"/>
      </bottom>
    </border>
    <border>
      <left style="hair"/>
      <right>
        <color indexed="63"/>
      </right>
      <top style="thin"/>
      <bottom style="hair"/>
    </border>
    <border>
      <left>
        <color indexed="63"/>
      </left>
      <right>
        <color indexed="63"/>
      </right>
      <top style="thin"/>
      <bottom style="hair"/>
    </border>
    <border>
      <left style="hair"/>
      <right>
        <color indexed="63"/>
      </right>
      <top style="hair"/>
      <bottom style="double"/>
    </border>
    <border>
      <left>
        <color indexed="63"/>
      </left>
      <right>
        <color indexed="63"/>
      </right>
      <top style="hair"/>
      <bottom style="double"/>
    </border>
    <border>
      <left>
        <color indexed="63"/>
      </left>
      <right style="hair"/>
      <top style="hair"/>
      <bottom style="double"/>
    </border>
    <border>
      <left>
        <color indexed="63"/>
      </left>
      <right style="hair"/>
      <top style="thin"/>
      <bottom style="hair"/>
    </border>
    <border>
      <left style="hair"/>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protection/>
    </xf>
    <xf numFmtId="0" fontId="0" fillId="0" borderId="0">
      <alignment vertical="center"/>
      <protection/>
    </xf>
    <xf numFmtId="0" fontId="2" fillId="0" borderId="0">
      <alignment/>
      <protection/>
    </xf>
    <xf numFmtId="0" fontId="13" fillId="0" borderId="0">
      <alignment vertical="center"/>
      <protection/>
    </xf>
    <xf numFmtId="0" fontId="12" fillId="0" borderId="0" applyNumberFormat="0" applyFill="0" applyBorder="0" applyAlignment="0" applyProtection="0"/>
    <xf numFmtId="0" fontId="66" fillId="32" borderId="0" applyNumberFormat="0" applyBorder="0" applyAlignment="0" applyProtection="0"/>
  </cellStyleXfs>
  <cellXfs count="1001">
    <xf numFmtId="0" fontId="0" fillId="0" borderId="0" xfId="0" applyAlignment="1">
      <alignment/>
    </xf>
    <xf numFmtId="181" fontId="4" fillId="0" borderId="0" xfId="0" applyNumberFormat="1" applyFont="1" applyBorder="1" applyAlignment="1">
      <alignment vertical="center"/>
    </xf>
    <xf numFmtId="181" fontId="4" fillId="0" borderId="10" xfId="0" applyNumberFormat="1" applyFont="1" applyBorder="1" applyAlignment="1">
      <alignment vertical="center"/>
    </xf>
    <xf numFmtId="181" fontId="3" fillId="0" borderId="0" xfId="0" applyNumberFormat="1"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distributed" vertical="center"/>
    </xf>
    <xf numFmtId="0" fontId="0" fillId="0" borderId="13" xfId="0" applyBorder="1" applyAlignment="1">
      <alignment vertical="center"/>
    </xf>
    <xf numFmtId="0" fontId="3" fillId="0" borderId="0" xfId="0" applyFont="1" applyBorder="1" applyAlignment="1">
      <alignment horizontal="distributed" vertical="center" wrapText="1"/>
    </xf>
    <xf numFmtId="0" fontId="3" fillId="0" borderId="10" xfId="0" applyFont="1" applyBorder="1" applyAlignment="1">
      <alignment horizontal="distributed" vertical="center" wrapText="1"/>
    </xf>
    <xf numFmtId="0" fontId="13" fillId="0" borderId="0" xfId="65">
      <alignment vertical="center"/>
      <protection/>
    </xf>
    <xf numFmtId="0" fontId="4" fillId="0" borderId="0" xfId="0" applyFont="1" applyFill="1" applyBorder="1" applyAlignment="1">
      <alignment horizontal="center" vertical="center"/>
    </xf>
    <xf numFmtId="176" fontId="4" fillId="0" borderId="0" xfId="0" applyNumberFormat="1" applyFont="1" applyFill="1" applyBorder="1" applyAlignment="1">
      <alignment vertical="center"/>
    </xf>
    <xf numFmtId="181" fontId="3" fillId="0" borderId="0" xfId="0" applyNumberFormat="1" applyFont="1" applyFill="1" applyBorder="1" applyAlignment="1">
      <alignment vertical="center"/>
    </xf>
    <xf numFmtId="0" fontId="0" fillId="0" borderId="0" xfId="0" applyFont="1" applyFill="1" applyAlignment="1">
      <alignment/>
    </xf>
    <xf numFmtId="179" fontId="4" fillId="0" borderId="0" xfId="0" applyNumberFormat="1" applyFont="1" applyFill="1" applyBorder="1" applyAlignment="1">
      <alignment vertical="center"/>
    </xf>
    <xf numFmtId="181" fontId="0" fillId="0" borderId="0" xfId="0" applyNumberFormat="1" applyAlignment="1">
      <alignment/>
    </xf>
    <xf numFmtId="0" fontId="13" fillId="33" borderId="0" xfId="65" applyFill="1">
      <alignment vertical="center"/>
      <protection/>
    </xf>
    <xf numFmtId="0" fontId="13" fillId="0" borderId="12" xfId="65" applyBorder="1">
      <alignment vertical="center"/>
      <protection/>
    </xf>
    <xf numFmtId="0" fontId="13" fillId="33" borderId="12" xfId="65" applyFill="1" applyBorder="1">
      <alignment vertical="center"/>
      <protection/>
    </xf>
    <xf numFmtId="0" fontId="13" fillId="0" borderId="0" xfId="65" applyBorder="1">
      <alignment vertical="center"/>
      <protection/>
    </xf>
    <xf numFmtId="0" fontId="13" fillId="33" borderId="0" xfId="65" applyFill="1" applyBorder="1">
      <alignment vertical="center"/>
      <protection/>
    </xf>
    <xf numFmtId="0" fontId="13" fillId="0" borderId="10" xfId="65" applyBorder="1">
      <alignment vertical="center"/>
      <protection/>
    </xf>
    <xf numFmtId="0" fontId="13" fillId="33" borderId="10" xfId="65" applyFill="1" applyBorder="1">
      <alignment vertical="center"/>
      <protection/>
    </xf>
    <xf numFmtId="181" fontId="0" fillId="0" borderId="10" xfId="0" applyNumberFormat="1" applyBorder="1" applyAlignment="1">
      <alignment/>
    </xf>
    <xf numFmtId="176" fontId="3" fillId="0" borderId="0" xfId="0" applyNumberFormat="1" applyFont="1" applyAlignment="1">
      <alignment horizontal="center" vertical="center"/>
    </xf>
    <xf numFmtId="176" fontId="3" fillId="0" borderId="0" xfId="0" applyNumberFormat="1" applyFont="1" applyAlignment="1">
      <alignment/>
    </xf>
    <xf numFmtId="182" fontId="4" fillId="0" borderId="0" xfId="0" applyNumberFormat="1" applyFont="1" applyFill="1" applyBorder="1" applyAlignment="1">
      <alignment vertical="center"/>
    </xf>
    <xf numFmtId="0" fontId="2" fillId="0" borderId="0" xfId="0" applyFont="1" applyFill="1" applyBorder="1" applyAlignment="1">
      <alignment vertical="center"/>
    </xf>
    <xf numFmtId="0" fontId="0" fillId="0" borderId="0" xfId="0" applyFill="1" applyAlignment="1">
      <alignment/>
    </xf>
    <xf numFmtId="0" fontId="0" fillId="0" borderId="0" xfId="0" applyFont="1" applyFill="1" applyAlignment="1">
      <alignment/>
    </xf>
    <xf numFmtId="0" fontId="67" fillId="0" borderId="0" xfId="0" applyFont="1" applyFill="1" applyAlignment="1">
      <alignment vertical="center"/>
    </xf>
    <xf numFmtId="0" fontId="68" fillId="0" borderId="0" xfId="0" applyFont="1" applyFill="1" applyAlignment="1">
      <alignment/>
    </xf>
    <xf numFmtId="0" fontId="2" fillId="0" borderId="0" xfId="0" applyFont="1" applyFill="1" applyAlignment="1">
      <alignment/>
    </xf>
    <xf numFmtId="0" fontId="4" fillId="0" borderId="0" xfId="0" applyFont="1" applyFill="1" applyAlignment="1">
      <alignment vertical="center"/>
    </xf>
    <xf numFmtId="0" fontId="0" fillId="0" borderId="0" xfId="0" applyFont="1" applyFill="1" applyBorder="1" applyAlignment="1">
      <alignment/>
    </xf>
    <xf numFmtId="0" fontId="2" fillId="0" borderId="0" xfId="0" applyFont="1" applyFill="1" applyBorder="1" applyAlignment="1">
      <alignment/>
    </xf>
    <xf numFmtId="41" fontId="4" fillId="0" borderId="0" xfId="0" applyNumberFormat="1" applyFont="1" applyFill="1" applyBorder="1" applyAlignment="1">
      <alignment horizontal="right" vertical="center"/>
    </xf>
    <xf numFmtId="0" fontId="3" fillId="0" borderId="0" xfId="0" applyNumberFormat="1" applyFont="1" applyFill="1" applyBorder="1" applyAlignment="1">
      <alignment/>
    </xf>
    <xf numFmtId="0" fontId="69" fillId="0" borderId="0" xfId="0" applyFont="1" applyFill="1" applyAlignment="1">
      <alignment vertical="center"/>
    </xf>
    <xf numFmtId="0" fontId="4" fillId="0" borderId="0" xfId="0" applyFont="1" applyFill="1" applyAlignment="1">
      <alignment/>
    </xf>
    <xf numFmtId="0" fontId="0" fillId="0" borderId="0" xfId="0" applyFill="1" applyBorder="1" applyAlignment="1">
      <alignment/>
    </xf>
    <xf numFmtId="0" fontId="4" fillId="0" borderId="0" xfId="0" applyFont="1" applyFill="1" applyBorder="1" applyAlignment="1">
      <alignment/>
    </xf>
    <xf numFmtId="0" fontId="0" fillId="0" borderId="0" xfId="0" applyFill="1" applyAlignment="1">
      <alignment/>
    </xf>
    <xf numFmtId="0" fontId="4" fillId="0" borderId="0" xfId="0" applyNumberFormat="1" applyFont="1" applyFill="1" applyBorder="1" applyAlignment="1">
      <alignment/>
    </xf>
    <xf numFmtId="176" fontId="0" fillId="0" borderId="0" xfId="0" applyNumberFormat="1" applyFill="1" applyAlignment="1">
      <alignment/>
    </xf>
    <xf numFmtId="0" fontId="4" fillId="0" borderId="0" xfId="64" applyFont="1" applyFill="1" applyAlignment="1">
      <alignment horizontal="center" vertical="center"/>
      <protection/>
    </xf>
    <xf numFmtId="0" fontId="2" fillId="0" borderId="0" xfId="64" applyFill="1">
      <alignment/>
      <protection/>
    </xf>
    <xf numFmtId="0" fontId="5" fillId="0" borderId="0" xfId="0" applyFont="1" applyFill="1" applyAlignment="1">
      <alignment vertical="center"/>
    </xf>
    <xf numFmtId="0" fontId="3" fillId="0" borderId="0" xfId="0" applyFont="1" applyFill="1" applyAlignment="1">
      <alignment/>
    </xf>
    <xf numFmtId="0" fontId="0" fillId="0" borderId="0" xfId="0" applyFill="1" applyBorder="1" applyAlignment="1">
      <alignment horizontal="distributed" vertical="center"/>
    </xf>
    <xf numFmtId="176" fontId="0" fillId="0" borderId="0" xfId="0" applyNumberFormat="1" applyFill="1" applyBorder="1" applyAlignment="1">
      <alignment/>
    </xf>
    <xf numFmtId="0" fontId="3" fillId="0" borderId="0" xfId="0" applyFont="1" applyFill="1" applyAlignment="1">
      <alignment vertical="center"/>
    </xf>
    <xf numFmtId="41" fontId="5" fillId="0" borderId="0" xfId="0" applyNumberFormat="1" applyFont="1" applyFill="1" applyAlignment="1">
      <alignment/>
    </xf>
    <xf numFmtId="41" fontId="0" fillId="0" borderId="0" xfId="0" applyNumberFormat="1" applyFill="1" applyAlignment="1">
      <alignment/>
    </xf>
    <xf numFmtId="0" fontId="4" fillId="0" borderId="0" xfId="0" applyNumberFormat="1" applyFont="1" applyFill="1" applyBorder="1" applyAlignment="1">
      <alignment horizontal="left" vertical="center"/>
    </xf>
    <xf numFmtId="0" fontId="0" fillId="0" borderId="0" xfId="0" applyFont="1" applyFill="1" applyAlignment="1">
      <alignment/>
    </xf>
    <xf numFmtId="41" fontId="4" fillId="0" borderId="0" xfId="0" applyNumberFormat="1" applyFont="1" applyFill="1" applyBorder="1" applyAlignment="1">
      <alignment vertical="center"/>
    </xf>
    <xf numFmtId="0" fontId="4" fillId="0" borderId="0" xfId="0" applyFont="1" applyFill="1" applyAlignment="1">
      <alignment horizontal="center" vertical="center"/>
    </xf>
    <xf numFmtId="0" fontId="0" fillId="0" borderId="0" xfId="0" applyFill="1" applyBorder="1" applyAlignment="1">
      <alignment horizontal="center" vertical="center"/>
    </xf>
    <xf numFmtId="41" fontId="68" fillId="0" borderId="0" xfId="0" applyNumberFormat="1" applyFont="1" applyFill="1" applyAlignment="1">
      <alignment/>
    </xf>
    <xf numFmtId="41" fontId="70" fillId="0" borderId="0" xfId="0" applyNumberFormat="1" applyFont="1" applyFill="1" applyAlignment="1">
      <alignment/>
    </xf>
    <xf numFmtId="41" fontId="2" fillId="0" borderId="0" xfId="0" applyNumberFormat="1" applyFont="1" applyFill="1" applyAlignment="1">
      <alignment/>
    </xf>
    <xf numFmtId="0" fontId="4" fillId="0" borderId="0" xfId="0" applyFont="1" applyFill="1" applyAlignment="1">
      <alignment/>
    </xf>
    <xf numFmtId="0" fontId="0" fillId="0" borderId="0" xfId="0" applyFill="1" applyAlignment="1">
      <alignment vertical="center"/>
    </xf>
    <xf numFmtId="0" fontId="4" fillId="0" borderId="10" xfId="0" applyFont="1" applyFill="1" applyBorder="1" applyAlignment="1">
      <alignment horizontal="center" vertical="center"/>
    </xf>
    <xf numFmtId="0" fontId="7"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Border="1" applyAlignment="1">
      <alignment/>
    </xf>
    <xf numFmtId="0" fontId="3" fillId="0" borderId="0" xfId="0" applyFont="1" applyFill="1" applyBorder="1" applyAlignment="1">
      <alignment/>
    </xf>
    <xf numFmtId="0" fontId="69" fillId="0" borderId="0" xfId="0" applyFont="1" applyFill="1" applyBorder="1" applyAlignment="1">
      <alignment vertical="center"/>
    </xf>
    <xf numFmtId="0" fontId="70" fillId="0" borderId="0" xfId="0" applyFont="1" applyFill="1" applyBorder="1" applyAlignment="1">
      <alignment vertical="center"/>
    </xf>
    <xf numFmtId="0" fontId="68" fillId="0" borderId="0" xfId="0" applyFont="1" applyFill="1" applyBorder="1" applyAlignment="1">
      <alignment/>
    </xf>
    <xf numFmtId="176" fontId="68" fillId="0" borderId="0" xfId="0" applyNumberFormat="1" applyFont="1" applyFill="1" applyAlignment="1">
      <alignment/>
    </xf>
    <xf numFmtId="182" fontId="68" fillId="0" borderId="0" xfId="0" applyNumberFormat="1" applyFont="1" applyFill="1" applyAlignment="1">
      <alignment/>
    </xf>
    <xf numFmtId="0" fontId="71" fillId="0" borderId="0" xfId="0" applyFont="1" applyFill="1" applyAlignment="1">
      <alignment/>
    </xf>
    <xf numFmtId="0" fontId="67" fillId="0" borderId="0" xfId="0" applyFont="1" applyFill="1" applyBorder="1" applyAlignment="1">
      <alignment vertical="center"/>
    </xf>
    <xf numFmtId="0" fontId="72" fillId="0" borderId="0" xfId="0" applyFont="1" applyFill="1" applyAlignment="1">
      <alignment vertical="center"/>
    </xf>
    <xf numFmtId="0" fontId="2" fillId="0" borderId="12" xfId="0" applyFont="1" applyFill="1" applyBorder="1" applyAlignment="1">
      <alignment/>
    </xf>
    <xf numFmtId="0" fontId="4" fillId="0" borderId="0" xfId="0" applyNumberFormat="1" applyFont="1" applyFill="1" applyBorder="1" applyAlignment="1">
      <alignment vertical="center"/>
    </xf>
    <xf numFmtId="0" fontId="2" fillId="0" borderId="0" xfId="0" applyFont="1" applyFill="1" applyBorder="1" applyAlignment="1">
      <alignment/>
    </xf>
    <xf numFmtId="179" fontId="72" fillId="0" borderId="0" xfId="0" applyNumberFormat="1" applyFont="1" applyFill="1" applyBorder="1" applyAlignment="1">
      <alignment vertical="center"/>
    </xf>
    <xf numFmtId="41" fontId="72" fillId="0" borderId="0" xfId="0" applyNumberFormat="1" applyFont="1" applyFill="1" applyBorder="1" applyAlignment="1">
      <alignment vertical="center"/>
    </xf>
    <xf numFmtId="0" fontId="71" fillId="0" borderId="0" xfId="0" applyFont="1" applyFill="1" applyBorder="1" applyAlignment="1">
      <alignment/>
    </xf>
    <xf numFmtId="0" fontId="71" fillId="0" borderId="0" xfId="0" applyFont="1" applyFill="1" applyBorder="1" applyAlignment="1">
      <alignment/>
    </xf>
    <xf numFmtId="176" fontId="3" fillId="0" borderId="0" xfId="62" applyNumberFormat="1" applyFont="1" applyFill="1" applyBorder="1" applyAlignment="1">
      <alignment vertical="center"/>
      <protection/>
    </xf>
    <xf numFmtId="0" fontId="3" fillId="0" borderId="0" xfId="0" applyFont="1" applyFill="1" applyAlignment="1">
      <alignment/>
    </xf>
    <xf numFmtId="0" fontId="72" fillId="0" borderId="0" xfId="0" applyFont="1" applyFill="1" applyAlignment="1">
      <alignment/>
    </xf>
    <xf numFmtId="0" fontId="3" fillId="0" borderId="0" xfId="0" applyFont="1" applyFill="1" applyBorder="1" applyAlignment="1">
      <alignment/>
    </xf>
    <xf numFmtId="180" fontId="4" fillId="0" borderId="0" xfId="0" applyNumberFormat="1" applyFont="1" applyFill="1" applyBorder="1" applyAlignment="1">
      <alignment vertical="center"/>
    </xf>
    <xf numFmtId="183" fontId="4" fillId="0" borderId="0" xfId="0" applyNumberFormat="1" applyFont="1" applyFill="1" applyBorder="1" applyAlignment="1">
      <alignment vertical="center"/>
    </xf>
    <xf numFmtId="0" fontId="0" fillId="0" borderId="10" xfId="0" applyFill="1" applyBorder="1" applyAlignment="1">
      <alignment/>
    </xf>
    <xf numFmtId="0" fontId="5" fillId="0" borderId="0" xfId="0" applyFont="1" applyFill="1" applyAlignment="1">
      <alignment/>
    </xf>
    <xf numFmtId="0" fontId="72" fillId="0" borderId="0" xfId="0" applyFont="1" applyFill="1" applyAlignment="1">
      <alignment/>
    </xf>
    <xf numFmtId="176" fontId="73" fillId="0" borderId="0" xfId="0" applyNumberFormat="1" applyFont="1" applyFill="1" applyBorder="1" applyAlignment="1">
      <alignment horizontal="center" vertical="center"/>
    </xf>
    <xf numFmtId="176" fontId="73" fillId="0" borderId="0" xfId="0" applyNumberFormat="1" applyFont="1" applyFill="1" applyBorder="1" applyAlignment="1">
      <alignment vertical="center"/>
    </xf>
    <xf numFmtId="0" fontId="74" fillId="0" borderId="0" xfId="0" applyFont="1" applyFill="1" applyBorder="1" applyAlignment="1">
      <alignment/>
    </xf>
    <xf numFmtId="0" fontId="74" fillId="0" borderId="0" xfId="0" applyFont="1" applyFill="1" applyAlignment="1">
      <alignment/>
    </xf>
    <xf numFmtId="0" fontId="67" fillId="0" borderId="0" xfId="0" applyFont="1" applyFill="1" applyAlignment="1">
      <alignment vertical="center" shrinkToFit="1"/>
    </xf>
    <xf numFmtId="0" fontId="20" fillId="0" borderId="0" xfId="0" applyFont="1" applyFill="1" applyAlignment="1">
      <alignment vertical="center"/>
    </xf>
    <xf numFmtId="0" fontId="69" fillId="0" borderId="0" xfId="0" applyFont="1" applyFill="1" applyAlignment="1">
      <alignment horizontal="left" vertical="center"/>
    </xf>
    <xf numFmtId="0" fontId="7" fillId="0" borderId="0" xfId="0" applyFont="1" applyFill="1" applyAlignment="1">
      <alignment horizontal="left" vertical="center"/>
    </xf>
    <xf numFmtId="176" fontId="3" fillId="0" borderId="0" xfId="0" applyNumberFormat="1" applyFont="1" applyFill="1" applyBorder="1" applyAlignment="1">
      <alignment vertical="center"/>
    </xf>
    <xf numFmtId="0" fontId="69" fillId="0" borderId="0" xfId="64" applyFont="1" applyFill="1" applyAlignment="1">
      <alignment vertical="center"/>
      <protection/>
    </xf>
    <xf numFmtId="0" fontId="68" fillId="0" borderId="0" xfId="64" applyFont="1" applyFill="1">
      <alignment/>
      <protection/>
    </xf>
    <xf numFmtId="41" fontId="4" fillId="0" borderId="0" xfId="64" applyNumberFormat="1" applyFont="1" applyFill="1" applyBorder="1" applyAlignment="1">
      <alignment horizontal="right" vertical="center"/>
      <protection/>
    </xf>
    <xf numFmtId="189" fontId="4" fillId="0" borderId="0" xfId="64" applyNumberFormat="1" applyFont="1" applyFill="1" applyBorder="1" applyAlignment="1">
      <alignment horizontal="right" vertical="center"/>
      <protection/>
    </xf>
    <xf numFmtId="41" fontId="5" fillId="0" borderId="0" xfId="64" applyNumberFormat="1" applyFont="1" applyFill="1" applyBorder="1" applyAlignment="1">
      <alignment vertical="center"/>
      <protection/>
    </xf>
    <xf numFmtId="0" fontId="4" fillId="0" borderId="0" xfId="64" applyFont="1" applyFill="1" applyBorder="1" applyAlignment="1">
      <alignment horizontal="distributed" vertical="center"/>
      <protection/>
    </xf>
    <xf numFmtId="0" fontId="3" fillId="0" borderId="0" xfId="64" applyFont="1" applyFill="1" applyAlignment="1">
      <alignment/>
      <protection/>
    </xf>
    <xf numFmtId="41" fontId="4" fillId="0" borderId="0" xfId="64" applyNumberFormat="1" applyFont="1" applyFill="1" applyBorder="1" applyAlignment="1">
      <alignment vertical="center"/>
      <protection/>
    </xf>
    <xf numFmtId="189" fontId="4" fillId="0" borderId="0" xfId="64" applyNumberFormat="1" applyFont="1" applyFill="1" applyBorder="1" applyAlignment="1">
      <alignment vertical="center"/>
      <protection/>
    </xf>
    <xf numFmtId="176" fontId="5" fillId="0" borderId="0" xfId="64" applyNumberFormat="1" applyFont="1" applyFill="1" applyBorder="1" applyAlignment="1">
      <alignment vertical="center"/>
      <protection/>
    </xf>
    <xf numFmtId="182" fontId="5" fillId="0" borderId="0" xfId="64" applyNumberFormat="1" applyFont="1" applyFill="1" applyBorder="1" applyAlignment="1">
      <alignment vertical="center"/>
      <protection/>
    </xf>
    <xf numFmtId="0" fontId="70" fillId="0" borderId="0" xfId="64" applyFont="1" applyFill="1" applyAlignment="1">
      <alignment horizontal="center" vertical="center"/>
      <protection/>
    </xf>
    <xf numFmtId="0" fontId="68" fillId="0" borderId="0" xfId="0" applyFont="1" applyFill="1" applyAlignment="1">
      <alignment vertical="center"/>
    </xf>
    <xf numFmtId="0" fontId="4" fillId="0" borderId="0" xfId="0" applyFont="1" applyFill="1" applyAlignment="1">
      <alignment horizontal="right"/>
    </xf>
    <xf numFmtId="0" fontId="2" fillId="0" borderId="0" xfId="64" applyFont="1" applyFill="1">
      <alignment/>
      <protection/>
    </xf>
    <xf numFmtId="0" fontId="4" fillId="0" borderId="0" xfId="0" applyFont="1" applyFill="1" applyBorder="1" applyAlignment="1">
      <alignment horizontal="distributed" vertical="center"/>
    </xf>
    <xf numFmtId="0" fontId="4" fillId="0" borderId="0" xfId="0" applyFont="1" applyFill="1" applyBorder="1" applyAlignment="1">
      <alignment horizontal="right" vertical="center"/>
    </xf>
    <xf numFmtId="0" fontId="71" fillId="0" borderId="0" xfId="64" applyFont="1" applyFill="1">
      <alignment/>
      <protection/>
    </xf>
    <xf numFmtId="0" fontId="0" fillId="0" borderId="0" xfId="0" applyFont="1" applyFill="1" applyBorder="1" applyAlignment="1">
      <alignment horizontal="center" vertical="center"/>
    </xf>
    <xf numFmtId="176" fontId="5" fillId="0" borderId="0" xfId="0" applyNumberFormat="1" applyFont="1" applyFill="1" applyBorder="1" applyAlignment="1">
      <alignment vertical="center"/>
    </xf>
    <xf numFmtId="42" fontId="5" fillId="0" borderId="0" xfId="0" applyNumberFormat="1" applyFont="1" applyFill="1" applyBorder="1" applyAlignment="1">
      <alignment horizontal="right" vertical="center"/>
    </xf>
    <xf numFmtId="181" fontId="4" fillId="0" borderId="0" xfId="0" applyNumberFormat="1" applyFont="1" applyFill="1" applyBorder="1" applyAlignment="1">
      <alignment vertical="center"/>
    </xf>
    <xf numFmtId="42" fontId="4" fillId="0" borderId="0" xfId="0" applyNumberFormat="1" applyFont="1" applyFill="1" applyBorder="1" applyAlignment="1">
      <alignment horizontal="right" vertical="center"/>
    </xf>
    <xf numFmtId="0" fontId="3" fillId="0" borderId="12" xfId="0" applyFont="1" applyFill="1" applyBorder="1" applyAlignment="1">
      <alignment/>
    </xf>
    <xf numFmtId="0" fontId="3" fillId="0" borderId="0" xfId="64" applyFont="1" applyFill="1">
      <alignment/>
      <protection/>
    </xf>
    <xf numFmtId="0" fontId="75" fillId="0" borderId="0" xfId="0" applyFont="1" applyFill="1" applyAlignment="1">
      <alignment vertical="center"/>
    </xf>
    <xf numFmtId="0" fontId="76" fillId="0" borderId="0" xfId="0" applyFont="1" applyFill="1" applyAlignment="1">
      <alignment vertical="center"/>
    </xf>
    <xf numFmtId="0" fontId="77" fillId="0" borderId="0" xfId="0" applyFont="1" applyFill="1" applyBorder="1" applyAlignment="1">
      <alignment/>
    </xf>
    <xf numFmtId="0" fontId="77" fillId="0" borderId="0" xfId="0" applyFont="1" applyFill="1" applyAlignment="1">
      <alignment/>
    </xf>
    <xf numFmtId="0" fontId="78" fillId="0" borderId="0" xfId="0" applyFont="1" applyFill="1" applyBorder="1" applyAlignment="1">
      <alignment horizontal="center" vertical="center" shrinkToFit="1"/>
    </xf>
    <xf numFmtId="176" fontId="77" fillId="0" borderId="0" xfId="0" applyNumberFormat="1" applyFont="1" applyFill="1" applyBorder="1" applyAlignment="1">
      <alignment horizontal="right" vertical="center"/>
    </xf>
    <xf numFmtId="0" fontId="50" fillId="0" borderId="0" xfId="0" applyFont="1" applyFill="1" applyBorder="1" applyAlignment="1">
      <alignment/>
    </xf>
    <xf numFmtId="176" fontId="50" fillId="0" borderId="0" xfId="0" applyNumberFormat="1" applyFont="1" applyFill="1" applyBorder="1" applyAlignment="1">
      <alignment horizontal="right" vertical="center"/>
    </xf>
    <xf numFmtId="0" fontId="50" fillId="0" borderId="0" xfId="0" applyFont="1" applyFill="1" applyAlignment="1">
      <alignment/>
    </xf>
    <xf numFmtId="0" fontId="67" fillId="0" borderId="0" xfId="0" applyFont="1" applyFill="1" applyAlignment="1">
      <alignment/>
    </xf>
    <xf numFmtId="0" fontId="74" fillId="0" borderId="0" xfId="0" applyFont="1" applyFill="1" applyBorder="1" applyAlignment="1">
      <alignment horizontal="center" vertical="center"/>
    </xf>
    <xf numFmtId="176" fontId="73" fillId="0" borderId="0" xfId="0" applyNumberFormat="1" applyFont="1" applyFill="1" applyBorder="1" applyAlignment="1">
      <alignment horizontal="right" vertical="center"/>
    </xf>
    <xf numFmtId="0" fontId="73" fillId="0" borderId="0" xfId="0" applyFont="1" applyFill="1" applyBorder="1" applyAlignment="1">
      <alignment vertical="center"/>
    </xf>
    <xf numFmtId="42" fontId="73" fillId="0" borderId="0" xfId="0" applyNumberFormat="1" applyFont="1" applyFill="1" applyBorder="1" applyAlignment="1">
      <alignment horizontal="right" vertical="center"/>
    </xf>
    <xf numFmtId="0" fontId="74" fillId="0" borderId="0" xfId="0" applyFont="1" applyFill="1" applyBorder="1" applyAlignment="1">
      <alignment/>
    </xf>
    <xf numFmtId="0" fontId="21" fillId="0" borderId="0" xfId="0" applyFont="1" applyFill="1" applyAlignment="1">
      <alignment vertical="center"/>
    </xf>
    <xf numFmtId="0" fontId="8" fillId="0" borderId="0" xfId="0" applyFont="1" applyFill="1" applyAlignment="1">
      <alignment/>
    </xf>
    <xf numFmtId="0" fontId="2" fillId="0" borderId="0" xfId="0" applyFont="1" applyFill="1" applyBorder="1" applyAlignment="1">
      <alignment horizontal="distributed" vertical="center"/>
    </xf>
    <xf numFmtId="0" fontId="2" fillId="0" borderId="0" xfId="0" applyFont="1" applyFill="1" applyBorder="1" applyAlignment="1">
      <alignment horizontal="center" vertical="center"/>
    </xf>
    <xf numFmtId="176" fontId="2" fillId="0" borderId="0" xfId="0" applyNumberFormat="1" applyFont="1" applyFill="1" applyBorder="1" applyAlignment="1">
      <alignment/>
    </xf>
    <xf numFmtId="0" fontId="7" fillId="0" borderId="0" xfId="0" applyFont="1" applyFill="1" applyAlignment="1">
      <alignment vertical="center"/>
    </xf>
    <xf numFmtId="0" fontId="4" fillId="0" borderId="10" xfId="0" applyFont="1" applyFill="1" applyBorder="1" applyAlignment="1">
      <alignment horizontal="right"/>
    </xf>
    <xf numFmtId="0" fontId="4" fillId="0" borderId="0" xfId="0" applyFont="1" applyFill="1" applyBorder="1" applyAlignment="1">
      <alignment horizontal="right"/>
    </xf>
    <xf numFmtId="0" fontId="0" fillId="0" borderId="0" xfId="0" applyFill="1" applyBorder="1" applyAlignment="1">
      <alignment/>
    </xf>
    <xf numFmtId="176" fontId="79" fillId="0" borderId="0" xfId="0" applyNumberFormat="1" applyFont="1" applyFill="1" applyBorder="1" applyAlignment="1">
      <alignment vertical="center"/>
    </xf>
    <xf numFmtId="176" fontId="72" fillId="0" borderId="0" xfId="0" applyNumberFormat="1" applyFont="1" applyFill="1" applyBorder="1" applyAlignment="1">
      <alignment vertical="center"/>
    </xf>
    <xf numFmtId="181" fontId="72" fillId="0" borderId="0" xfId="0" applyNumberFormat="1" applyFont="1" applyFill="1" applyBorder="1" applyAlignment="1">
      <alignment vertical="center"/>
    </xf>
    <xf numFmtId="0" fontId="3" fillId="0" borderId="0" xfId="0" applyFont="1" applyFill="1" applyAlignment="1">
      <alignment horizontal="left"/>
    </xf>
    <xf numFmtId="0" fontId="5" fillId="0" borderId="0" xfId="0" applyFont="1" applyFill="1" applyBorder="1" applyAlignment="1">
      <alignment horizontal="center" vertical="center"/>
    </xf>
    <xf numFmtId="176" fontId="10" fillId="0" borderId="0" xfId="0" applyNumberFormat="1" applyFont="1" applyFill="1" applyBorder="1" applyAlignment="1">
      <alignment vertical="center"/>
    </xf>
    <xf numFmtId="181" fontId="4" fillId="0" borderId="0" xfId="0" applyNumberFormat="1" applyFont="1" applyFill="1" applyAlignment="1">
      <alignment vertical="center"/>
    </xf>
    <xf numFmtId="0" fontId="72" fillId="0" borderId="0" xfId="0" applyFont="1" applyFill="1" applyBorder="1" applyAlignment="1">
      <alignment horizontal="center" vertical="center"/>
    </xf>
    <xf numFmtId="0" fontId="72" fillId="0" borderId="0" xfId="0" applyFont="1" applyFill="1" applyBorder="1" applyAlignment="1">
      <alignment vertical="center"/>
    </xf>
    <xf numFmtId="0" fontId="7" fillId="0" borderId="10" xfId="0" applyFont="1" applyFill="1" applyBorder="1" applyAlignment="1">
      <alignment vertical="center"/>
    </xf>
    <xf numFmtId="0" fontId="68" fillId="0" borderId="10" xfId="0" applyFont="1" applyFill="1" applyBorder="1" applyAlignment="1">
      <alignment/>
    </xf>
    <xf numFmtId="190" fontId="0" fillId="0" borderId="0" xfId="0" applyNumberFormat="1" applyFill="1" applyAlignment="1">
      <alignment/>
    </xf>
    <xf numFmtId="190" fontId="0" fillId="0" borderId="0" xfId="0" applyNumberFormat="1" applyFill="1" applyBorder="1" applyAlignment="1">
      <alignment/>
    </xf>
    <xf numFmtId="0" fontId="0" fillId="0" borderId="12" xfId="0" applyFill="1" applyBorder="1" applyAlignment="1">
      <alignment/>
    </xf>
    <xf numFmtId="0" fontId="80" fillId="0" borderId="0" xfId="0" applyFont="1" applyFill="1" applyAlignment="1">
      <alignment vertical="center"/>
    </xf>
    <xf numFmtId="0" fontId="9" fillId="0" borderId="0" xfId="0" applyFont="1" applyFill="1" applyBorder="1" applyAlignment="1">
      <alignment vertical="center"/>
    </xf>
    <xf numFmtId="0" fontId="9" fillId="0" borderId="0" xfId="0" applyFont="1" applyFill="1" applyBorder="1" applyAlignment="1">
      <alignment/>
    </xf>
    <xf numFmtId="176" fontId="2" fillId="0" borderId="0" xfId="0" applyNumberFormat="1" applyFont="1" applyFill="1" applyBorder="1" applyAlignment="1">
      <alignment horizontal="right" vertical="center"/>
    </xf>
    <xf numFmtId="42" fontId="2" fillId="0" borderId="0" xfId="0" applyNumberFormat="1" applyFont="1" applyFill="1" applyBorder="1" applyAlignment="1">
      <alignment horizontal="right" vertical="center"/>
    </xf>
    <xf numFmtId="0" fontId="3" fillId="0" borderId="0" xfId="0" applyFont="1" applyFill="1" applyBorder="1" applyAlignment="1">
      <alignment horizontal="left"/>
    </xf>
    <xf numFmtId="0" fontId="5" fillId="0" borderId="0" xfId="0" applyFont="1" applyFill="1" applyBorder="1" applyAlignment="1">
      <alignment horizontal="right" vertical="center"/>
    </xf>
    <xf numFmtId="38" fontId="80" fillId="0" borderId="0" xfId="49" applyFont="1" applyFill="1" applyAlignment="1">
      <alignment vertical="center"/>
    </xf>
    <xf numFmtId="38" fontId="71" fillId="0" borderId="0" xfId="49" applyFont="1" applyFill="1" applyAlignment="1">
      <alignment vertical="center"/>
    </xf>
    <xf numFmtId="0" fontId="71" fillId="0" borderId="0" xfId="0" applyFont="1" applyFill="1" applyAlignment="1">
      <alignment/>
    </xf>
    <xf numFmtId="38" fontId="7" fillId="0" borderId="0" xfId="49" applyFont="1" applyFill="1" applyAlignment="1">
      <alignment vertical="center"/>
    </xf>
    <xf numFmtId="38" fontId="0" fillId="0" borderId="0" xfId="49" applyFont="1" applyFill="1" applyAlignment="1">
      <alignment vertical="center"/>
    </xf>
    <xf numFmtId="0" fontId="68" fillId="0" borderId="0" xfId="0" applyFont="1" applyFill="1" applyAlignment="1">
      <alignment/>
    </xf>
    <xf numFmtId="188" fontId="4" fillId="0" borderId="0" xfId="0" applyNumberFormat="1" applyFont="1" applyFill="1" applyBorder="1" applyAlignment="1">
      <alignment vertical="center"/>
    </xf>
    <xf numFmtId="178" fontId="4" fillId="0" borderId="0" xfId="0" applyNumberFormat="1" applyFont="1" applyFill="1" applyBorder="1" applyAlignment="1">
      <alignment vertical="center"/>
    </xf>
    <xf numFmtId="0" fontId="4" fillId="0" borderId="0" xfId="0" applyFont="1" applyFill="1" applyAlignment="1">
      <alignment vertical="top" wrapText="1"/>
    </xf>
    <xf numFmtId="0" fontId="69" fillId="0" borderId="0" xfId="63" applyFont="1" applyFill="1">
      <alignment vertical="center"/>
      <protection/>
    </xf>
    <xf numFmtId="192" fontId="68" fillId="0" borderId="0" xfId="63" applyNumberFormat="1" applyFont="1" applyFill="1">
      <alignment vertical="center"/>
      <protection/>
    </xf>
    <xf numFmtId="0" fontId="68" fillId="0" borderId="0" xfId="63" applyFont="1" applyFill="1">
      <alignment vertical="center"/>
      <protection/>
    </xf>
    <xf numFmtId="178" fontId="68" fillId="0" borderId="0" xfId="63" applyNumberFormat="1" applyFont="1" applyFill="1">
      <alignment vertical="center"/>
      <protection/>
    </xf>
    <xf numFmtId="0" fontId="2" fillId="0" borderId="0" xfId="0" applyFont="1" applyFill="1" applyAlignment="1">
      <alignment horizontal="center" vertical="center"/>
    </xf>
    <xf numFmtId="0" fontId="4" fillId="0" borderId="0" xfId="62" applyFont="1" applyFill="1" applyBorder="1" applyAlignment="1">
      <alignment vertical="center"/>
      <protection/>
    </xf>
    <xf numFmtId="0" fontId="4" fillId="0" borderId="0" xfId="0" applyFont="1" applyFill="1" applyBorder="1" applyAlignment="1">
      <alignment vertical="center" wrapText="1"/>
    </xf>
    <xf numFmtId="0" fontId="58" fillId="0" borderId="0" xfId="0" applyFont="1" applyFill="1" applyBorder="1" applyAlignment="1">
      <alignment/>
    </xf>
    <xf numFmtId="0" fontId="4" fillId="0" borderId="0" xfId="0" applyNumberFormat="1" applyFont="1" applyFill="1" applyBorder="1" applyAlignment="1">
      <alignment vertical="center" wrapText="1"/>
    </xf>
    <xf numFmtId="0" fontId="3" fillId="0" borderId="0" xfId="0" applyFont="1" applyFill="1" applyBorder="1" applyAlignment="1">
      <alignment vertical="center"/>
    </xf>
    <xf numFmtId="176" fontId="81" fillId="0" borderId="0" xfId="0" applyNumberFormat="1" applyFont="1" applyFill="1" applyBorder="1" applyAlignment="1">
      <alignment vertical="center"/>
    </xf>
    <xf numFmtId="197" fontId="0" fillId="0" borderId="0" xfId="0" applyNumberFormat="1" applyAlignment="1">
      <alignment/>
    </xf>
    <xf numFmtId="0" fontId="4" fillId="0" borderId="10" xfId="0" applyFont="1" applyFill="1" applyBorder="1" applyAlignment="1">
      <alignment horizontal="right" vertical="center"/>
    </xf>
    <xf numFmtId="0" fontId="4" fillId="0" borderId="14" xfId="62" applyFont="1" applyFill="1" applyBorder="1" applyAlignment="1">
      <alignment horizontal="center" vertical="center"/>
      <protection/>
    </xf>
    <xf numFmtId="0" fontId="4" fillId="0" borderId="15" xfId="62" applyFont="1" applyFill="1" applyBorder="1" applyAlignment="1">
      <alignment horizontal="center" vertical="center"/>
      <protection/>
    </xf>
    <xf numFmtId="176" fontId="4" fillId="0" borderId="0" xfId="62" applyNumberFormat="1" applyFont="1" applyFill="1" applyBorder="1" applyAlignment="1">
      <alignment horizontal="right" vertical="center"/>
      <protection/>
    </xf>
    <xf numFmtId="0" fontId="4" fillId="0" borderId="1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1" xfId="62" applyFont="1" applyFill="1" applyBorder="1" applyAlignment="1">
      <alignment horizontal="center" vertical="center"/>
      <protection/>
    </xf>
    <xf numFmtId="0" fontId="4" fillId="0" borderId="18" xfId="62" applyFont="1" applyFill="1" applyBorder="1" applyAlignment="1">
      <alignment horizontal="center" vertical="center"/>
      <protection/>
    </xf>
    <xf numFmtId="0" fontId="4" fillId="0" borderId="16" xfId="62" applyNumberFormat="1" applyFont="1" applyFill="1" applyBorder="1" applyAlignment="1">
      <alignment horizontal="center" vertical="center"/>
      <protection/>
    </xf>
    <xf numFmtId="0" fontId="4" fillId="0" borderId="11" xfId="0" applyFont="1" applyFill="1" applyBorder="1" applyAlignment="1">
      <alignment horizontal="center" vertical="center" shrinkToFit="1"/>
    </xf>
    <xf numFmtId="38" fontId="3" fillId="0" borderId="16" xfId="51" applyFont="1" applyFill="1" applyBorder="1" applyAlignment="1">
      <alignment horizontal="center" vertical="center"/>
    </xf>
    <xf numFmtId="0" fontId="4" fillId="0" borderId="16" xfId="0" applyNumberFormat="1" applyFont="1" applyFill="1" applyBorder="1" applyAlignment="1">
      <alignment horizontal="center" vertical="center"/>
    </xf>
    <xf numFmtId="0" fontId="4" fillId="0" borderId="16" xfId="0" applyFont="1" applyFill="1" applyBorder="1" applyAlignment="1">
      <alignment horizontal="center" vertical="center" wrapText="1"/>
    </xf>
    <xf numFmtId="0" fontId="5" fillId="0" borderId="19" xfId="0" applyFont="1" applyFill="1" applyBorder="1" applyAlignment="1">
      <alignment horizontal="center" vertical="center"/>
    </xf>
    <xf numFmtId="0" fontId="3" fillId="0" borderId="15" xfId="0" applyFont="1" applyFill="1" applyBorder="1" applyAlignment="1">
      <alignment horizontal="center" vertical="center"/>
    </xf>
    <xf numFmtId="0" fontId="10" fillId="0" borderId="19" xfId="0" applyFont="1" applyFill="1" applyBorder="1" applyAlignment="1">
      <alignment horizontal="center" vertical="center"/>
    </xf>
    <xf numFmtId="0" fontId="3" fillId="0" borderId="17" xfId="0" applyFont="1" applyFill="1" applyBorder="1" applyAlignment="1">
      <alignment horizontal="center" vertical="center" wrapText="1"/>
    </xf>
    <xf numFmtId="0" fontId="10" fillId="0" borderId="0" xfId="0" applyFont="1" applyFill="1" applyBorder="1" applyAlignment="1">
      <alignment/>
    </xf>
    <xf numFmtId="0" fontId="4" fillId="0" borderId="20" xfId="0" applyFont="1" applyFill="1" applyBorder="1" applyAlignment="1">
      <alignment horizontal="center" vertical="center"/>
    </xf>
    <xf numFmtId="0" fontId="4" fillId="0" borderId="20" xfId="0" applyFont="1" applyFill="1" applyBorder="1" applyAlignment="1">
      <alignment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6" xfId="0" applyFont="1" applyFill="1" applyBorder="1" applyAlignment="1">
      <alignment vertical="center"/>
    </xf>
    <xf numFmtId="0" fontId="4" fillId="0" borderId="26" xfId="0" applyFont="1" applyFill="1" applyBorder="1" applyAlignment="1">
      <alignment vertical="center" shrinkToFit="1"/>
    </xf>
    <xf numFmtId="41" fontId="72" fillId="0" borderId="0" xfId="0" applyNumberFormat="1" applyFont="1" applyFill="1" applyBorder="1" applyAlignment="1">
      <alignment horizontal="right" vertical="center"/>
    </xf>
    <xf numFmtId="0" fontId="72" fillId="0" borderId="10" xfId="0" applyFont="1" applyFill="1" applyBorder="1" applyAlignment="1">
      <alignment vertical="center"/>
    </xf>
    <xf numFmtId="41" fontId="72" fillId="0" borderId="10" xfId="0" applyNumberFormat="1" applyFont="1" applyFill="1" applyBorder="1" applyAlignment="1">
      <alignment horizontal="right" vertical="center"/>
    </xf>
    <xf numFmtId="41" fontId="72" fillId="0" borderId="10" xfId="0" applyNumberFormat="1" applyFont="1" applyFill="1" applyBorder="1" applyAlignment="1">
      <alignment vertical="center"/>
    </xf>
    <xf numFmtId="0" fontId="4" fillId="0" borderId="18" xfId="0" applyFont="1" applyFill="1" applyBorder="1" applyAlignment="1">
      <alignment horizontal="center" vertical="center"/>
    </xf>
    <xf numFmtId="176" fontId="4" fillId="0" borderId="15" xfId="0" applyNumberFormat="1" applyFont="1" applyFill="1" applyBorder="1" applyAlignment="1">
      <alignment horizontal="center" vertical="center"/>
    </xf>
    <xf numFmtId="176" fontId="72" fillId="0" borderId="19" xfId="0" applyNumberFormat="1" applyFont="1" applyFill="1" applyBorder="1" applyAlignment="1">
      <alignment horizontal="center" vertical="center"/>
    </xf>
    <xf numFmtId="176" fontId="72" fillId="0" borderId="10" xfId="0" applyNumberFormat="1" applyFont="1" applyFill="1" applyBorder="1" applyAlignment="1">
      <alignment vertical="center"/>
    </xf>
    <xf numFmtId="38" fontId="4" fillId="0" borderId="16" xfId="51" applyFont="1" applyFill="1" applyBorder="1" applyAlignment="1">
      <alignment horizontal="center" vertical="center"/>
    </xf>
    <xf numFmtId="38" fontId="4" fillId="0" borderId="15" xfId="51" applyFont="1" applyFill="1" applyBorder="1" applyAlignment="1">
      <alignment horizontal="center" vertical="center"/>
    </xf>
    <xf numFmtId="38" fontId="5" fillId="0" borderId="19" xfId="51" applyFont="1" applyFill="1" applyBorder="1" applyAlignment="1">
      <alignment horizontal="center" vertical="center"/>
    </xf>
    <xf numFmtId="0" fontId="4" fillId="0" borderId="14" xfId="0" applyFont="1" applyFill="1" applyBorder="1" applyAlignment="1">
      <alignment horizontal="center" vertical="center" shrinkToFit="1"/>
    </xf>
    <xf numFmtId="0" fontId="2" fillId="0" borderId="18" xfId="0" applyFont="1" applyFill="1" applyBorder="1" applyAlignment="1">
      <alignment horizontal="center" vertical="center"/>
    </xf>
    <xf numFmtId="0" fontId="4" fillId="0" borderId="18" xfId="0" applyFont="1" applyFill="1" applyBorder="1" applyAlignment="1">
      <alignment horizontal="center" vertical="center" wrapText="1"/>
    </xf>
    <xf numFmtId="0" fontId="5" fillId="0" borderId="11" xfId="0" applyFont="1" applyFill="1" applyBorder="1" applyAlignment="1">
      <alignment horizontal="center" vertical="center" shrinkToFit="1"/>
    </xf>
    <xf numFmtId="0" fontId="4" fillId="0" borderId="0" xfId="0" applyFont="1" applyFill="1" applyBorder="1" applyAlignment="1">
      <alignment horizontal="distributed" vertical="center"/>
    </xf>
    <xf numFmtId="0" fontId="4" fillId="0" borderId="23" xfId="0" applyFont="1" applyFill="1" applyBorder="1" applyAlignment="1">
      <alignment horizontal="center" vertical="center"/>
    </xf>
    <xf numFmtId="0" fontId="4" fillId="0" borderId="27" xfId="0" applyFont="1" applyFill="1" applyBorder="1" applyAlignment="1">
      <alignment horizontal="center" vertical="center"/>
    </xf>
    <xf numFmtId="41" fontId="4" fillId="0" borderId="23" xfId="0" applyNumberFormat="1" applyFont="1" applyFill="1" applyBorder="1" applyAlignment="1">
      <alignment vertical="center"/>
    </xf>
    <xf numFmtId="41" fontId="4" fillId="0" borderId="28" xfId="0" applyNumberFormat="1" applyFont="1" applyFill="1" applyBorder="1" applyAlignment="1">
      <alignment vertical="center"/>
    </xf>
    <xf numFmtId="41" fontId="5" fillId="0" borderId="0" xfId="0" applyNumberFormat="1" applyFont="1" applyFill="1" applyAlignment="1">
      <alignment vertical="center"/>
    </xf>
    <xf numFmtId="41" fontId="4" fillId="0" borderId="22" xfId="0" applyNumberFormat="1" applyFont="1" applyFill="1" applyBorder="1" applyAlignment="1">
      <alignment vertical="center"/>
    </xf>
    <xf numFmtId="0" fontId="4" fillId="0" borderId="28" xfId="0" applyFont="1" applyFill="1" applyBorder="1" applyAlignment="1">
      <alignment horizontal="distributed" vertical="center"/>
    </xf>
    <xf numFmtId="0" fontId="4" fillId="0" borderId="29" xfId="0" applyFont="1" applyFill="1" applyBorder="1" applyAlignment="1">
      <alignment horizontal="distributed" vertical="center"/>
    </xf>
    <xf numFmtId="41" fontId="4" fillId="0" borderId="22" xfId="0" applyNumberFormat="1" applyFont="1" applyFill="1" applyBorder="1" applyAlignment="1">
      <alignment horizontal="right" vertical="center"/>
    </xf>
    <xf numFmtId="41" fontId="5" fillId="0" borderId="0" xfId="0" applyNumberFormat="1" applyFont="1" applyFill="1" applyAlignment="1">
      <alignment horizontal="right" vertical="center"/>
    </xf>
    <xf numFmtId="0" fontId="4" fillId="0" borderId="15" xfId="0" applyFont="1" applyFill="1" applyBorder="1" applyAlignment="1">
      <alignment horizontal="distributed" vertical="center"/>
    </xf>
    <xf numFmtId="41" fontId="5" fillId="0" borderId="0" xfId="0" applyNumberFormat="1" applyFont="1" applyFill="1" applyBorder="1" applyAlignment="1">
      <alignment vertical="center"/>
    </xf>
    <xf numFmtId="0" fontId="4" fillId="0" borderId="30" xfId="0" applyFont="1" applyFill="1" applyBorder="1" applyAlignment="1">
      <alignment horizontal="distributed" vertical="center"/>
    </xf>
    <xf numFmtId="41" fontId="4" fillId="0" borderId="26" xfId="0" applyNumberFormat="1" applyFont="1" applyFill="1" applyBorder="1" applyAlignment="1">
      <alignment vertical="center"/>
    </xf>
    <xf numFmtId="41" fontId="4" fillId="0" borderId="30" xfId="0" applyNumberFormat="1" applyFont="1" applyFill="1" applyBorder="1" applyAlignment="1">
      <alignment vertical="center"/>
    </xf>
    <xf numFmtId="41" fontId="5" fillId="0" borderId="30" xfId="0" applyNumberFormat="1" applyFont="1" applyFill="1" applyBorder="1" applyAlignment="1">
      <alignment vertical="center"/>
    </xf>
    <xf numFmtId="190" fontId="4" fillId="0" borderId="22" xfId="0" applyNumberFormat="1" applyFont="1" applyFill="1" applyBorder="1" applyAlignment="1">
      <alignment vertical="center"/>
    </xf>
    <xf numFmtId="190" fontId="4" fillId="0" borderId="0" xfId="0" applyNumberFormat="1" applyFont="1" applyFill="1" applyBorder="1" applyAlignment="1">
      <alignment vertical="center"/>
    </xf>
    <xf numFmtId="190" fontId="5" fillId="0" borderId="0" xfId="0" applyNumberFormat="1" applyFont="1" applyFill="1" applyAlignment="1">
      <alignment vertical="center"/>
    </xf>
    <xf numFmtId="190" fontId="4" fillId="0" borderId="26" xfId="0" applyNumberFormat="1" applyFont="1" applyFill="1" applyBorder="1" applyAlignment="1">
      <alignment vertical="center"/>
    </xf>
    <xf numFmtId="190" fontId="4" fillId="0" borderId="30" xfId="0" applyNumberFormat="1" applyFont="1" applyFill="1" applyBorder="1" applyAlignment="1">
      <alignment vertical="center"/>
    </xf>
    <xf numFmtId="190" fontId="4" fillId="0" borderId="23" xfId="0" applyNumberFormat="1" applyFont="1" applyFill="1" applyBorder="1" applyAlignment="1">
      <alignment vertical="center"/>
    </xf>
    <xf numFmtId="190" fontId="4" fillId="0" borderId="28" xfId="0" applyNumberFormat="1" applyFont="1" applyFill="1" applyBorder="1" applyAlignment="1">
      <alignment vertical="center"/>
    </xf>
    <xf numFmtId="190" fontId="5" fillId="0" borderId="28" xfId="0" applyNumberFormat="1" applyFont="1" applyFill="1" applyBorder="1" applyAlignment="1">
      <alignment vertical="center"/>
    </xf>
    <xf numFmtId="0" fontId="4" fillId="0" borderId="10" xfId="0" applyFont="1" applyFill="1" applyBorder="1" applyAlignment="1">
      <alignment horizontal="distributed" vertical="center"/>
    </xf>
    <xf numFmtId="190" fontId="4" fillId="0" borderId="31" xfId="0" applyNumberFormat="1" applyFont="1" applyFill="1" applyBorder="1" applyAlignment="1">
      <alignment vertical="center"/>
    </xf>
    <xf numFmtId="190" fontId="4" fillId="0" borderId="10" xfId="0" applyNumberFormat="1" applyFont="1" applyFill="1" applyBorder="1" applyAlignment="1">
      <alignment vertical="center"/>
    </xf>
    <xf numFmtId="0" fontId="3" fillId="0" borderId="27" xfId="0" applyFont="1" applyFill="1" applyBorder="1" applyAlignment="1">
      <alignment horizontal="center" vertical="center"/>
    </xf>
    <xf numFmtId="41" fontId="4" fillId="0" borderId="28" xfId="0" applyNumberFormat="1" applyFont="1" applyFill="1" applyBorder="1" applyAlignment="1">
      <alignment horizontal="right" vertical="center"/>
    </xf>
    <xf numFmtId="41" fontId="4" fillId="0" borderId="30" xfId="0" applyNumberFormat="1" applyFont="1" applyFill="1" applyBorder="1" applyAlignment="1">
      <alignment horizontal="right" vertical="center"/>
    </xf>
    <xf numFmtId="0" fontId="79" fillId="0" borderId="27" xfId="0" applyFont="1" applyFill="1" applyBorder="1" applyAlignment="1">
      <alignment horizontal="center" vertical="center"/>
    </xf>
    <xf numFmtId="0" fontId="72" fillId="0" borderId="22" xfId="0" applyFont="1" applyFill="1" applyBorder="1" applyAlignment="1">
      <alignment vertical="center"/>
    </xf>
    <xf numFmtId="0" fontId="79" fillId="0" borderId="32" xfId="0" applyFont="1" applyFill="1" applyBorder="1" applyAlignment="1">
      <alignment horizontal="center" vertical="center"/>
    </xf>
    <xf numFmtId="0" fontId="72" fillId="0" borderId="31" xfId="0" applyFont="1" applyFill="1" applyBorder="1" applyAlignment="1">
      <alignment vertical="center"/>
    </xf>
    <xf numFmtId="41" fontId="4" fillId="0" borderId="11" xfId="0" applyNumberFormat="1" applyFont="1" applyFill="1" applyBorder="1" applyAlignment="1">
      <alignment horizontal="center" vertical="center" shrinkToFit="1"/>
    </xf>
    <xf numFmtId="41" fontId="5" fillId="0" borderId="11" xfId="0" applyNumberFormat="1" applyFont="1" applyFill="1" applyBorder="1" applyAlignment="1">
      <alignment horizontal="center" vertical="center" shrinkToFit="1"/>
    </xf>
    <xf numFmtId="0" fontId="4" fillId="0" borderId="29" xfId="0" applyFont="1" applyFill="1" applyBorder="1" applyAlignment="1">
      <alignment vertical="center"/>
    </xf>
    <xf numFmtId="41" fontId="5" fillId="0" borderId="28" xfId="0" applyNumberFormat="1" applyFont="1" applyFill="1" applyBorder="1" applyAlignment="1">
      <alignment vertical="center"/>
    </xf>
    <xf numFmtId="0" fontId="4" fillId="0" borderId="15" xfId="0" applyFont="1" applyFill="1" applyBorder="1" applyAlignment="1">
      <alignment vertical="center"/>
    </xf>
    <xf numFmtId="41" fontId="5" fillId="0" borderId="0" xfId="0" applyNumberFormat="1" applyFont="1" applyFill="1" applyAlignment="1">
      <alignment horizontal="center" vertical="center"/>
    </xf>
    <xf numFmtId="0" fontId="4" fillId="0" borderId="33" xfId="0" applyFont="1" applyFill="1" applyBorder="1" applyAlignment="1">
      <alignment vertical="center"/>
    </xf>
    <xf numFmtId="41" fontId="5" fillId="0" borderId="30" xfId="0" applyNumberFormat="1" applyFont="1" applyFill="1" applyBorder="1" applyAlignment="1">
      <alignment horizontal="center" vertical="center"/>
    </xf>
    <xf numFmtId="41" fontId="4" fillId="0" borderId="27" xfId="0" applyNumberFormat="1" applyFont="1" applyFill="1" applyBorder="1" applyAlignment="1">
      <alignment vertical="center"/>
    </xf>
    <xf numFmtId="41" fontId="4" fillId="0" borderId="13" xfId="0" applyNumberFormat="1" applyFont="1" applyFill="1" applyBorder="1" applyAlignment="1">
      <alignment vertical="center"/>
    </xf>
    <xf numFmtId="41" fontId="5" fillId="0" borderId="13" xfId="0" applyNumberFormat="1" applyFont="1" applyFill="1" applyBorder="1" applyAlignment="1">
      <alignment vertical="center"/>
    </xf>
    <xf numFmtId="41" fontId="5" fillId="0" borderId="0" xfId="0" applyNumberFormat="1" applyFont="1" applyFill="1" applyBorder="1" applyAlignment="1">
      <alignment horizontal="right" vertical="center"/>
    </xf>
    <xf numFmtId="0" fontId="0" fillId="0" borderId="15" xfId="0" applyFill="1" applyBorder="1" applyAlignment="1">
      <alignment/>
    </xf>
    <xf numFmtId="41" fontId="4" fillId="0" borderId="23" xfId="0" applyNumberFormat="1" applyFont="1" applyFill="1" applyBorder="1" applyAlignment="1">
      <alignment horizontal="right" vertical="center"/>
    </xf>
    <xf numFmtId="0" fontId="0" fillId="0" borderId="33" xfId="0" applyFill="1" applyBorder="1" applyAlignment="1">
      <alignment/>
    </xf>
    <xf numFmtId="41" fontId="4" fillId="0" borderId="26" xfId="0" applyNumberFormat="1" applyFont="1" applyFill="1" applyBorder="1" applyAlignment="1">
      <alignment horizontal="right" vertical="center"/>
    </xf>
    <xf numFmtId="41" fontId="5" fillId="0" borderId="30" xfId="0" applyNumberFormat="1" applyFont="1" applyFill="1" applyBorder="1" applyAlignment="1">
      <alignment horizontal="right" vertical="center"/>
    </xf>
    <xf numFmtId="0" fontId="0" fillId="0" borderId="19" xfId="0" applyFill="1" applyBorder="1" applyAlignment="1">
      <alignment/>
    </xf>
    <xf numFmtId="41" fontId="4" fillId="0" borderId="31" xfId="0" applyNumberFormat="1" applyFont="1" applyFill="1" applyBorder="1" applyAlignment="1">
      <alignment horizontal="right" vertical="center"/>
    </xf>
    <xf numFmtId="41" fontId="4" fillId="0" borderId="10" xfId="0" applyNumberFormat="1" applyFont="1" applyFill="1" applyBorder="1" applyAlignment="1">
      <alignment horizontal="right" vertical="center"/>
    </xf>
    <xf numFmtId="41" fontId="5" fillId="0" borderId="10" xfId="0" applyNumberFormat="1" applyFont="1" applyFill="1" applyBorder="1" applyAlignment="1">
      <alignment horizontal="right" vertical="center"/>
    </xf>
    <xf numFmtId="0" fontId="3" fillId="0" borderId="14" xfId="0"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179" fontId="10" fillId="0" borderId="23" xfId="0" applyNumberFormat="1" applyFont="1" applyFill="1" applyBorder="1" applyAlignment="1">
      <alignment vertical="center"/>
    </xf>
    <xf numFmtId="179" fontId="10" fillId="0" borderId="28" xfId="0" applyNumberFormat="1" applyFont="1" applyFill="1" applyBorder="1" applyAlignment="1">
      <alignment vertical="center"/>
    </xf>
    <xf numFmtId="41" fontId="10" fillId="0" borderId="22" xfId="0" applyNumberFormat="1" applyFont="1" applyFill="1" applyBorder="1" applyAlignment="1">
      <alignment horizontal="right" vertical="center"/>
    </xf>
    <xf numFmtId="41" fontId="3" fillId="0" borderId="0" xfId="0" applyNumberFormat="1" applyFont="1" applyFill="1" applyBorder="1" applyAlignment="1">
      <alignment vertical="center"/>
    </xf>
    <xf numFmtId="179" fontId="10" fillId="0" borderId="0" xfId="0" applyNumberFormat="1" applyFont="1" applyFill="1" applyBorder="1" applyAlignment="1">
      <alignment vertical="center"/>
    </xf>
    <xf numFmtId="41" fontId="10" fillId="0" borderId="31" xfId="0" applyNumberFormat="1" applyFont="1" applyFill="1" applyBorder="1" applyAlignment="1">
      <alignment vertical="center"/>
    </xf>
    <xf numFmtId="41" fontId="3" fillId="0" borderId="10" xfId="0" applyNumberFormat="1" applyFont="1" applyFill="1" applyBorder="1" applyAlignment="1">
      <alignment vertical="center"/>
    </xf>
    <xf numFmtId="179" fontId="10" fillId="0" borderId="10" xfId="0" applyNumberFormat="1" applyFont="1" applyFill="1" applyBorder="1" applyAlignment="1">
      <alignment vertical="center"/>
    </xf>
    <xf numFmtId="0" fontId="3" fillId="0" borderId="34" xfId="0" applyFont="1" applyFill="1" applyBorder="1" applyAlignment="1">
      <alignment horizontal="center" vertical="center"/>
    </xf>
    <xf numFmtId="0" fontId="2" fillId="0" borderId="34" xfId="0" applyFont="1" applyFill="1" applyBorder="1" applyAlignment="1">
      <alignment horizontal="center" vertical="center"/>
    </xf>
    <xf numFmtId="179" fontId="4" fillId="0" borderId="35" xfId="0" applyNumberFormat="1" applyFont="1" applyFill="1" applyBorder="1" applyAlignment="1">
      <alignment vertical="center"/>
    </xf>
    <xf numFmtId="190" fontId="4" fillId="0" borderId="36" xfId="0" applyNumberFormat="1" applyFont="1" applyFill="1" applyBorder="1" applyAlignment="1">
      <alignment horizontal="center" vertical="center"/>
    </xf>
    <xf numFmtId="190" fontId="4" fillId="0" borderId="34" xfId="0" applyNumberFormat="1" applyFont="1" applyFill="1" applyBorder="1" applyAlignment="1">
      <alignment horizontal="center" vertical="center"/>
    </xf>
    <xf numFmtId="190" fontId="4" fillId="0" borderId="0" xfId="0" applyNumberFormat="1" applyFont="1" applyFill="1" applyBorder="1" applyAlignment="1">
      <alignment horizontal="center" vertical="center"/>
    </xf>
    <xf numFmtId="179" fontId="4" fillId="0" borderId="34" xfId="0" applyNumberFormat="1" applyFont="1" applyFill="1" applyBorder="1" applyAlignment="1">
      <alignment horizontal="center" vertical="center"/>
    </xf>
    <xf numFmtId="179" fontId="4" fillId="0" borderId="0" xfId="0" applyNumberFormat="1" applyFont="1" applyFill="1" applyBorder="1" applyAlignment="1">
      <alignment horizontal="center" vertical="center"/>
    </xf>
    <xf numFmtId="176" fontId="4" fillId="0" borderId="28" xfId="0" applyNumberFormat="1" applyFont="1" applyFill="1" applyBorder="1" applyAlignment="1">
      <alignment vertical="center"/>
    </xf>
    <xf numFmtId="176" fontId="5" fillId="0" borderId="28" xfId="0" applyNumberFormat="1" applyFont="1" applyFill="1" applyBorder="1" applyAlignment="1">
      <alignment vertical="center"/>
    </xf>
    <xf numFmtId="181" fontId="5" fillId="0" borderId="0" xfId="0" applyNumberFormat="1" applyFont="1" applyFill="1" applyBorder="1" applyAlignment="1">
      <alignment vertical="center"/>
    </xf>
    <xf numFmtId="176" fontId="4" fillId="0" borderId="10" xfId="0" applyNumberFormat="1" applyFont="1" applyFill="1" applyBorder="1" applyAlignment="1">
      <alignment vertical="center"/>
    </xf>
    <xf numFmtId="181" fontId="4" fillId="0" borderId="10" xfId="0" applyNumberFormat="1" applyFont="1" applyFill="1" applyBorder="1" applyAlignment="1">
      <alignment vertical="center"/>
    </xf>
    <xf numFmtId="176" fontId="5" fillId="0" borderId="10" xfId="0" applyNumberFormat="1" applyFont="1" applyFill="1" applyBorder="1" applyAlignment="1">
      <alignment vertical="center"/>
    </xf>
    <xf numFmtId="0" fontId="5" fillId="0" borderId="10" xfId="0" applyFont="1" applyFill="1" applyBorder="1" applyAlignment="1">
      <alignment vertical="center"/>
    </xf>
    <xf numFmtId="181" fontId="5" fillId="0" borderId="10" xfId="0" applyNumberFormat="1" applyFont="1" applyFill="1" applyBorder="1" applyAlignment="1">
      <alignment vertical="center"/>
    </xf>
    <xf numFmtId="0" fontId="4" fillId="0" borderId="16" xfId="0" applyFont="1" applyFill="1" applyBorder="1" applyAlignment="1">
      <alignment horizontal="center" vertical="center" shrinkToFit="1"/>
    </xf>
    <xf numFmtId="38" fontId="4" fillId="0" borderId="23" xfId="0" applyNumberFormat="1" applyFont="1" applyFill="1" applyBorder="1" applyAlignment="1">
      <alignment vertical="center"/>
    </xf>
    <xf numFmtId="38" fontId="4" fillId="0" borderId="28" xfId="0" applyNumberFormat="1" applyFont="1" applyFill="1" applyBorder="1" applyAlignment="1">
      <alignment vertical="center"/>
    </xf>
    <xf numFmtId="0" fontId="4" fillId="0" borderId="22" xfId="0" applyFont="1" applyFill="1" applyBorder="1" applyAlignment="1">
      <alignment vertical="center"/>
    </xf>
    <xf numFmtId="38" fontId="4" fillId="0" borderId="22" xfId="0" applyNumberFormat="1" applyFont="1" applyFill="1" applyBorder="1" applyAlignment="1">
      <alignment vertical="center"/>
    </xf>
    <xf numFmtId="0" fontId="72" fillId="0" borderId="25" xfId="0" applyFont="1" applyFill="1" applyBorder="1" applyAlignment="1">
      <alignment horizontal="center" vertical="center"/>
    </xf>
    <xf numFmtId="41" fontId="72" fillId="0" borderId="23" xfId="49" applyNumberFormat="1" applyFont="1" applyFill="1" applyBorder="1" applyAlignment="1">
      <alignment vertical="center"/>
    </xf>
    <xf numFmtId="41" fontId="72" fillId="0" borderId="28" xfId="49" applyNumberFormat="1" applyFont="1" applyFill="1" applyBorder="1" applyAlignment="1">
      <alignment vertical="center"/>
    </xf>
    <xf numFmtId="0" fontId="72" fillId="0" borderId="18" xfId="0" applyFont="1" applyFill="1" applyBorder="1" applyAlignment="1">
      <alignment horizontal="center" vertical="center"/>
    </xf>
    <xf numFmtId="41" fontId="72" fillId="0" borderId="22" xfId="49" applyNumberFormat="1" applyFont="1" applyFill="1" applyBorder="1" applyAlignment="1">
      <alignment vertical="center"/>
    </xf>
    <xf numFmtId="0" fontId="72" fillId="0" borderId="32" xfId="0" applyFont="1" applyFill="1" applyBorder="1" applyAlignment="1">
      <alignment horizontal="center" vertical="center"/>
    </xf>
    <xf numFmtId="41" fontId="72" fillId="0" borderId="31" xfId="0" applyNumberFormat="1" applyFont="1" applyFill="1" applyBorder="1" applyAlignment="1">
      <alignment vertical="center"/>
    </xf>
    <xf numFmtId="0" fontId="3" fillId="0" borderId="18" xfId="0" applyFont="1" applyFill="1" applyBorder="1" applyAlignment="1">
      <alignment horizontal="center" vertical="center" wrapText="1"/>
    </xf>
    <xf numFmtId="0" fontId="4" fillId="0" borderId="27" xfId="0" applyFont="1" applyFill="1" applyBorder="1" applyAlignment="1">
      <alignment horizontal="center" vertical="center" wrapText="1"/>
    </xf>
    <xf numFmtId="176" fontId="3" fillId="0" borderId="11" xfId="0" applyNumberFormat="1" applyFont="1" applyFill="1" applyBorder="1" applyAlignment="1">
      <alignment horizontal="center" vertical="center"/>
    </xf>
    <xf numFmtId="176" fontId="3" fillId="0" borderId="17" xfId="0" applyNumberFormat="1" applyFont="1" applyFill="1" applyBorder="1" applyAlignment="1">
      <alignment horizontal="center" vertical="center"/>
    </xf>
    <xf numFmtId="41" fontId="10" fillId="0" borderId="23" xfId="0" applyNumberFormat="1" applyFont="1" applyFill="1" applyBorder="1" applyAlignment="1">
      <alignment vertical="center"/>
    </xf>
    <xf numFmtId="41" fontId="10" fillId="0" borderId="0" xfId="0" applyNumberFormat="1" applyFont="1" applyFill="1" applyBorder="1" applyAlignment="1">
      <alignment vertical="center"/>
    </xf>
    <xf numFmtId="41" fontId="3" fillId="0" borderId="22" xfId="0" applyNumberFormat="1" applyFont="1" applyFill="1" applyBorder="1" applyAlignment="1">
      <alignment vertical="center"/>
    </xf>
    <xf numFmtId="41" fontId="3" fillId="0" borderId="31" xfId="0" applyNumberFormat="1" applyFont="1" applyFill="1" applyBorder="1" applyAlignment="1">
      <alignment vertical="center"/>
    </xf>
    <xf numFmtId="197" fontId="4" fillId="0" borderId="0" xfId="0" applyNumberFormat="1" applyFont="1" applyFill="1" applyBorder="1" applyAlignment="1">
      <alignment vertical="center"/>
    </xf>
    <xf numFmtId="189" fontId="4" fillId="0" borderId="0" xfId="0" applyNumberFormat="1" applyFont="1" applyFill="1" applyBorder="1" applyAlignment="1">
      <alignment horizontal="right" vertical="center"/>
    </xf>
    <xf numFmtId="0" fontId="4" fillId="0" borderId="10" xfId="0" applyFont="1" applyFill="1" applyBorder="1" applyAlignment="1">
      <alignment vertical="center"/>
    </xf>
    <xf numFmtId="0" fontId="4" fillId="0" borderId="10" xfId="0" applyNumberFormat="1" applyFont="1" applyFill="1" applyBorder="1" applyAlignment="1">
      <alignment horizontal="right" vertical="center"/>
    </xf>
    <xf numFmtId="0" fontId="78" fillId="0" borderId="14" xfId="0" applyFont="1" applyFill="1" applyBorder="1" applyAlignment="1">
      <alignment horizontal="center" vertical="center" wrapText="1"/>
    </xf>
    <xf numFmtId="0" fontId="78" fillId="0" borderId="11" xfId="0" applyFont="1" applyFill="1" applyBorder="1" applyAlignment="1">
      <alignment horizontal="center" vertical="center" shrinkToFit="1"/>
    </xf>
    <xf numFmtId="176" fontId="78" fillId="0" borderId="0" xfId="0" applyNumberFormat="1" applyFont="1" applyFill="1" applyBorder="1" applyAlignment="1">
      <alignment horizontal="right" vertical="center"/>
    </xf>
    <xf numFmtId="176" fontId="78" fillId="0" borderId="0" xfId="0" applyNumberFormat="1" applyFont="1" applyFill="1" applyBorder="1" applyAlignment="1">
      <alignment vertical="center"/>
    </xf>
    <xf numFmtId="41" fontId="78" fillId="0" borderId="0" xfId="0" applyNumberFormat="1" applyFont="1" applyFill="1" applyBorder="1" applyAlignment="1">
      <alignment horizontal="right" vertical="center"/>
    </xf>
    <xf numFmtId="176" fontId="82" fillId="0" borderId="10" xfId="0" applyNumberFormat="1" applyFont="1" applyFill="1" applyBorder="1" applyAlignment="1">
      <alignment horizontal="right" vertical="center"/>
    </xf>
    <xf numFmtId="176" fontId="82" fillId="0" borderId="10" xfId="0" applyNumberFormat="1" applyFont="1" applyFill="1" applyBorder="1" applyAlignment="1">
      <alignment vertical="center"/>
    </xf>
    <xf numFmtId="41" fontId="82" fillId="0" borderId="10" xfId="0" applyNumberFormat="1" applyFont="1" applyFill="1" applyBorder="1" applyAlignment="1">
      <alignment horizontal="right" vertical="center"/>
    </xf>
    <xf numFmtId="0" fontId="72" fillId="0" borderId="24" xfId="0" applyFont="1" applyFill="1" applyBorder="1" applyAlignment="1">
      <alignment horizontal="center" vertical="center"/>
    </xf>
    <xf numFmtId="0" fontId="72" fillId="0" borderId="23" xfId="0" applyFont="1" applyFill="1" applyBorder="1" applyAlignment="1">
      <alignment horizontal="center" vertical="center"/>
    </xf>
    <xf numFmtId="176" fontId="4" fillId="0" borderId="23" xfId="0" applyNumberFormat="1" applyFont="1" applyFill="1" applyBorder="1" applyAlignment="1">
      <alignment vertical="center"/>
    </xf>
    <xf numFmtId="176" fontId="72" fillId="0" borderId="23" xfId="0" applyNumberFormat="1" applyFont="1" applyFill="1" applyBorder="1" applyAlignment="1">
      <alignment vertical="center"/>
    </xf>
    <xf numFmtId="176" fontId="72" fillId="0" borderId="28" xfId="0" applyNumberFormat="1" applyFont="1" applyFill="1" applyBorder="1" applyAlignment="1">
      <alignment vertical="center"/>
    </xf>
    <xf numFmtId="41" fontId="72" fillId="0" borderId="22" xfId="0" applyNumberFormat="1" applyFont="1" applyFill="1" applyBorder="1" applyAlignment="1">
      <alignment horizontal="right" vertical="center"/>
    </xf>
    <xf numFmtId="41" fontId="72" fillId="0" borderId="22" xfId="0" applyNumberFormat="1" applyFont="1" applyFill="1" applyBorder="1" applyAlignment="1">
      <alignment vertical="center"/>
    </xf>
    <xf numFmtId="41" fontId="72" fillId="0" borderId="31" xfId="0" applyNumberFormat="1" applyFont="1" applyFill="1" applyBorder="1" applyAlignment="1">
      <alignment horizontal="right" vertical="center"/>
    </xf>
    <xf numFmtId="0" fontId="4" fillId="0" borderId="18" xfId="64" applyFont="1" applyFill="1" applyBorder="1" applyAlignment="1">
      <alignment horizontal="center" vertical="center" shrinkToFit="1"/>
      <protection/>
    </xf>
    <xf numFmtId="0" fontId="4" fillId="0" borderId="27" xfId="64" applyFont="1" applyFill="1" applyBorder="1" applyAlignment="1">
      <alignment horizontal="center" vertical="center" shrinkToFit="1"/>
      <protection/>
    </xf>
    <xf numFmtId="0" fontId="5" fillId="0" borderId="18" xfId="64" applyFont="1" applyFill="1" applyBorder="1" applyAlignment="1">
      <alignment horizontal="center" vertical="center" shrinkToFit="1"/>
      <protection/>
    </xf>
    <xf numFmtId="0" fontId="5" fillId="0" borderId="27" xfId="64" applyFont="1" applyFill="1" applyBorder="1" applyAlignment="1">
      <alignment horizontal="center" vertical="center" shrinkToFit="1"/>
      <protection/>
    </xf>
    <xf numFmtId="41" fontId="5" fillId="0" borderId="0" xfId="64" applyNumberFormat="1" applyFont="1" applyFill="1" applyBorder="1" applyAlignment="1">
      <alignment horizontal="right" vertical="center"/>
      <protection/>
    </xf>
    <xf numFmtId="189" fontId="5" fillId="0" borderId="0" xfId="64" applyNumberFormat="1" applyFont="1" applyFill="1" applyBorder="1" applyAlignment="1">
      <alignment horizontal="right" vertical="center"/>
      <protection/>
    </xf>
    <xf numFmtId="41" fontId="4" fillId="0" borderId="23" xfId="64" applyNumberFormat="1" applyFont="1" applyFill="1" applyBorder="1" applyAlignment="1">
      <alignment vertical="center"/>
      <protection/>
    </xf>
    <xf numFmtId="189" fontId="5" fillId="0" borderId="0" xfId="64" applyNumberFormat="1" applyFont="1" applyFill="1" applyBorder="1" applyAlignment="1">
      <alignment vertical="center"/>
      <protection/>
    </xf>
    <xf numFmtId="41" fontId="4" fillId="0" borderId="22" xfId="64" applyNumberFormat="1" applyFont="1" applyFill="1" applyBorder="1" applyAlignment="1">
      <alignment vertical="center"/>
      <protection/>
    </xf>
    <xf numFmtId="182" fontId="4" fillId="0" borderId="0" xfId="64" applyNumberFormat="1" applyFont="1" applyFill="1" applyBorder="1" applyAlignment="1">
      <alignment horizontal="right" vertical="center"/>
      <protection/>
    </xf>
    <xf numFmtId="189" fontId="4" fillId="0" borderId="31" xfId="64" applyNumberFormat="1" applyFont="1" applyFill="1" applyBorder="1" applyAlignment="1">
      <alignment horizontal="right" vertical="center"/>
      <protection/>
    </xf>
    <xf numFmtId="189" fontId="4" fillId="0" borderId="10" xfId="64" applyNumberFormat="1" applyFont="1" applyFill="1" applyBorder="1" applyAlignment="1">
      <alignment horizontal="right" vertical="center"/>
      <protection/>
    </xf>
    <xf numFmtId="189" fontId="5" fillId="0" borderId="10" xfId="64" applyNumberFormat="1" applyFont="1" applyFill="1" applyBorder="1" applyAlignment="1">
      <alignment horizontal="right" vertical="center"/>
      <protection/>
    </xf>
    <xf numFmtId="41" fontId="4" fillId="0" borderId="31" xfId="64" applyNumberFormat="1" applyFont="1" applyFill="1" applyBorder="1" applyAlignment="1">
      <alignment vertical="center"/>
      <protection/>
    </xf>
    <xf numFmtId="182" fontId="4" fillId="0" borderId="10" xfId="64" applyNumberFormat="1" applyFont="1" applyFill="1" applyBorder="1" applyAlignment="1">
      <alignment vertical="center"/>
      <protection/>
    </xf>
    <xf numFmtId="41" fontId="5" fillId="0" borderId="10" xfId="64" applyNumberFormat="1" applyFont="1" applyFill="1" applyBorder="1" applyAlignment="1">
      <alignment vertical="center"/>
      <protection/>
    </xf>
    <xf numFmtId="189" fontId="5" fillId="0" borderId="10" xfId="64" applyNumberFormat="1" applyFont="1" applyFill="1" applyBorder="1" applyAlignment="1">
      <alignment vertical="center"/>
      <protection/>
    </xf>
    <xf numFmtId="176" fontId="5" fillId="0" borderId="31" xfId="0" applyNumberFormat="1" applyFont="1" applyFill="1" applyBorder="1" applyAlignment="1">
      <alignment vertical="center"/>
    </xf>
    <xf numFmtId="0" fontId="4" fillId="0" borderId="17" xfId="62" applyNumberFormat="1" applyFont="1" applyFill="1" applyBorder="1" applyAlignment="1">
      <alignment horizontal="center" vertical="center"/>
      <protection/>
    </xf>
    <xf numFmtId="0" fontId="4" fillId="0" borderId="11" xfId="62" applyNumberFormat="1" applyFont="1" applyFill="1" applyBorder="1" applyAlignment="1">
      <alignment horizontal="center" vertical="center"/>
      <protection/>
    </xf>
    <xf numFmtId="0" fontId="4" fillId="0" borderId="11" xfId="62" applyNumberFormat="1" applyFont="1" applyFill="1" applyBorder="1" applyAlignment="1">
      <alignment horizontal="center" vertical="center" wrapText="1"/>
      <protection/>
    </xf>
    <xf numFmtId="0" fontId="4" fillId="0" borderId="11" xfId="62" applyFont="1" applyFill="1" applyBorder="1" applyAlignment="1">
      <alignment horizontal="center" vertical="center" wrapText="1"/>
      <protection/>
    </xf>
    <xf numFmtId="0" fontId="4" fillId="0" borderId="17" xfId="62" applyFont="1" applyFill="1" applyBorder="1" applyAlignment="1">
      <alignment horizontal="center" vertical="center" wrapText="1"/>
      <protection/>
    </xf>
    <xf numFmtId="178" fontId="3" fillId="0" borderId="28" xfId="63" applyNumberFormat="1" applyFont="1" applyFill="1" applyBorder="1" applyAlignment="1">
      <alignment horizontal="right" vertical="center"/>
      <protection/>
    </xf>
    <xf numFmtId="38" fontId="4" fillId="0" borderId="0" xfId="51" applyFont="1" applyFill="1" applyAlignment="1">
      <alignment horizontal="right" vertical="center"/>
    </xf>
    <xf numFmtId="0" fontId="72" fillId="0" borderId="19" xfId="62" applyFont="1" applyFill="1" applyBorder="1" applyAlignment="1">
      <alignment horizontal="center" vertical="center"/>
      <protection/>
    </xf>
    <xf numFmtId="178" fontId="3" fillId="0" borderId="10" xfId="63" applyNumberFormat="1" applyFont="1" applyFill="1" applyBorder="1" applyAlignment="1">
      <alignment horizontal="right" vertical="center"/>
      <protection/>
    </xf>
    <xf numFmtId="176" fontId="72" fillId="0" borderId="10" xfId="62" applyNumberFormat="1" applyFont="1" applyFill="1" applyBorder="1" applyAlignment="1">
      <alignment horizontal="right" vertical="center"/>
      <protection/>
    </xf>
    <xf numFmtId="0" fontId="3" fillId="0" borderId="18" xfId="62" applyFont="1" applyFill="1" applyBorder="1" applyAlignment="1">
      <alignment horizontal="center" vertical="center"/>
      <protection/>
    </xf>
    <xf numFmtId="176" fontId="67" fillId="0" borderId="0" xfId="62" applyNumberFormat="1" applyFont="1" applyFill="1" applyBorder="1" applyAlignment="1">
      <alignment horizontal="right" vertical="center"/>
      <protection/>
    </xf>
    <xf numFmtId="41" fontId="3" fillId="0" borderId="0" xfId="62" applyNumberFormat="1" applyFont="1" applyFill="1" applyBorder="1" applyAlignment="1">
      <alignment horizontal="right" vertical="center"/>
      <protection/>
    </xf>
    <xf numFmtId="176" fontId="3" fillId="0" borderId="0" xfId="62" applyNumberFormat="1" applyFont="1" applyFill="1" applyBorder="1" applyAlignment="1">
      <alignment horizontal="right" vertical="center"/>
      <protection/>
    </xf>
    <xf numFmtId="176" fontId="10" fillId="0" borderId="10" xfId="62" applyNumberFormat="1" applyFont="1" applyFill="1" applyBorder="1" applyAlignment="1">
      <alignment vertical="center"/>
      <protection/>
    </xf>
    <xf numFmtId="176" fontId="10" fillId="0" borderId="10" xfId="62" applyNumberFormat="1" applyFont="1" applyFill="1" applyBorder="1" applyAlignment="1">
      <alignment horizontal="right" vertical="center"/>
      <protection/>
    </xf>
    <xf numFmtId="41" fontId="10" fillId="0" borderId="10" xfId="62" applyNumberFormat="1" applyFont="1" applyFill="1" applyBorder="1" applyAlignment="1">
      <alignment horizontal="right" vertical="center"/>
      <protection/>
    </xf>
    <xf numFmtId="0" fontId="4" fillId="0" borderId="12" xfId="62" applyNumberFormat="1" applyFont="1" applyFill="1" applyBorder="1" applyAlignment="1">
      <alignment horizontal="center" vertical="center"/>
      <protection/>
    </xf>
    <xf numFmtId="179" fontId="3" fillId="0" borderId="0" xfId="49" applyNumberFormat="1" applyFont="1" applyFill="1" applyBorder="1" applyAlignment="1">
      <alignment vertical="center"/>
    </xf>
    <xf numFmtId="179" fontId="3" fillId="0" borderId="0" xfId="0" applyNumberFormat="1" applyFont="1" applyFill="1" applyAlignment="1">
      <alignment horizontal="right" vertical="center"/>
    </xf>
    <xf numFmtId="179" fontId="3" fillId="0" borderId="29" xfId="0" applyNumberFormat="1" applyFont="1" applyFill="1" applyBorder="1" applyAlignment="1">
      <alignment horizontal="right" vertical="center"/>
    </xf>
    <xf numFmtId="179" fontId="3" fillId="0" borderId="0" xfId="0" applyNumberFormat="1" applyFont="1" applyFill="1" applyBorder="1" applyAlignment="1">
      <alignment vertical="center"/>
    </xf>
    <xf numFmtId="179" fontId="3" fillId="0" borderId="15" xfId="0" applyNumberFormat="1" applyFont="1" applyFill="1" applyBorder="1" applyAlignment="1">
      <alignment horizontal="right" vertical="center"/>
    </xf>
    <xf numFmtId="179" fontId="10" fillId="0" borderId="0" xfId="49" applyNumberFormat="1" applyFont="1" applyFill="1" applyBorder="1" applyAlignment="1">
      <alignment vertical="center"/>
    </xf>
    <xf numFmtId="179" fontId="10" fillId="0" borderId="37" xfId="49" applyNumberFormat="1" applyFont="1" applyFill="1" applyBorder="1" applyAlignment="1">
      <alignment vertical="center"/>
    </xf>
    <xf numFmtId="179" fontId="10" fillId="0" borderId="37" xfId="0" applyNumberFormat="1" applyFont="1" applyFill="1" applyBorder="1" applyAlignment="1">
      <alignment vertical="center"/>
    </xf>
    <xf numFmtId="179" fontId="10" fillId="0" borderId="10" xfId="49" applyNumberFormat="1" applyFont="1" applyFill="1" applyBorder="1" applyAlignment="1">
      <alignment vertical="center"/>
    </xf>
    <xf numFmtId="179" fontId="10" fillId="0" borderId="10" xfId="49" applyNumberFormat="1" applyFont="1" applyFill="1" applyBorder="1" applyAlignment="1">
      <alignment vertical="center" shrinkToFit="1"/>
    </xf>
    <xf numFmtId="179" fontId="10" fillId="0" borderId="10" xfId="0" applyNumberFormat="1" applyFont="1" applyFill="1" applyBorder="1" applyAlignment="1">
      <alignment vertical="center" shrinkToFit="1"/>
    </xf>
    <xf numFmtId="186" fontId="3" fillId="0" borderId="0" xfId="0" applyNumberFormat="1" applyFont="1" applyFill="1" applyAlignment="1">
      <alignment vertical="center"/>
    </xf>
    <xf numFmtId="186" fontId="3" fillId="0" borderId="0" xfId="0" applyNumberFormat="1" applyFont="1" applyFill="1" applyBorder="1" applyAlignment="1">
      <alignment vertical="center"/>
    </xf>
    <xf numFmtId="186" fontId="10" fillId="0" borderId="0" xfId="0" applyNumberFormat="1" applyFont="1" applyFill="1" applyBorder="1" applyAlignment="1">
      <alignment vertical="center"/>
    </xf>
    <xf numFmtId="186" fontId="10" fillId="0" borderId="37" xfId="0" applyNumberFormat="1" applyFont="1" applyFill="1" applyBorder="1" applyAlignment="1">
      <alignment vertical="center"/>
    </xf>
    <xf numFmtId="186" fontId="10" fillId="0" borderId="10" xfId="0" applyNumberFormat="1" applyFont="1" applyFill="1" applyBorder="1" applyAlignment="1">
      <alignment vertical="center"/>
    </xf>
    <xf numFmtId="212" fontId="3" fillId="0" borderId="15" xfId="0" applyNumberFormat="1" applyFont="1" applyFill="1" applyBorder="1" applyAlignment="1">
      <alignment horizontal="right" vertical="center"/>
    </xf>
    <xf numFmtId="212" fontId="3" fillId="0" borderId="15" xfId="0" applyNumberFormat="1" applyFont="1" applyFill="1" applyBorder="1" applyAlignment="1">
      <alignment vertical="center"/>
    </xf>
    <xf numFmtId="212" fontId="10" fillId="0" borderId="15" xfId="0" applyNumberFormat="1" applyFont="1" applyFill="1" applyBorder="1" applyAlignment="1">
      <alignment horizontal="right" vertical="center"/>
    </xf>
    <xf numFmtId="212" fontId="10" fillId="0" borderId="38" xfId="0" applyNumberFormat="1" applyFont="1" applyFill="1" applyBorder="1" applyAlignment="1">
      <alignment vertical="center"/>
    </xf>
    <xf numFmtId="212" fontId="10" fillId="0" borderId="19" xfId="0" applyNumberFormat="1" applyFont="1" applyFill="1" applyBorder="1" applyAlignment="1">
      <alignment vertical="center"/>
    </xf>
    <xf numFmtId="212" fontId="3" fillId="0" borderId="0" xfId="0" applyNumberFormat="1" applyFont="1" applyFill="1" applyBorder="1" applyAlignment="1">
      <alignment vertical="center"/>
    </xf>
    <xf numFmtId="212" fontId="10" fillId="0" borderId="0" xfId="0" applyNumberFormat="1" applyFont="1" applyFill="1" applyBorder="1" applyAlignment="1">
      <alignment vertical="center"/>
    </xf>
    <xf numFmtId="212" fontId="10" fillId="0" borderId="37" xfId="0" applyNumberFormat="1" applyFont="1" applyFill="1" applyBorder="1" applyAlignment="1">
      <alignment vertical="center"/>
    </xf>
    <xf numFmtId="212" fontId="10" fillId="0" borderId="10" xfId="0" applyNumberFormat="1" applyFont="1" applyFill="1" applyBorder="1" applyAlignment="1">
      <alignment vertical="center"/>
    </xf>
    <xf numFmtId="0" fontId="10" fillId="0" borderId="14" xfId="0" applyFont="1" applyFill="1" applyBorder="1" applyAlignment="1">
      <alignment horizontal="center" vertical="center" wrapText="1"/>
    </xf>
    <xf numFmtId="0" fontId="4" fillId="0" borderId="0"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2" fillId="0" borderId="0" xfId="0" applyFont="1" applyAlignment="1">
      <alignment/>
    </xf>
    <xf numFmtId="210" fontId="3" fillId="0" borderId="0" xfId="0" applyNumberFormat="1" applyFont="1" applyAlignment="1">
      <alignment vertical="center"/>
    </xf>
    <xf numFmtId="179" fontId="3" fillId="0" borderId="0" xfId="0" applyNumberFormat="1" applyFont="1" applyAlignment="1">
      <alignment/>
    </xf>
    <xf numFmtId="179" fontId="3" fillId="0" borderId="0" xfId="0" applyNumberFormat="1" applyFont="1" applyBorder="1" applyAlignment="1">
      <alignment vertical="center"/>
    </xf>
    <xf numFmtId="186" fontId="3" fillId="0" borderId="0" xfId="0" applyNumberFormat="1" applyFont="1" applyAlignment="1">
      <alignment/>
    </xf>
    <xf numFmtId="179" fontId="3" fillId="0" borderId="10" xfId="0" applyNumberFormat="1" applyFont="1" applyFill="1" applyBorder="1" applyAlignment="1">
      <alignment vertical="center"/>
    </xf>
    <xf numFmtId="0" fontId="5" fillId="0" borderId="10"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15" xfId="0" applyFont="1" applyFill="1" applyBorder="1" applyAlignment="1">
      <alignment vertical="center" shrinkToFit="1"/>
    </xf>
    <xf numFmtId="0" fontId="72" fillId="0" borderId="19" xfId="0" applyFont="1" applyFill="1" applyBorder="1" applyAlignment="1">
      <alignment vertical="center" shrinkToFit="1"/>
    </xf>
    <xf numFmtId="176" fontId="4" fillId="0" borderId="0" xfId="0" applyNumberFormat="1" applyFont="1" applyFill="1" applyBorder="1" applyAlignment="1">
      <alignment horizontal="center" vertical="center"/>
    </xf>
    <xf numFmtId="182" fontId="4" fillId="0" borderId="0" xfId="0" applyNumberFormat="1" applyFont="1" applyFill="1" applyBorder="1" applyAlignment="1">
      <alignment horizontal="center" vertical="center"/>
    </xf>
    <xf numFmtId="176" fontId="4" fillId="0" borderId="0" xfId="62" applyNumberFormat="1" applyFont="1" applyFill="1" applyBorder="1" applyAlignment="1">
      <alignment horizontal="right" vertical="center"/>
      <protection/>
    </xf>
    <xf numFmtId="182" fontId="4" fillId="0" borderId="0" xfId="62" applyNumberFormat="1" applyFont="1" applyFill="1" applyBorder="1" applyAlignment="1">
      <alignment horizontal="right" vertical="center"/>
      <protection/>
    </xf>
    <xf numFmtId="0" fontId="78" fillId="0" borderId="0" xfId="0" applyFont="1" applyFill="1" applyAlignment="1">
      <alignment horizontal="left" vertical="top" wrapText="1"/>
    </xf>
    <xf numFmtId="176" fontId="4" fillId="0" borderId="22" xfId="62" applyNumberFormat="1" applyFont="1" applyFill="1" applyBorder="1" applyAlignment="1">
      <alignment horizontal="right" vertical="center"/>
      <protection/>
    </xf>
    <xf numFmtId="0" fontId="4" fillId="0" borderId="16" xfId="62" applyNumberFormat="1" applyFont="1" applyFill="1" applyBorder="1" applyAlignment="1">
      <alignment horizontal="center" vertical="center"/>
      <protection/>
    </xf>
    <xf numFmtId="0" fontId="2" fillId="0" borderId="14" xfId="62" applyFont="1" applyFill="1" applyBorder="1" applyAlignment="1">
      <alignment/>
      <protection/>
    </xf>
    <xf numFmtId="0" fontId="2" fillId="0" borderId="20" xfId="62" applyFont="1" applyFill="1" applyBorder="1" applyAlignment="1">
      <alignment/>
      <protection/>
    </xf>
    <xf numFmtId="0" fontId="2" fillId="0" borderId="18" xfId="62" applyFont="1" applyFill="1" applyBorder="1" applyAlignment="1">
      <alignment/>
      <protection/>
    </xf>
    <xf numFmtId="0" fontId="4" fillId="0" borderId="16" xfId="0" applyFont="1" applyFill="1" applyBorder="1" applyAlignment="1">
      <alignment horizontal="center" vertical="center"/>
    </xf>
    <xf numFmtId="0" fontId="4" fillId="0" borderId="14" xfId="0" applyFont="1" applyFill="1" applyBorder="1" applyAlignment="1">
      <alignment horizontal="center" vertical="center"/>
    </xf>
    <xf numFmtId="176" fontId="72" fillId="0" borderId="10" xfId="62" applyNumberFormat="1" applyFont="1" applyFill="1" applyBorder="1" applyAlignment="1">
      <alignment vertical="center"/>
      <protection/>
    </xf>
    <xf numFmtId="176" fontId="4" fillId="0" borderId="0" xfId="62" applyNumberFormat="1" applyFont="1" applyFill="1" applyBorder="1" applyAlignment="1">
      <alignment vertical="center"/>
      <protection/>
    </xf>
    <xf numFmtId="0" fontId="72" fillId="0" borderId="10" xfId="0" applyFont="1" applyFill="1" applyBorder="1" applyAlignment="1">
      <alignment horizontal="center" vertical="center"/>
    </xf>
    <xf numFmtId="0" fontId="72" fillId="0" borderId="19" xfId="0" applyFont="1" applyFill="1" applyBorder="1" applyAlignment="1">
      <alignment horizontal="center" vertical="center"/>
    </xf>
    <xf numFmtId="176" fontId="72" fillId="0" borderId="1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179" fontId="72" fillId="0" borderId="31" xfId="62" applyNumberFormat="1" applyFont="1" applyFill="1" applyBorder="1" applyAlignment="1">
      <alignment horizontal="right" vertical="center"/>
      <protection/>
    </xf>
    <xf numFmtId="179" fontId="71" fillId="0" borderId="10" xfId="62" applyNumberFormat="1" applyFont="1" applyFill="1" applyBorder="1">
      <alignment/>
      <protection/>
    </xf>
    <xf numFmtId="179" fontId="4" fillId="0" borderId="0" xfId="62" applyNumberFormat="1" applyFont="1" applyFill="1" applyBorder="1" applyAlignment="1">
      <alignment horizontal="right" vertical="center"/>
      <protection/>
    </xf>
    <xf numFmtId="179" fontId="72" fillId="0" borderId="10" xfId="62" applyNumberFormat="1" applyFont="1" applyFill="1" applyBorder="1" applyAlignment="1">
      <alignment horizontal="right" vertical="center"/>
      <protection/>
    </xf>
    <xf numFmtId="0" fontId="4" fillId="0" borderId="39" xfId="62" applyFont="1" applyFill="1" applyBorder="1" applyAlignment="1">
      <alignment horizontal="center" vertical="center"/>
      <protection/>
    </xf>
    <xf numFmtId="0" fontId="4" fillId="0" borderId="12" xfId="62" applyFont="1" applyFill="1" applyBorder="1" applyAlignment="1">
      <alignment horizontal="center" vertical="center"/>
      <protection/>
    </xf>
    <xf numFmtId="0" fontId="4" fillId="0" borderId="40" xfId="62" applyFont="1" applyFill="1" applyBorder="1" applyAlignment="1">
      <alignment horizontal="center" vertical="center"/>
      <protection/>
    </xf>
    <xf numFmtId="0" fontId="4" fillId="0" borderId="25" xfId="62" applyNumberFormat="1" applyFont="1" applyFill="1" applyBorder="1" applyAlignment="1">
      <alignment horizontal="center" vertical="center"/>
      <protection/>
    </xf>
    <xf numFmtId="0" fontId="2" fillId="0" borderId="25" xfId="62" applyFont="1" applyFill="1" applyBorder="1" applyAlignment="1">
      <alignment/>
      <protection/>
    </xf>
    <xf numFmtId="0" fontId="2" fillId="0" borderId="26" xfId="62" applyFont="1" applyFill="1" applyBorder="1" applyAlignment="1">
      <alignment/>
      <protection/>
    </xf>
    <xf numFmtId="41" fontId="4" fillId="0" borderId="0" xfId="62" applyNumberFormat="1" applyFont="1" applyFill="1" applyBorder="1" applyAlignment="1">
      <alignment horizontal="right" vertical="center"/>
      <protection/>
    </xf>
    <xf numFmtId="0" fontId="2" fillId="0" borderId="0" xfId="62" applyFont="1" applyFill="1" applyBorder="1" applyAlignment="1">
      <alignment/>
      <protection/>
    </xf>
    <xf numFmtId="179" fontId="4" fillId="0" borderId="22" xfId="62" applyNumberFormat="1" applyFont="1" applyFill="1" applyBorder="1" applyAlignment="1">
      <alignment horizontal="right" vertical="center"/>
      <protection/>
    </xf>
    <xf numFmtId="179" fontId="2" fillId="0" borderId="0" xfId="62" applyNumberFormat="1" applyFont="1" applyFill="1">
      <alignment/>
      <protection/>
    </xf>
    <xf numFmtId="0" fontId="4" fillId="0" borderId="0" xfId="62" applyFont="1" applyFill="1" applyBorder="1" applyAlignment="1">
      <alignment horizontal="center" vertical="center"/>
      <protection/>
    </xf>
    <xf numFmtId="0" fontId="4" fillId="0" borderId="15" xfId="62" applyFont="1" applyFill="1" applyBorder="1" applyAlignment="1">
      <alignment horizontal="center" vertical="center"/>
      <protection/>
    </xf>
    <xf numFmtId="179" fontId="2" fillId="0" borderId="0" xfId="62" applyNumberFormat="1" applyFont="1" applyFill="1" applyBorder="1">
      <alignment/>
      <protection/>
    </xf>
    <xf numFmtId="0" fontId="4" fillId="0" borderId="39" xfId="62" applyNumberFormat="1" applyFont="1" applyFill="1" applyBorder="1" applyAlignment="1">
      <alignment horizontal="center" vertical="center"/>
      <protection/>
    </xf>
    <xf numFmtId="0" fontId="2" fillId="0" borderId="12" xfId="62" applyFont="1" applyFill="1" applyBorder="1">
      <alignment/>
      <protection/>
    </xf>
    <xf numFmtId="0" fontId="2" fillId="0" borderId="40" xfId="62" applyFont="1" applyFill="1" applyBorder="1">
      <alignment/>
      <protection/>
    </xf>
    <xf numFmtId="0" fontId="72" fillId="0" borderId="10" xfId="62" applyFont="1" applyFill="1" applyBorder="1" applyAlignment="1">
      <alignment horizontal="center" vertical="center"/>
      <protection/>
    </xf>
    <xf numFmtId="0" fontId="72" fillId="0" borderId="19" xfId="62" applyFont="1" applyFill="1" applyBorder="1" applyAlignment="1">
      <alignment horizontal="center" vertical="center"/>
      <protection/>
    </xf>
    <xf numFmtId="0" fontId="4" fillId="0" borderId="26" xfId="62" applyFont="1" applyFill="1" applyBorder="1" applyAlignment="1">
      <alignment horizontal="center" vertical="center"/>
      <protection/>
    </xf>
    <xf numFmtId="0" fontId="4" fillId="0" borderId="30" xfId="62" applyFont="1" applyFill="1" applyBorder="1" applyAlignment="1">
      <alignment horizontal="center" vertical="center"/>
      <protection/>
    </xf>
    <xf numFmtId="0" fontId="4" fillId="0" borderId="33" xfId="62" applyFont="1" applyFill="1" applyBorder="1" applyAlignment="1">
      <alignment horizontal="center" vertical="center"/>
      <protection/>
    </xf>
    <xf numFmtId="0" fontId="4" fillId="0" borderId="27" xfId="62" applyNumberFormat="1" applyFont="1" applyFill="1" applyBorder="1" applyAlignment="1">
      <alignment horizontal="center" vertical="center"/>
      <protection/>
    </xf>
    <xf numFmtId="0" fontId="2" fillId="0" borderId="13" xfId="62" applyFont="1" applyFill="1" applyBorder="1">
      <alignment/>
      <protection/>
    </xf>
    <xf numFmtId="0" fontId="2" fillId="0" borderId="20" xfId="62" applyFont="1" applyFill="1" applyBorder="1">
      <alignment/>
      <protection/>
    </xf>
    <xf numFmtId="182" fontId="72" fillId="0" borderId="10" xfId="0" applyNumberFormat="1" applyFont="1" applyFill="1" applyBorder="1" applyAlignment="1">
      <alignment horizontal="center" vertical="center"/>
    </xf>
    <xf numFmtId="0" fontId="3" fillId="0" borderId="18" xfId="62" applyFont="1" applyFill="1" applyBorder="1" applyAlignment="1">
      <alignment horizontal="center" vertical="center" shrinkToFit="1"/>
      <protection/>
    </xf>
    <xf numFmtId="0" fontId="4" fillId="0" borderId="18" xfId="62" applyFont="1" applyFill="1" applyBorder="1" applyAlignment="1">
      <alignment horizontal="center" vertical="center" shrinkToFit="1"/>
      <protection/>
    </xf>
    <xf numFmtId="0" fontId="4" fillId="0" borderId="14" xfId="62" applyFont="1" applyFill="1" applyBorder="1" applyAlignment="1">
      <alignment horizontal="center" vertical="center"/>
      <protection/>
    </xf>
    <xf numFmtId="0" fontId="4" fillId="0" borderId="11" xfId="62" applyFont="1" applyFill="1" applyBorder="1" applyAlignment="1">
      <alignment horizontal="center" vertical="center"/>
      <protection/>
    </xf>
    <xf numFmtId="0" fontId="4" fillId="0" borderId="17" xfId="62" applyFont="1" applyFill="1" applyBorder="1" applyAlignment="1">
      <alignment horizontal="center" vertical="center"/>
      <protection/>
    </xf>
    <xf numFmtId="0" fontId="4" fillId="0" borderId="16" xfId="62" applyFont="1" applyFill="1" applyBorder="1" applyAlignment="1">
      <alignment horizontal="center" vertical="center"/>
      <protection/>
    </xf>
    <xf numFmtId="0" fontId="0" fillId="0" borderId="14" xfId="62" applyFont="1" applyFill="1" applyBorder="1" applyAlignment="1">
      <alignment vertical="center"/>
      <protection/>
    </xf>
    <xf numFmtId="0" fontId="0" fillId="0" borderId="11" xfId="62" applyFont="1" applyFill="1" applyBorder="1" applyAlignment="1">
      <alignment vertical="center"/>
      <protection/>
    </xf>
    <xf numFmtId="0" fontId="5" fillId="0" borderId="10" xfId="62" applyFont="1" applyFill="1" applyBorder="1" applyAlignment="1">
      <alignment horizontal="center" vertical="center"/>
      <protection/>
    </xf>
    <xf numFmtId="0" fontId="5" fillId="0" borderId="19" xfId="62" applyFont="1" applyFill="1" applyBorder="1" applyAlignment="1">
      <alignment horizontal="center" vertical="center"/>
      <protection/>
    </xf>
    <xf numFmtId="176" fontId="5" fillId="0" borderId="31" xfId="62" applyNumberFormat="1" applyFont="1" applyFill="1" applyBorder="1" applyAlignment="1">
      <alignment horizontal="right" vertical="center"/>
      <protection/>
    </xf>
    <xf numFmtId="176" fontId="5" fillId="0" borderId="10" xfId="62" applyNumberFormat="1" applyFont="1" applyFill="1" applyBorder="1" applyAlignment="1">
      <alignment horizontal="right" vertical="center"/>
      <protection/>
    </xf>
    <xf numFmtId="182" fontId="5" fillId="0" borderId="10" xfId="62" applyNumberFormat="1" applyFont="1" applyFill="1" applyBorder="1" applyAlignment="1">
      <alignment horizontal="right" vertical="center"/>
      <protection/>
    </xf>
    <xf numFmtId="0" fontId="4" fillId="0" borderId="20" xfId="62" applyFont="1" applyFill="1" applyBorder="1" applyAlignment="1">
      <alignment horizontal="center" vertical="center"/>
      <protection/>
    </xf>
    <xf numFmtId="0" fontId="4" fillId="0" borderId="18" xfId="62" applyFont="1" applyFill="1" applyBorder="1" applyAlignment="1">
      <alignment horizontal="center" vertical="center"/>
      <protection/>
    </xf>
    <xf numFmtId="176" fontId="4" fillId="0" borderId="22" xfId="62" applyNumberFormat="1" applyFont="1" applyFill="1" applyBorder="1" applyAlignment="1">
      <alignment vertical="center"/>
      <protection/>
    </xf>
    <xf numFmtId="182" fontId="4" fillId="0" borderId="0" xfId="62" applyNumberFormat="1" applyFont="1" applyFill="1" applyBorder="1" applyAlignment="1">
      <alignment vertical="center"/>
      <protection/>
    </xf>
    <xf numFmtId="182" fontId="72" fillId="0" borderId="10" xfId="62" applyNumberFormat="1" applyFont="1" applyFill="1" applyBorder="1" applyAlignment="1">
      <alignment vertical="center"/>
      <protection/>
    </xf>
    <xf numFmtId="0" fontId="2" fillId="0" borderId="0" xfId="62" applyFont="1" applyFill="1" applyBorder="1" applyAlignment="1">
      <alignment vertical="center"/>
      <protection/>
    </xf>
    <xf numFmtId="0" fontId="3" fillId="0" borderId="27" xfId="62" applyFont="1" applyFill="1" applyBorder="1" applyAlignment="1">
      <alignment horizontal="center" vertical="center" shrinkToFit="1"/>
      <protection/>
    </xf>
    <xf numFmtId="0" fontId="71" fillId="0" borderId="10" xfId="62" applyFont="1" applyFill="1" applyBorder="1" applyAlignment="1">
      <alignment vertical="center"/>
      <protection/>
    </xf>
    <xf numFmtId="41" fontId="72" fillId="0" borderId="10" xfId="62" applyNumberFormat="1" applyFont="1" applyFill="1" applyBorder="1" applyAlignment="1">
      <alignment horizontal="right" vertical="center"/>
      <protection/>
    </xf>
    <xf numFmtId="0" fontId="71" fillId="0" borderId="10" xfId="62" applyFont="1" applyFill="1" applyBorder="1" applyAlignment="1">
      <alignment/>
      <protection/>
    </xf>
    <xf numFmtId="0" fontId="4" fillId="0" borderId="41" xfId="62" applyNumberFormat="1" applyFont="1" applyFill="1" applyBorder="1" applyAlignment="1">
      <alignment horizontal="center" vertical="center"/>
      <protection/>
    </xf>
    <xf numFmtId="0" fontId="2" fillId="0" borderId="41" xfId="62" applyFont="1" applyFill="1" applyBorder="1" applyAlignment="1">
      <alignment/>
      <protection/>
    </xf>
    <xf numFmtId="0" fontId="2" fillId="0" borderId="39" xfId="62" applyFont="1" applyFill="1" applyBorder="1" applyAlignment="1">
      <alignment/>
      <protection/>
    </xf>
    <xf numFmtId="176" fontId="4" fillId="0" borderId="22" xfId="0" applyNumberFormat="1" applyFont="1" applyFill="1" applyBorder="1" applyAlignment="1">
      <alignment horizontal="center" vertical="center"/>
    </xf>
    <xf numFmtId="0" fontId="4" fillId="0" borderId="11" xfId="0" applyFont="1" applyFill="1" applyBorder="1" applyAlignment="1">
      <alignment horizontal="center" vertical="center"/>
    </xf>
    <xf numFmtId="0" fontId="4" fillId="0" borderId="17" xfId="0" applyFont="1" applyFill="1" applyBorder="1" applyAlignment="1">
      <alignment horizontal="center" vertical="center"/>
    </xf>
    <xf numFmtId="179" fontId="72" fillId="0" borderId="30" xfId="62" applyNumberFormat="1" applyFont="1" applyFill="1" applyBorder="1" applyAlignment="1">
      <alignment horizontal="right" vertical="center"/>
      <protection/>
    </xf>
    <xf numFmtId="179" fontId="72" fillId="0" borderId="0" xfId="62" applyNumberFormat="1" applyFont="1" applyFill="1" applyBorder="1" applyAlignment="1">
      <alignment horizontal="right" vertical="center"/>
      <protection/>
    </xf>
    <xf numFmtId="179" fontId="72" fillId="0" borderId="28" xfId="62" applyNumberFormat="1" applyFont="1" applyFill="1" applyBorder="1" applyAlignment="1">
      <alignment horizontal="right" vertical="center"/>
      <protection/>
    </xf>
    <xf numFmtId="0" fontId="72" fillId="0" borderId="11" xfId="62" applyFont="1" applyFill="1" applyBorder="1" applyAlignment="1">
      <alignment horizontal="center" vertical="center"/>
      <protection/>
    </xf>
    <xf numFmtId="0" fontId="72" fillId="0" borderId="17" xfId="62" applyFont="1" applyFill="1" applyBorder="1" applyAlignment="1">
      <alignment horizontal="center" vertical="center"/>
      <protection/>
    </xf>
    <xf numFmtId="0" fontId="4" fillId="0" borderId="25" xfId="62" applyFont="1" applyFill="1" applyBorder="1" applyAlignment="1">
      <alignment horizontal="center" vertical="center"/>
      <protection/>
    </xf>
    <xf numFmtId="0" fontId="4" fillId="0" borderId="25" xfId="62" applyFont="1" applyFill="1" applyBorder="1" applyAlignment="1">
      <alignment horizontal="center"/>
      <protection/>
    </xf>
    <xf numFmtId="0" fontId="4" fillId="0" borderId="18" xfId="62" applyFont="1" applyFill="1" applyBorder="1" applyAlignment="1">
      <alignment horizontal="center"/>
      <protection/>
    </xf>
    <xf numFmtId="0" fontId="4" fillId="0" borderId="42" xfId="62" applyFont="1" applyFill="1" applyBorder="1" applyAlignment="1">
      <alignment horizontal="center" vertical="center"/>
      <protection/>
    </xf>
    <xf numFmtId="0" fontId="4" fillId="0" borderId="42" xfId="62" applyFont="1" applyFill="1" applyBorder="1" applyAlignment="1">
      <alignment horizontal="center"/>
      <protection/>
    </xf>
    <xf numFmtId="179" fontId="4" fillId="0" borderId="28" xfId="62" applyNumberFormat="1" applyFont="1" applyFill="1" applyBorder="1" applyAlignment="1">
      <alignment horizontal="right" vertical="center"/>
      <protection/>
    </xf>
    <xf numFmtId="0" fontId="2" fillId="0" borderId="21" xfId="62" applyFont="1" applyFill="1" applyBorder="1" applyAlignment="1">
      <alignment horizontal="center"/>
      <protection/>
    </xf>
    <xf numFmtId="0" fontId="2" fillId="0" borderId="15" xfId="62" applyFont="1" applyFill="1" applyBorder="1" applyAlignment="1">
      <alignment horizontal="center"/>
      <protection/>
    </xf>
    <xf numFmtId="0" fontId="4" fillId="0" borderId="29" xfId="62" applyFont="1" applyFill="1" applyBorder="1" applyAlignment="1">
      <alignment horizontal="center" vertical="center"/>
      <protection/>
    </xf>
    <xf numFmtId="0" fontId="2" fillId="0" borderId="24" xfId="62" applyFont="1" applyFill="1" applyBorder="1" applyAlignment="1">
      <alignment horizontal="center"/>
      <protection/>
    </xf>
    <xf numFmtId="0" fontId="2" fillId="0" borderId="33" xfId="62" applyFont="1" applyFill="1" applyBorder="1" applyAlignment="1">
      <alignment horizontal="center"/>
      <protection/>
    </xf>
    <xf numFmtId="0" fontId="2" fillId="0" borderId="25" xfId="62" applyFont="1" applyFill="1" applyBorder="1" applyAlignment="1">
      <alignment horizontal="center"/>
      <protection/>
    </xf>
    <xf numFmtId="0" fontId="2" fillId="0" borderId="19" xfId="62" applyFont="1" applyFill="1" applyBorder="1" applyAlignment="1">
      <alignment horizontal="center"/>
      <protection/>
    </xf>
    <xf numFmtId="0" fontId="2" fillId="0" borderId="42" xfId="62" applyFont="1" applyFill="1" applyBorder="1" applyAlignment="1">
      <alignment horizontal="center"/>
      <protection/>
    </xf>
    <xf numFmtId="0" fontId="4" fillId="0" borderId="24" xfId="62" applyFont="1" applyFill="1" applyBorder="1" applyAlignment="1">
      <alignment horizontal="center" vertical="center"/>
      <protection/>
    </xf>
    <xf numFmtId="0" fontId="4" fillId="0" borderId="24" xfId="62" applyFont="1" applyFill="1" applyBorder="1" applyAlignment="1">
      <alignment horizontal="center"/>
      <protection/>
    </xf>
    <xf numFmtId="0" fontId="4" fillId="0" borderId="27" xfId="62" applyFont="1" applyFill="1" applyBorder="1" applyAlignment="1">
      <alignment horizontal="center" vertical="center"/>
      <protection/>
    </xf>
    <xf numFmtId="179" fontId="4" fillId="0" borderId="30" xfId="62" applyNumberFormat="1" applyFont="1" applyFill="1" applyBorder="1" applyAlignment="1">
      <alignment horizontal="right" vertical="center"/>
      <protection/>
    </xf>
    <xf numFmtId="179" fontId="4" fillId="0" borderId="10" xfId="62" applyNumberFormat="1" applyFont="1" applyFill="1" applyBorder="1" applyAlignment="1">
      <alignment horizontal="right" vertical="center"/>
      <protection/>
    </xf>
    <xf numFmtId="176" fontId="3" fillId="0" borderId="23" xfId="62" applyNumberFormat="1" applyFont="1" applyFill="1" applyBorder="1" applyAlignment="1">
      <alignment horizontal="center" vertical="center"/>
      <protection/>
    </xf>
    <xf numFmtId="176" fontId="3" fillId="0" borderId="28" xfId="62" applyNumberFormat="1" applyFont="1" applyFill="1" applyBorder="1" applyAlignment="1">
      <alignment horizontal="center" vertical="center"/>
      <protection/>
    </xf>
    <xf numFmtId="176" fontId="10" fillId="0" borderId="31" xfId="62" applyNumberFormat="1" applyFont="1" applyFill="1" applyBorder="1" applyAlignment="1">
      <alignment horizontal="center" vertical="center"/>
      <protection/>
    </xf>
    <xf numFmtId="176" fontId="10" fillId="0" borderId="10" xfId="62" applyNumberFormat="1" applyFont="1" applyFill="1" applyBorder="1" applyAlignment="1">
      <alignment horizontal="center" vertical="center"/>
      <protection/>
    </xf>
    <xf numFmtId="176" fontId="3" fillId="0" borderId="0" xfId="62" applyNumberFormat="1" applyFont="1" applyFill="1" applyBorder="1" applyAlignment="1">
      <alignment horizontal="center" vertical="center"/>
      <protection/>
    </xf>
    <xf numFmtId="176" fontId="3" fillId="0" borderId="28" xfId="62" applyNumberFormat="1" applyFont="1" applyFill="1" applyBorder="1" applyAlignment="1">
      <alignment horizontal="right" vertical="center"/>
      <protection/>
    </xf>
    <xf numFmtId="176" fontId="3" fillId="0" borderId="0" xfId="62" applyNumberFormat="1" applyFont="1" applyFill="1" applyBorder="1" applyAlignment="1">
      <alignment horizontal="right" vertical="center"/>
      <protection/>
    </xf>
    <xf numFmtId="176" fontId="10" fillId="0" borderId="10" xfId="62" applyNumberFormat="1" applyFont="1" applyFill="1" applyBorder="1" applyAlignment="1">
      <alignment horizontal="right" vertical="center"/>
      <protection/>
    </xf>
    <xf numFmtId="176" fontId="5" fillId="0" borderId="31" xfId="62" applyNumberFormat="1" applyFont="1" applyFill="1" applyBorder="1" applyAlignment="1">
      <alignment vertical="center"/>
      <protection/>
    </xf>
    <xf numFmtId="176" fontId="5" fillId="0" borderId="10" xfId="62" applyNumberFormat="1" applyFont="1" applyFill="1" applyBorder="1" applyAlignment="1">
      <alignment vertical="center"/>
      <protection/>
    </xf>
    <xf numFmtId="176" fontId="3" fillId="0" borderId="22" xfId="62" applyNumberFormat="1" applyFont="1" applyFill="1" applyBorder="1" applyAlignment="1">
      <alignment horizontal="center" vertical="center"/>
      <protection/>
    </xf>
    <xf numFmtId="0" fontId="4" fillId="0" borderId="28" xfId="62" applyFont="1" applyFill="1" applyBorder="1" applyAlignment="1">
      <alignment horizontal="center" vertical="center"/>
      <protection/>
    </xf>
    <xf numFmtId="176" fontId="3" fillId="0" borderId="0" xfId="62" applyNumberFormat="1" applyFont="1" applyFill="1" applyBorder="1" applyAlignment="1">
      <alignment vertical="center"/>
      <protection/>
    </xf>
    <xf numFmtId="176" fontId="3" fillId="0" borderId="28" xfId="62" applyNumberFormat="1" applyFont="1" applyFill="1" applyBorder="1" applyAlignment="1">
      <alignment vertical="center"/>
      <protection/>
    </xf>
    <xf numFmtId="176" fontId="10" fillId="0" borderId="10" xfId="62" applyNumberFormat="1" applyFont="1" applyFill="1" applyBorder="1" applyAlignment="1">
      <alignment vertical="center"/>
      <protection/>
    </xf>
    <xf numFmtId="182" fontId="5" fillId="0" borderId="10" xfId="62" applyNumberFormat="1" applyFont="1" applyFill="1" applyBorder="1" applyAlignment="1">
      <alignment vertical="center"/>
      <protection/>
    </xf>
    <xf numFmtId="0" fontId="4" fillId="0" borderId="26" xfId="62" applyNumberFormat="1" applyFont="1" applyFill="1" applyBorder="1" applyAlignment="1">
      <alignment horizontal="center" vertical="center"/>
      <protection/>
    </xf>
    <xf numFmtId="0" fontId="4" fillId="0" borderId="30" xfId="62" applyNumberFormat="1" applyFont="1" applyFill="1" applyBorder="1" applyAlignment="1">
      <alignment horizontal="center" vertical="center"/>
      <protection/>
    </xf>
    <xf numFmtId="0" fontId="4" fillId="0" borderId="33" xfId="62" applyNumberFormat="1" applyFont="1" applyFill="1" applyBorder="1" applyAlignment="1">
      <alignment horizontal="center" vertical="center"/>
      <protection/>
    </xf>
    <xf numFmtId="0" fontId="4" fillId="0" borderId="12" xfId="62" applyNumberFormat="1" applyFont="1" applyFill="1" applyBorder="1" applyAlignment="1">
      <alignment horizontal="center" vertical="center"/>
      <protection/>
    </xf>
    <xf numFmtId="0" fontId="5" fillId="0" borderId="10" xfId="62" applyFont="1" applyFill="1" applyBorder="1" applyAlignment="1">
      <alignment vertical="center"/>
      <protection/>
    </xf>
    <xf numFmtId="0" fontId="4" fillId="0" borderId="0" xfId="62" applyFont="1" applyFill="1" applyBorder="1" applyAlignment="1">
      <alignment vertical="center"/>
      <protection/>
    </xf>
    <xf numFmtId="0" fontId="4" fillId="0" borderId="20" xfId="62" applyNumberFormat="1" applyFont="1" applyFill="1" applyBorder="1" applyAlignment="1">
      <alignment horizontal="center" vertical="center"/>
      <protection/>
    </xf>
    <xf numFmtId="0" fontId="4" fillId="0" borderId="13" xfId="62" applyNumberFormat="1" applyFont="1" applyFill="1" applyBorder="1" applyAlignment="1">
      <alignment horizontal="center" vertical="center"/>
      <protection/>
    </xf>
    <xf numFmtId="180" fontId="5" fillId="0" borderId="31" xfId="62" applyNumberFormat="1" applyFont="1" applyFill="1" applyBorder="1" applyAlignment="1">
      <alignment horizontal="right" vertical="center"/>
      <protection/>
    </xf>
    <xf numFmtId="180" fontId="5" fillId="0" borderId="10" xfId="62" applyNumberFormat="1" applyFont="1" applyFill="1" applyBorder="1" applyAlignment="1">
      <alignment horizontal="right" vertical="center"/>
      <protection/>
    </xf>
    <xf numFmtId="180" fontId="5" fillId="0" borderId="23" xfId="62" applyNumberFormat="1" applyFont="1" applyFill="1" applyBorder="1" applyAlignment="1">
      <alignment horizontal="right" vertical="center"/>
      <protection/>
    </xf>
    <xf numFmtId="180" fontId="5" fillId="0" borderId="28" xfId="62" applyNumberFormat="1" applyFont="1" applyFill="1" applyBorder="1" applyAlignment="1">
      <alignment horizontal="right" vertical="center"/>
      <protection/>
    </xf>
    <xf numFmtId="180" fontId="4" fillId="0" borderId="26" xfId="62" applyNumberFormat="1" applyFont="1" applyFill="1" applyBorder="1" applyAlignment="1">
      <alignment horizontal="right" vertical="center"/>
      <protection/>
    </xf>
    <xf numFmtId="180" fontId="4" fillId="0" borderId="30" xfId="62" applyNumberFormat="1" applyFont="1" applyFill="1" applyBorder="1" applyAlignment="1">
      <alignment horizontal="right" vertical="center"/>
      <protection/>
    </xf>
    <xf numFmtId="180" fontId="4" fillId="0" borderId="23" xfId="62" applyNumberFormat="1" applyFont="1" applyFill="1" applyBorder="1" applyAlignment="1">
      <alignment horizontal="right" vertical="center"/>
      <protection/>
    </xf>
    <xf numFmtId="180" fontId="4" fillId="0" borderId="28" xfId="62" applyNumberFormat="1" applyFont="1" applyFill="1" applyBorder="1" applyAlignment="1">
      <alignment horizontal="right" vertical="center"/>
      <protection/>
    </xf>
    <xf numFmtId="0" fontId="4" fillId="0" borderId="11" xfId="0" applyFont="1" applyFill="1" applyBorder="1" applyAlignment="1">
      <alignment horizontal="center" vertical="center" wrapText="1"/>
    </xf>
    <xf numFmtId="0" fontId="4" fillId="0" borderId="17" xfId="0" applyFont="1" applyFill="1" applyBorder="1" applyAlignment="1">
      <alignment horizontal="center" vertical="center" wrapText="1"/>
    </xf>
    <xf numFmtId="176" fontId="10" fillId="0" borderId="10" xfId="0" applyNumberFormat="1" applyFont="1" applyFill="1" applyBorder="1" applyAlignment="1">
      <alignment horizontal="right" vertical="center"/>
    </xf>
    <xf numFmtId="0" fontId="4" fillId="0" borderId="16" xfId="0" applyFont="1" applyFill="1" applyBorder="1" applyAlignment="1">
      <alignment horizontal="center" vertical="center" wrapText="1"/>
    </xf>
    <xf numFmtId="176" fontId="3" fillId="0" borderId="0" xfId="0" applyNumberFormat="1" applyFont="1" applyFill="1" applyBorder="1" applyAlignment="1">
      <alignment horizontal="right" vertical="center"/>
    </xf>
    <xf numFmtId="0" fontId="4" fillId="0" borderId="11" xfId="62" applyNumberFormat="1" applyFont="1" applyFill="1" applyBorder="1" applyAlignment="1">
      <alignment horizontal="center" vertical="center"/>
      <protection/>
    </xf>
    <xf numFmtId="0" fontId="4" fillId="0" borderId="11" xfId="62" applyFont="1" applyFill="1" applyBorder="1" applyAlignment="1">
      <alignment horizontal="center" vertical="center" wrapText="1"/>
      <protection/>
    </xf>
    <xf numFmtId="0" fontId="4" fillId="0" borderId="16" xfId="62" applyFont="1" applyFill="1" applyBorder="1" applyAlignment="1">
      <alignment horizontal="center" vertical="center" wrapText="1"/>
      <protection/>
    </xf>
    <xf numFmtId="176" fontId="72" fillId="0" borderId="10" xfId="62" applyNumberFormat="1" applyFont="1" applyFill="1" applyBorder="1" applyAlignment="1">
      <alignment horizontal="right" vertical="center"/>
      <protection/>
    </xf>
    <xf numFmtId="178" fontId="3" fillId="0" borderId="28" xfId="63" applyNumberFormat="1" applyFont="1" applyFill="1" applyBorder="1" applyAlignment="1">
      <alignment horizontal="right" vertical="center"/>
      <protection/>
    </xf>
    <xf numFmtId="178" fontId="3" fillId="0" borderId="10" xfId="63" applyNumberFormat="1" applyFont="1" applyFill="1" applyBorder="1" applyAlignment="1">
      <alignment horizontal="right" vertical="center"/>
      <protection/>
    </xf>
    <xf numFmtId="183" fontId="5" fillId="0" borderId="0" xfId="62" applyNumberFormat="1" applyFont="1" applyFill="1" applyBorder="1" applyAlignment="1">
      <alignment vertical="center"/>
      <protection/>
    </xf>
    <xf numFmtId="180" fontId="5" fillId="0" borderId="10" xfId="62" applyNumberFormat="1" applyFont="1" applyFill="1" applyBorder="1" applyAlignment="1">
      <alignment vertical="center"/>
      <protection/>
    </xf>
    <xf numFmtId="183" fontId="5" fillId="0" borderId="10" xfId="62" applyNumberFormat="1" applyFont="1" applyFill="1" applyBorder="1" applyAlignment="1">
      <alignment vertical="center"/>
      <protection/>
    </xf>
    <xf numFmtId="180" fontId="5" fillId="0" borderId="0" xfId="62" applyNumberFormat="1" applyFont="1" applyFill="1" applyBorder="1" applyAlignment="1">
      <alignment vertical="center"/>
      <protection/>
    </xf>
    <xf numFmtId="180" fontId="4" fillId="0" borderId="28" xfId="62" applyNumberFormat="1" applyFont="1" applyFill="1" applyBorder="1" applyAlignment="1">
      <alignment vertical="center"/>
      <protection/>
    </xf>
    <xf numFmtId="183" fontId="4" fillId="0" borderId="28" xfId="62" applyNumberFormat="1" applyFont="1" applyFill="1" applyBorder="1" applyAlignment="1">
      <alignment vertical="center"/>
      <protection/>
    </xf>
    <xf numFmtId="180" fontId="4" fillId="0" borderId="30" xfId="62" applyNumberFormat="1" applyFont="1" applyFill="1" applyBorder="1" applyAlignment="1">
      <alignment vertical="center"/>
      <protection/>
    </xf>
    <xf numFmtId="183" fontId="4" fillId="0" borderId="30" xfId="62" applyNumberFormat="1" applyFont="1" applyFill="1" applyBorder="1" applyAlignment="1">
      <alignment vertical="center"/>
      <protection/>
    </xf>
    <xf numFmtId="0" fontId="4" fillId="0" borderId="17" xfId="62" applyNumberFormat="1" applyFont="1" applyFill="1" applyBorder="1" applyAlignment="1">
      <alignment horizontal="center" vertical="center"/>
      <protection/>
    </xf>
    <xf numFmtId="180" fontId="4" fillId="0" borderId="0" xfId="62" applyNumberFormat="1" applyFont="1" applyFill="1" applyBorder="1" applyAlignment="1">
      <alignment vertical="center"/>
      <protection/>
    </xf>
    <xf numFmtId="183" fontId="4" fillId="0" borderId="0" xfId="62" applyNumberFormat="1" applyFont="1" applyFill="1" applyBorder="1" applyAlignment="1">
      <alignment vertical="center"/>
      <protection/>
    </xf>
    <xf numFmtId="176" fontId="3" fillId="0" borderId="22" xfId="0" applyNumberFormat="1" applyFont="1" applyFill="1" applyBorder="1" applyAlignment="1">
      <alignment horizontal="right" vertical="center"/>
    </xf>
    <xf numFmtId="176" fontId="10" fillId="0" borderId="31" xfId="0" applyNumberFormat="1" applyFont="1" applyFill="1" applyBorder="1" applyAlignment="1">
      <alignment horizontal="right" vertical="center"/>
    </xf>
    <xf numFmtId="176" fontId="72" fillId="0" borderId="31" xfId="62" applyNumberFormat="1" applyFont="1" applyFill="1" applyBorder="1" applyAlignment="1">
      <alignment horizontal="right" vertical="center"/>
      <protection/>
    </xf>
    <xf numFmtId="0" fontId="5" fillId="0" borderId="0" xfId="62" applyFont="1" applyFill="1" applyBorder="1" applyAlignment="1">
      <alignment horizontal="center" vertical="center"/>
      <protection/>
    </xf>
    <xf numFmtId="0" fontId="5" fillId="0" borderId="15" xfId="62" applyFont="1" applyFill="1" applyBorder="1" applyAlignment="1">
      <alignment horizontal="center" vertical="center"/>
      <protection/>
    </xf>
    <xf numFmtId="0" fontId="4" fillId="0" borderId="0" xfId="64" applyFont="1" applyFill="1" applyBorder="1" applyAlignment="1">
      <alignment horizontal="distributed" vertical="center" wrapText="1"/>
      <protection/>
    </xf>
    <xf numFmtId="0" fontId="4" fillId="0" borderId="15" xfId="64" applyFont="1" applyFill="1" applyBorder="1" applyAlignment="1">
      <alignment horizontal="distributed" vertical="center" wrapText="1"/>
      <protection/>
    </xf>
    <xf numFmtId="0" fontId="4" fillId="0" borderId="0" xfId="64" applyFont="1" applyFill="1" applyBorder="1" applyAlignment="1">
      <alignment horizontal="distributed" vertical="center"/>
      <protection/>
    </xf>
    <xf numFmtId="0" fontId="4" fillId="0" borderId="15" xfId="64" applyFont="1" applyFill="1" applyBorder="1" applyAlignment="1">
      <alignment horizontal="distributed" vertical="center"/>
      <protection/>
    </xf>
    <xf numFmtId="0" fontId="2" fillId="0" borderId="14" xfId="0" applyFont="1" applyFill="1" applyBorder="1" applyAlignment="1">
      <alignment horizontal="center" vertical="center"/>
    </xf>
    <xf numFmtId="0" fontId="4" fillId="0" borderId="11" xfId="64" applyFont="1" applyFill="1" applyBorder="1" applyAlignment="1">
      <alignment horizontal="center" vertical="center"/>
      <protection/>
    </xf>
    <xf numFmtId="0" fontId="4" fillId="0" borderId="17" xfId="64" applyFont="1" applyFill="1" applyBorder="1" applyAlignment="1">
      <alignment horizontal="center" vertical="center"/>
      <protection/>
    </xf>
    <xf numFmtId="0" fontId="4" fillId="0" borderId="27" xfId="64" applyFont="1" applyFill="1" applyBorder="1" applyAlignment="1">
      <alignment horizontal="center" vertical="center"/>
      <protection/>
    </xf>
    <xf numFmtId="0" fontId="4" fillId="0" borderId="13" xfId="64" applyFont="1" applyFill="1" applyBorder="1" applyAlignment="1">
      <alignment horizontal="center" vertical="center"/>
      <protection/>
    </xf>
    <xf numFmtId="0" fontId="5" fillId="0" borderId="27" xfId="64" applyFont="1" applyFill="1" applyBorder="1" applyAlignment="1">
      <alignment horizontal="center" vertical="center"/>
      <protection/>
    </xf>
    <xf numFmtId="0" fontId="5" fillId="0" borderId="13" xfId="64" applyFont="1" applyFill="1" applyBorder="1" applyAlignment="1">
      <alignment horizontal="center" vertical="center"/>
      <protection/>
    </xf>
    <xf numFmtId="0" fontId="4" fillId="0" borderId="0" xfId="0" applyFont="1" applyFill="1" applyBorder="1" applyAlignment="1">
      <alignment horizontal="distributed" vertical="center"/>
    </xf>
    <xf numFmtId="0" fontId="2" fillId="0" borderId="15" xfId="0" applyFont="1" applyFill="1" applyBorder="1" applyAlignment="1">
      <alignment horizontal="distributed" vertical="center"/>
    </xf>
    <xf numFmtId="0" fontId="5" fillId="0" borderId="10" xfId="0" applyFont="1" applyFill="1" applyBorder="1" applyAlignment="1">
      <alignment horizontal="distributed" vertical="center"/>
    </xf>
    <xf numFmtId="0" fontId="0" fillId="0" borderId="19" xfId="0" applyFont="1" applyFill="1" applyBorder="1" applyAlignment="1">
      <alignment horizontal="distributed" vertical="center"/>
    </xf>
    <xf numFmtId="0" fontId="4" fillId="0" borderId="20" xfId="0" applyFont="1" applyFill="1" applyBorder="1" applyAlignment="1">
      <alignment horizontal="center" vertical="center"/>
    </xf>
    <xf numFmtId="0" fontId="2" fillId="0" borderId="18" xfId="0" applyFont="1" applyFill="1" applyBorder="1" applyAlignment="1">
      <alignment horizontal="center" vertical="center"/>
    </xf>
    <xf numFmtId="0" fontId="4" fillId="0" borderId="10" xfId="64" applyFont="1" applyFill="1" applyBorder="1" applyAlignment="1">
      <alignment horizontal="distributed" vertical="center"/>
      <protection/>
    </xf>
    <xf numFmtId="0" fontId="4" fillId="0" borderId="16" xfId="64" applyFont="1" applyFill="1" applyBorder="1" applyAlignment="1">
      <alignment horizontal="center" vertical="center"/>
      <protection/>
    </xf>
    <xf numFmtId="0" fontId="4" fillId="0" borderId="12" xfId="64" applyFont="1" applyFill="1" applyBorder="1" applyAlignment="1">
      <alignment horizontal="center" vertical="center"/>
      <protection/>
    </xf>
    <xf numFmtId="0" fontId="4" fillId="0" borderId="40" xfId="64" applyFont="1" applyFill="1" applyBorder="1" applyAlignment="1">
      <alignment horizontal="center" vertical="center"/>
      <protection/>
    </xf>
    <xf numFmtId="0" fontId="4" fillId="0" borderId="0" xfId="64" applyFont="1" applyFill="1" applyBorder="1" applyAlignment="1">
      <alignment horizontal="center" vertical="center"/>
      <protection/>
    </xf>
    <xf numFmtId="0" fontId="4" fillId="0" borderId="15" xfId="64" applyFont="1" applyFill="1" applyBorder="1" applyAlignment="1">
      <alignment horizontal="center" vertical="center"/>
      <protection/>
    </xf>
    <xf numFmtId="0" fontId="4" fillId="0" borderId="30" xfId="64" applyFont="1" applyFill="1" applyBorder="1" applyAlignment="1">
      <alignment horizontal="center" vertical="center"/>
      <protection/>
    </xf>
    <xf numFmtId="0" fontId="4" fillId="0" borderId="33" xfId="64" applyFont="1" applyFill="1" applyBorder="1" applyAlignment="1">
      <alignment horizontal="center" vertical="center"/>
      <protection/>
    </xf>
    <xf numFmtId="0" fontId="5" fillId="0" borderId="28" xfId="64" applyFont="1" applyFill="1" applyBorder="1" applyAlignment="1">
      <alignment horizontal="distributed" vertical="center"/>
      <protection/>
    </xf>
    <xf numFmtId="0" fontId="5" fillId="0" borderId="29" xfId="64" applyFont="1" applyFill="1" applyBorder="1" applyAlignment="1">
      <alignment horizontal="distributed" vertical="center"/>
      <protection/>
    </xf>
    <xf numFmtId="0" fontId="4" fillId="0" borderId="10" xfId="0" applyFont="1" applyFill="1" applyBorder="1" applyAlignment="1">
      <alignment horizontal="distributed" vertical="center"/>
    </xf>
    <xf numFmtId="0" fontId="4" fillId="0" borderId="19" xfId="0" applyFont="1" applyFill="1" applyBorder="1" applyAlignment="1">
      <alignment horizontal="distributed" vertical="center"/>
    </xf>
    <xf numFmtId="0" fontId="4" fillId="0" borderId="14" xfId="0" applyFont="1" applyFill="1" applyBorder="1" applyAlignment="1">
      <alignment vertical="center"/>
    </xf>
    <xf numFmtId="0" fontId="4" fillId="0" borderId="18" xfId="0" applyFont="1" applyFill="1" applyBorder="1" applyAlignment="1">
      <alignment horizontal="center" vertical="center"/>
    </xf>
    <xf numFmtId="0" fontId="4" fillId="0" borderId="18" xfId="0" applyFont="1" applyFill="1" applyBorder="1" applyAlignment="1">
      <alignment vertical="center"/>
    </xf>
    <xf numFmtId="0" fontId="4" fillId="0" borderId="0" xfId="0" applyFont="1" applyFill="1" applyBorder="1" applyAlignment="1">
      <alignment horizontal="distributed" vertical="center"/>
    </xf>
    <xf numFmtId="0" fontId="2" fillId="0" borderId="0" xfId="0" applyFont="1" applyFill="1" applyAlignment="1">
      <alignment horizontal="distributed" vertical="center"/>
    </xf>
    <xf numFmtId="0" fontId="2" fillId="0" borderId="15" xfId="0" applyFont="1" applyFill="1" applyBorder="1" applyAlignment="1">
      <alignment horizontal="distributed" vertical="center"/>
    </xf>
    <xf numFmtId="41" fontId="78" fillId="0" borderId="22" xfId="0" applyNumberFormat="1" applyFont="1" applyFill="1" applyBorder="1" applyAlignment="1">
      <alignment horizontal="right" vertical="center"/>
    </xf>
    <xf numFmtId="41" fontId="78" fillId="0" borderId="0" xfId="0" applyNumberFormat="1" applyFont="1" applyFill="1" applyBorder="1" applyAlignment="1">
      <alignment horizontal="right" vertical="center"/>
    </xf>
    <xf numFmtId="41" fontId="82" fillId="0" borderId="31" xfId="0" applyNumberFormat="1" applyFont="1" applyFill="1" applyBorder="1" applyAlignment="1">
      <alignment horizontal="right" vertical="center"/>
    </xf>
    <xf numFmtId="41" fontId="82" fillId="0" borderId="10" xfId="0" applyNumberFormat="1" applyFont="1" applyFill="1" applyBorder="1" applyAlignment="1">
      <alignment horizontal="right" vertical="center"/>
    </xf>
    <xf numFmtId="0" fontId="82" fillId="0" borderId="19" xfId="0" applyFont="1" applyFill="1" applyBorder="1" applyAlignment="1">
      <alignment horizontal="center" vertical="center"/>
    </xf>
    <xf numFmtId="0" fontId="50" fillId="0" borderId="42" xfId="0" applyFont="1" applyFill="1" applyBorder="1" applyAlignment="1">
      <alignment horizontal="center" vertical="center"/>
    </xf>
    <xf numFmtId="0" fontId="0" fillId="0" borderId="27" xfId="0" applyFill="1" applyBorder="1" applyAlignment="1">
      <alignment horizontal="center" vertical="center"/>
    </xf>
    <xf numFmtId="0" fontId="78" fillId="0" borderId="28" xfId="0" applyFont="1" applyFill="1" applyBorder="1" applyAlignment="1">
      <alignment horizontal="center" vertical="center"/>
    </xf>
    <xf numFmtId="0" fontId="78" fillId="0" borderId="29" xfId="0" applyFont="1" applyFill="1" applyBorder="1" applyAlignment="1">
      <alignment horizontal="center" vertical="center"/>
    </xf>
    <xf numFmtId="176" fontId="78" fillId="0" borderId="22" xfId="0" applyNumberFormat="1" applyFont="1" applyFill="1" applyBorder="1" applyAlignment="1">
      <alignment horizontal="right" vertical="center"/>
    </xf>
    <xf numFmtId="176" fontId="78" fillId="0" borderId="0" xfId="0" applyNumberFormat="1" applyFont="1" applyFill="1" applyBorder="1" applyAlignment="1">
      <alignment horizontal="right" vertical="center"/>
    </xf>
    <xf numFmtId="0" fontId="4" fillId="0" borderId="15" xfId="0" applyFont="1" applyFill="1" applyBorder="1" applyAlignment="1">
      <alignment horizontal="distributed" vertical="center"/>
    </xf>
    <xf numFmtId="0" fontId="3" fillId="0" borderId="12" xfId="0" applyFont="1" applyFill="1" applyBorder="1" applyAlignment="1">
      <alignment/>
    </xf>
    <xf numFmtId="0" fontId="4" fillId="0" borderId="10" xfId="0" applyFont="1" applyFill="1" applyBorder="1" applyAlignment="1">
      <alignment horizontal="right" vertical="center"/>
    </xf>
    <xf numFmtId="0" fontId="4" fillId="0" borderId="12"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10" xfId="0" applyFont="1" applyFill="1" applyBorder="1" applyAlignment="1">
      <alignment horizontal="distributed" vertical="center"/>
    </xf>
    <xf numFmtId="0" fontId="4" fillId="0" borderId="19" xfId="0" applyFont="1" applyFill="1" applyBorder="1" applyAlignment="1">
      <alignment horizontal="distributed" vertical="center"/>
    </xf>
    <xf numFmtId="0" fontId="78" fillId="0" borderId="16" xfId="0" applyFont="1" applyFill="1" applyBorder="1" applyAlignment="1">
      <alignment horizontal="center" vertical="center"/>
    </xf>
    <xf numFmtId="0" fontId="78" fillId="0" borderId="14" xfId="0" applyFont="1" applyFill="1" applyBorder="1" applyAlignment="1">
      <alignment horizontal="center" vertical="center"/>
    </xf>
    <xf numFmtId="0" fontId="78" fillId="0" borderId="16" xfId="0" applyFont="1" applyFill="1" applyBorder="1" applyAlignment="1">
      <alignment horizontal="center" vertical="center" shrinkToFit="1"/>
    </xf>
    <xf numFmtId="0" fontId="78" fillId="0" borderId="14" xfId="0" applyFont="1" applyFill="1" applyBorder="1" applyAlignment="1">
      <alignment horizontal="center" vertical="center" shrinkToFit="1"/>
    </xf>
    <xf numFmtId="0" fontId="4" fillId="0" borderId="1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72" fillId="0" borderId="14" xfId="0" applyFont="1" applyFill="1" applyBorder="1" applyAlignment="1">
      <alignment horizontal="center" vertical="center"/>
    </xf>
    <xf numFmtId="0" fontId="72" fillId="0" borderId="11" xfId="0" applyFont="1" applyFill="1" applyBorder="1" applyAlignment="1">
      <alignment horizontal="center" vertical="center"/>
    </xf>
    <xf numFmtId="0" fontId="3" fillId="0" borderId="0" xfId="64" applyFont="1" applyFill="1">
      <alignment/>
      <protection/>
    </xf>
    <xf numFmtId="0" fontId="4" fillId="0" borderId="28" xfId="0" applyFont="1" applyFill="1" applyBorder="1" applyAlignment="1">
      <alignment horizontal="distributed" vertical="center"/>
    </xf>
    <xf numFmtId="0" fontId="4" fillId="0" borderId="29" xfId="0" applyFont="1" applyFill="1" applyBorder="1" applyAlignment="1">
      <alignment horizontal="distributed" vertical="center"/>
    </xf>
    <xf numFmtId="0" fontId="78" fillId="0" borderId="0" xfId="0" applyFont="1" applyFill="1" applyBorder="1" applyAlignment="1">
      <alignment horizontal="center" vertical="center"/>
    </xf>
    <xf numFmtId="0" fontId="78" fillId="0" borderId="15" xfId="0" applyFont="1" applyFill="1" applyBorder="1" applyAlignment="1">
      <alignment horizontal="center" vertical="center"/>
    </xf>
    <xf numFmtId="0" fontId="4" fillId="0" borderId="0" xfId="0" applyFont="1" applyFill="1" applyBorder="1" applyAlignment="1">
      <alignment horizontal="distributed" vertical="distributed"/>
    </xf>
    <xf numFmtId="0" fontId="4" fillId="0" borderId="15" xfId="0" applyFont="1" applyFill="1" applyBorder="1" applyAlignment="1">
      <alignment horizontal="distributed" vertical="distributed"/>
    </xf>
    <xf numFmtId="0" fontId="4" fillId="0" borderId="28" xfId="0" applyFont="1" applyFill="1" applyBorder="1" applyAlignment="1">
      <alignment horizontal="distributed" vertical="distributed"/>
    </xf>
    <xf numFmtId="0" fontId="4" fillId="0" borderId="29" xfId="0" applyFont="1" applyFill="1" applyBorder="1" applyAlignment="1">
      <alignment horizontal="distributed" vertical="distributed"/>
    </xf>
    <xf numFmtId="179" fontId="3" fillId="0" borderId="28" xfId="0" applyNumberFormat="1" applyFont="1" applyFill="1" applyBorder="1" applyAlignment="1">
      <alignment vertical="center"/>
    </xf>
    <xf numFmtId="179" fontId="3" fillId="0" borderId="23" xfId="49" applyNumberFormat="1" applyFont="1" applyFill="1" applyBorder="1" applyAlignment="1">
      <alignment vertical="center"/>
    </xf>
    <xf numFmtId="179" fontId="3" fillId="0" borderId="28" xfId="49" applyNumberFormat="1" applyFont="1" applyFill="1" applyBorder="1" applyAlignment="1">
      <alignment vertical="center"/>
    </xf>
    <xf numFmtId="179" fontId="3" fillId="0" borderId="22" xfId="49" applyNumberFormat="1" applyFont="1" applyFill="1" applyBorder="1" applyAlignment="1">
      <alignment vertical="center"/>
    </xf>
    <xf numFmtId="179" fontId="3" fillId="0" borderId="0" xfId="49" applyNumberFormat="1" applyFont="1" applyFill="1" applyBorder="1" applyAlignment="1">
      <alignment vertical="center"/>
    </xf>
    <xf numFmtId="0" fontId="4" fillId="0" borderId="2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0" xfId="0" applyFont="1" applyFill="1" applyBorder="1" applyAlignment="1">
      <alignment horizontal="distributed" vertical="center"/>
    </xf>
    <xf numFmtId="0" fontId="5" fillId="0" borderId="19" xfId="0" applyFont="1" applyFill="1" applyBorder="1" applyAlignment="1">
      <alignment horizontal="distributed" vertical="center"/>
    </xf>
    <xf numFmtId="0" fontId="5" fillId="0" borderId="37" xfId="0" applyFont="1" applyFill="1" applyBorder="1" applyAlignment="1">
      <alignment horizontal="distributed" vertical="center"/>
    </xf>
    <xf numFmtId="0" fontId="5" fillId="0" borderId="38"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15" xfId="0" applyFont="1" applyFill="1" applyBorder="1" applyAlignment="1">
      <alignment horizontal="distributed" vertical="center"/>
    </xf>
    <xf numFmtId="0" fontId="4" fillId="0" borderId="0" xfId="0" applyFont="1" applyFill="1" applyBorder="1" applyAlignment="1">
      <alignment horizontal="distributed" vertical="distributed" wrapText="1"/>
    </xf>
    <xf numFmtId="0" fontId="4" fillId="0" borderId="15" xfId="0" applyFont="1" applyFill="1" applyBorder="1" applyAlignment="1">
      <alignment horizontal="distributed" vertical="distributed" wrapText="1"/>
    </xf>
    <xf numFmtId="0" fontId="4" fillId="0" borderId="10" xfId="0" applyFont="1" applyFill="1" applyBorder="1" applyAlignment="1">
      <alignment horizontal="right"/>
    </xf>
    <xf numFmtId="179" fontId="10" fillId="0" borderId="31" xfId="49" applyNumberFormat="1" applyFont="1" applyFill="1" applyBorder="1" applyAlignment="1">
      <alignment vertical="center"/>
    </xf>
    <xf numFmtId="179" fontId="10" fillId="0" borderId="10" xfId="49" applyNumberFormat="1" applyFont="1" applyFill="1" applyBorder="1" applyAlignment="1">
      <alignment vertical="center"/>
    </xf>
    <xf numFmtId="179" fontId="10" fillId="0" borderId="43" xfId="49" applyNumberFormat="1" applyFont="1" applyFill="1" applyBorder="1" applyAlignment="1">
      <alignment vertical="center"/>
    </xf>
    <xf numFmtId="179" fontId="10" fillId="0" borderId="37" xfId="49" applyNumberFormat="1" applyFont="1" applyFill="1" applyBorder="1" applyAlignment="1">
      <alignment vertical="center"/>
    </xf>
    <xf numFmtId="179" fontId="10" fillId="0" borderId="22" xfId="49" applyNumberFormat="1" applyFont="1" applyFill="1" applyBorder="1" applyAlignment="1">
      <alignment vertical="center"/>
    </xf>
    <xf numFmtId="179" fontId="10" fillId="0" borderId="0" xfId="49" applyNumberFormat="1" applyFont="1" applyFill="1" applyBorder="1" applyAlignment="1">
      <alignment vertical="center"/>
    </xf>
    <xf numFmtId="179" fontId="10" fillId="0" borderId="22" xfId="49" applyNumberFormat="1" applyFont="1" applyFill="1" applyBorder="1" applyAlignment="1">
      <alignment horizontal="right" vertical="center"/>
    </xf>
    <xf numFmtId="179" fontId="10" fillId="0" borderId="0" xfId="49" applyNumberFormat="1" applyFont="1" applyFill="1" applyBorder="1" applyAlignment="1">
      <alignment horizontal="right" vertical="center"/>
    </xf>
    <xf numFmtId="0" fontId="5" fillId="0" borderId="11" xfId="0" applyFont="1" applyFill="1" applyBorder="1" applyAlignment="1">
      <alignment horizontal="center" vertical="center"/>
    </xf>
    <xf numFmtId="0" fontId="5" fillId="0" borderId="17" xfId="0" applyFont="1" applyFill="1" applyBorder="1" applyAlignment="1">
      <alignment horizontal="center" vertical="center"/>
    </xf>
    <xf numFmtId="0" fontId="2" fillId="0" borderId="17" xfId="0" applyFont="1" applyFill="1" applyBorder="1" applyAlignment="1">
      <alignment/>
    </xf>
    <xf numFmtId="0" fontId="2" fillId="0" borderId="16" xfId="0" applyFont="1" applyFill="1" applyBorder="1" applyAlignment="1">
      <alignment/>
    </xf>
    <xf numFmtId="0" fontId="4" fillId="0" borderId="28" xfId="0" applyFont="1" applyFill="1" applyBorder="1" applyAlignment="1">
      <alignment horizontal="center" vertical="center"/>
    </xf>
    <xf numFmtId="0" fontId="2" fillId="0" borderId="28" xfId="0" applyFont="1" applyFill="1" applyBorder="1" applyAlignment="1">
      <alignment/>
    </xf>
    <xf numFmtId="0" fontId="2" fillId="0" borderId="0" xfId="0" applyFont="1" applyFill="1" applyBorder="1" applyAlignment="1">
      <alignment/>
    </xf>
    <xf numFmtId="0" fontId="2" fillId="0" borderId="30" xfId="0" applyFont="1" applyFill="1" applyBorder="1" applyAlignment="1">
      <alignment/>
    </xf>
    <xf numFmtId="0" fontId="4" fillId="0" borderId="29" xfId="0" applyFont="1" applyFill="1" applyBorder="1" applyAlignment="1">
      <alignment horizontal="center" vertical="center"/>
    </xf>
    <xf numFmtId="0" fontId="72" fillId="0" borderId="28" xfId="0" applyFont="1" applyFill="1" applyBorder="1" applyAlignment="1">
      <alignment horizontal="center" vertical="center"/>
    </xf>
    <xf numFmtId="0" fontId="72" fillId="0" borderId="29" xfId="0" applyFont="1" applyFill="1" applyBorder="1" applyAlignment="1">
      <alignment horizontal="center" vertical="center"/>
    </xf>
    <xf numFmtId="0" fontId="72" fillId="0" borderId="0" xfId="0" applyFont="1" applyFill="1" applyBorder="1" applyAlignment="1">
      <alignment horizontal="center" vertical="center"/>
    </xf>
    <xf numFmtId="0" fontId="72" fillId="0" borderId="15" xfId="0" applyFont="1" applyFill="1" applyBorder="1" applyAlignment="1">
      <alignment horizontal="center" vertical="center"/>
    </xf>
    <xf numFmtId="0" fontId="4" fillId="0" borderId="27"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0" fillId="0" borderId="13" xfId="0" applyFont="1" applyFill="1" applyBorder="1" applyAlignment="1">
      <alignment vertical="center"/>
    </xf>
    <xf numFmtId="0" fontId="3" fillId="0" borderId="0" xfId="0" applyFont="1" applyFill="1" applyBorder="1" applyAlignment="1">
      <alignment horizontal="distributed" vertical="center" wrapText="1"/>
    </xf>
    <xf numFmtId="0" fontId="2" fillId="0" borderId="15" xfId="0" applyFont="1" applyFill="1" applyBorder="1" applyAlignment="1">
      <alignment vertical="center"/>
    </xf>
    <xf numFmtId="176" fontId="4" fillId="0" borderId="0" xfId="0" applyNumberFormat="1" applyFont="1" applyFill="1" applyBorder="1" applyAlignment="1">
      <alignment vertical="center"/>
    </xf>
    <xf numFmtId="0" fontId="3" fillId="0" borderId="10" xfId="0" applyFont="1" applyFill="1" applyBorder="1" applyAlignment="1">
      <alignment horizontal="distributed" vertical="center" wrapText="1"/>
    </xf>
    <xf numFmtId="0" fontId="2" fillId="0" borderId="19" xfId="0" applyFont="1" applyFill="1" applyBorder="1" applyAlignment="1">
      <alignment vertical="center"/>
    </xf>
    <xf numFmtId="176" fontId="4" fillId="0" borderId="10" xfId="0" applyNumberFormat="1" applyFont="1" applyFill="1" applyBorder="1" applyAlignment="1">
      <alignment vertical="center"/>
    </xf>
    <xf numFmtId="176" fontId="4" fillId="0" borderId="28" xfId="0" applyNumberFormat="1" applyFont="1" applyFill="1" applyBorder="1" applyAlignment="1">
      <alignment vertical="center"/>
    </xf>
    <xf numFmtId="0" fontId="3" fillId="0" borderId="28" xfId="0" applyFont="1" applyFill="1" applyBorder="1" applyAlignment="1">
      <alignment horizontal="distributed" vertical="center" wrapText="1"/>
    </xf>
    <xf numFmtId="0" fontId="2" fillId="0" borderId="29" xfId="0" applyFont="1" applyFill="1" applyBorder="1" applyAlignment="1">
      <alignment vertical="center"/>
    </xf>
    <xf numFmtId="181" fontId="4" fillId="0" borderId="0" xfId="0" applyNumberFormat="1" applyFont="1" applyFill="1" applyBorder="1" applyAlignment="1">
      <alignment vertical="center"/>
    </xf>
    <xf numFmtId="181" fontId="4" fillId="0" borderId="28" xfId="0" applyNumberFormat="1" applyFont="1" applyFill="1" applyBorder="1" applyAlignment="1">
      <alignment vertical="center"/>
    </xf>
    <xf numFmtId="0" fontId="4" fillId="0" borderId="28" xfId="0" applyFont="1" applyFill="1" applyBorder="1" applyAlignment="1">
      <alignment vertical="center"/>
    </xf>
    <xf numFmtId="0" fontId="4" fillId="0" borderId="0" xfId="0" applyFont="1" applyFill="1" applyBorder="1" applyAlignment="1">
      <alignment vertical="center"/>
    </xf>
    <xf numFmtId="0" fontId="2" fillId="0" borderId="16" xfId="0" applyFont="1" applyFill="1" applyBorder="1" applyAlignment="1">
      <alignment vertical="center"/>
    </xf>
    <xf numFmtId="0" fontId="2" fillId="0" borderId="13" xfId="0" applyFont="1" applyFill="1" applyBorder="1" applyAlignment="1">
      <alignment vertical="center"/>
    </xf>
    <xf numFmtId="0" fontId="2" fillId="0" borderId="20" xfId="0" applyFont="1" applyFill="1" applyBorder="1" applyAlignment="1">
      <alignment vertical="center"/>
    </xf>
    <xf numFmtId="181" fontId="4" fillId="0" borderId="10" xfId="0" applyNumberFormat="1" applyFont="1" applyFill="1" applyBorder="1" applyAlignment="1">
      <alignment vertical="center"/>
    </xf>
    <xf numFmtId="176" fontId="5" fillId="0" borderId="0" xfId="0" applyNumberFormat="1" applyFont="1" applyFill="1" applyBorder="1" applyAlignment="1">
      <alignment vertical="center"/>
    </xf>
    <xf numFmtId="176" fontId="5" fillId="0" borderId="28" xfId="0" applyNumberFormat="1" applyFont="1" applyFill="1" applyBorder="1" applyAlignment="1">
      <alignment vertical="center"/>
    </xf>
    <xf numFmtId="176" fontId="5" fillId="0" borderId="10" xfId="0" applyNumberFormat="1" applyFont="1" applyFill="1" applyBorder="1" applyAlignment="1">
      <alignment vertical="center"/>
    </xf>
    <xf numFmtId="41" fontId="4" fillId="0" borderId="0" xfId="0" applyNumberFormat="1" applyFont="1" applyFill="1" applyBorder="1" applyAlignment="1">
      <alignment horizontal="right" vertical="center"/>
    </xf>
    <xf numFmtId="179" fontId="4" fillId="0" borderId="44" xfId="0" applyNumberFormat="1" applyFont="1" applyFill="1" applyBorder="1" applyAlignment="1">
      <alignment horizontal="center" vertical="center"/>
    </xf>
    <xf numFmtId="179" fontId="4" fillId="0" borderId="45" xfId="0" applyNumberFormat="1" applyFont="1" applyFill="1" applyBorder="1" applyAlignment="1">
      <alignment horizontal="center" vertical="center"/>
    </xf>
    <xf numFmtId="41" fontId="5" fillId="0" borderId="28" xfId="0" applyNumberFormat="1" applyFont="1" applyFill="1" applyBorder="1" applyAlignment="1">
      <alignment horizontal="right" vertical="center"/>
    </xf>
    <xf numFmtId="41" fontId="5" fillId="0" borderId="23" xfId="0" applyNumberFormat="1" applyFont="1" applyFill="1" applyBorder="1" applyAlignment="1">
      <alignment horizontal="right" vertical="center"/>
    </xf>
    <xf numFmtId="179" fontId="4" fillId="0" borderId="30" xfId="0" applyNumberFormat="1" applyFont="1" applyFill="1" applyBorder="1" applyAlignment="1">
      <alignment horizontal="center" vertical="center"/>
    </xf>
    <xf numFmtId="179" fontId="4" fillId="0" borderId="33" xfId="0" applyNumberFormat="1" applyFont="1" applyFill="1" applyBorder="1" applyAlignment="1">
      <alignment horizontal="center" vertical="center"/>
    </xf>
    <xf numFmtId="41" fontId="4" fillId="0" borderId="10" xfId="0" applyNumberFormat="1" applyFont="1" applyFill="1" applyBorder="1" applyAlignment="1">
      <alignment horizontal="right" vertical="center"/>
    </xf>
    <xf numFmtId="179" fontId="4" fillId="0" borderId="26" xfId="0" applyNumberFormat="1" applyFont="1" applyFill="1" applyBorder="1" applyAlignment="1">
      <alignment horizontal="center" vertical="center"/>
    </xf>
    <xf numFmtId="179" fontId="4" fillId="0" borderId="11" xfId="0" applyNumberFormat="1" applyFont="1" applyFill="1" applyBorder="1" applyAlignment="1">
      <alignment horizontal="center" vertical="center"/>
    </xf>
    <xf numFmtId="179" fontId="4" fillId="0" borderId="17" xfId="0" applyNumberFormat="1" applyFont="1" applyFill="1" applyBorder="1" applyAlignment="1">
      <alignment horizontal="center" vertical="center"/>
    </xf>
    <xf numFmtId="0" fontId="2" fillId="0" borderId="33" xfId="0" applyFont="1" applyFill="1" applyBorder="1" applyAlignment="1">
      <alignment horizontal="center"/>
    </xf>
    <xf numFmtId="41" fontId="5" fillId="0" borderId="0" xfId="0" applyNumberFormat="1" applyFont="1" applyFill="1" applyBorder="1" applyAlignment="1">
      <alignment horizontal="right" vertical="center"/>
    </xf>
    <xf numFmtId="179" fontId="4" fillId="0" borderId="16" xfId="0" applyNumberFormat="1" applyFont="1" applyFill="1" applyBorder="1" applyAlignment="1">
      <alignment horizontal="center" vertical="center"/>
    </xf>
    <xf numFmtId="0" fontId="3" fillId="0" borderId="30"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3" xfId="0" applyFont="1" applyFill="1" applyBorder="1" applyAlignment="1">
      <alignment vertical="center"/>
    </xf>
    <xf numFmtId="41" fontId="3" fillId="0" borderId="22" xfId="0" applyNumberFormat="1" applyFont="1" applyFill="1" applyBorder="1" applyAlignment="1">
      <alignment horizontal="right" vertical="center"/>
    </xf>
    <xf numFmtId="41" fontId="3"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6"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9" xfId="0" applyFill="1" applyBorder="1" applyAlignment="1">
      <alignment horizontal="center" vertical="center"/>
    </xf>
    <xf numFmtId="41" fontId="10" fillId="0" borderId="28" xfId="49" applyNumberFormat="1" applyFont="1" applyFill="1" applyBorder="1" applyAlignment="1">
      <alignment horizontal="right" vertical="center"/>
    </xf>
    <xf numFmtId="0" fontId="10" fillId="0" borderId="28"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1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5" xfId="0" applyFill="1" applyBorder="1" applyAlignment="1">
      <alignment horizontal="center" vertical="center"/>
    </xf>
    <xf numFmtId="0" fontId="2" fillId="0" borderId="10" xfId="0" applyFont="1" applyFill="1" applyBorder="1" applyAlignment="1">
      <alignment horizontal="center" vertical="center"/>
    </xf>
    <xf numFmtId="0" fontId="2" fillId="0" borderId="19" xfId="0" applyFont="1" applyFill="1" applyBorder="1" applyAlignment="1">
      <alignment horizontal="center" vertical="center"/>
    </xf>
    <xf numFmtId="0" fontId="4" fillId="0" borderId="22" xfId="0" applyFont="1" applyFill="1" applyBorder="1" applyAlignment="1">
      <alignment horizontal="distributed" vertical="center"/>
    </xf>
    <xf numFmtId="0" fontId="4" fillId="0" borderId="26" xfId="0" applyFont="1" applyFill="1" applyBorder="1" applyAlignment="1">
      <alignment horizontal="distributed" vertical="center"/>
    </xf>
    <xf numFmtId="0" fontId="4" fillId="0" borderId="30" xfId="0" applyFont="1" applyFill="1" applyBorder="1" applyAlignment="1">
      <alignment horizontal="distributed" vertical="center"/>
    </xf>
    <xf numFmtId="0" fontId="4" fillId="0" borderId="27"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31" xfId="0" applyFont="1" applyFill="1" applyBorder="1" applyAlignment="1">
      <alignment horizontal="distributed" vertical="center"/>
    </xf>
    <xf numFmtId="0" fontId="4" fillId="0" borderId="22"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2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23" xfId="0" applyFont="1" applyFill="1" applyBorder="1" applyAlignment="1">
      <alignment horizontal="distributed" vertical="distributed"/>
    </xf>
    <xf numFmtId="0" fontId="4" fillId="0" borderId="22" xfId="0" applyFont="1" applyFill="1" applyBorder="1" applyAlignment="1">
      <alignment horizontal="distributed" vertical="distributed"/>
    </xf>
    <xf numFmtId="0" fontId="4" fillId="0" borderId="26" xfId="0" applyFont="1" applyFill="1" applyBorder="1" applyAlignment="1">
      <alignment horizontal="distributed" vertical="distributed"/>
    </xf>
    <xf numFmtId="0" fontId="4" fillId="0" borderId="30" xfId="0" applyFont="1" applyFill="1" applyBorder="1" applyAlignment="1">
      <alignment horizontal="distributed" vertical="distributed"/>
    </xf>
    <xf numFmtId="0" fontId="4" fillId="0" borderId="29" xfId="0" applyFont="1" applyFill="1" applyBorder="1" applyAlignment="1">
      <alignment horizontal="distributed" vertical="center"/>
    </xf>
    <xf numFmtId="0" fontId="4" fillId="0" borderId="23"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3" xfId="0" applyFont="1" applyFill="1" applyBorder="1" applyAlignment="1">
      <alignment horizontal="distributed" vertical="center" wrapText="1"/>
    </xf>
    <xf numFmtId="0" fontId="4" fillId="0" borderId="33" xfId="0" applyFont="1" applyFill="1" applyBorder="1" applyAlignment="1">
      <alignment horizontal="distributed" vertical="center"/>
    </xf>
    <xf numFmtId="0" fontId="4" fillId="0" borderId="31" xfId="0" applyFont="1" applyFill="1" applyBorder="1" applyAlignment="1">
      <alignment horizontal="distributed" vertical="distributed"/>
    </xf>
    <xf numFmtId="0" fontId="4" fillId="0" borderId="19" xfId="0" applyFont="1" applyFill="1" applyBorder="1" applyAlignment="1">
      <alignment horizontal="distributed" vertical="distributed"/>
    </xf>
    <xf numFmtId="0" fontId="4" fillId="0" borderId="33" xfId="0" applyFont="1" applyFill="1" applyBorder="1" applyAlignment="1">
      <alignment horizontal="distributed" vertical="distributed"/>
    </xf>
    <xf numFmtId="176" fontId="72" fillId="0" borderId="0" xfId="0" applyNumberFormat="1" applyFont="1" applyFill="1" applyBorder="1" applyAlignment="1" applyProtection="1">
      <alignment horizontal="right" vertical="center"/>
      <protection locked="0"/>
    </xf>
    <xf numFmtId="176" fontId="72" fillId="0" borderId="10" xfId="0" applyNumberFormat="1" applyFont="1" applyFill="1" applyBorder="1" applyAlignment="1" applyProtection="1">
      <alignment horizontal="right" vertical="center"/>
      <protection locked="0"/>
    </xf>
    <xf numFmtId="176" fontId="4" fillId="0" borderId="0" xfId="0" applyNumberFormat="1" applyFont="1" applyFill="1" applyBorder="1" applyAlignment="1" applyProtection="1">
      <alignment vertical="center"/>
      <protection locked="0"/>
    </xf>
    <xf numFmtId="176" fontId="72" fillId="0" borderId="0" xfId="0" applyNumberFormat="1" applyFont="1" applyFill="1" applyBorder="1" applyAlignment="1" applyProtection="1">
      <alignment vertical="center"/>
      <protection locked="0"/>
    </xf>
    <xf numFmtId="176" fontId="72" fillId="0" borderId="10" xfId="0" applyNumberFormat="1" applyFont="1" applyFill="1" applyBorder="1" applyAlignment="1" applyProtection="1">
      <alignment vertical="center"/>
      <protection locked="0"/>
    </xf>
    <xf numFmtId="0" fontId="4" fillId="0" borderId="0" xfId="0" applyFont="1" applyFill="1" applyBorder="1" applyAlignment="1">
      <alignment/>
    </xf>
    <xf numFmtId="176" fontId="72" fillId="0" borderId="10" xfId="0" applyNumberFormat="1" applyFont="1" applyFill="1" applyBorder="1" applyAlignment="1">
      <alignment vertical="center"/>
    </xf>
    <xf numFmtId="0" fontId="72" fillId="0" borderId="10" xfId="0" applyFont="1" applyFill="1" applyBorder="1" applyAlignment="1">
      <alignment/>
    </xf>
    <xf numFmtId="0" fontId="4" fillId="0" borderId="14" xfId="0" applyFont="1" applyFill="1" applyBorder="1" applyAlignment="1">
      <alignment horizontal="center" vertical="center" shrinkToFit="1"/>
    </xf>
    <xf numFmtId="0" fontId="2" fillId="0" borderId="14" xfId="0" applyFont="1" applyFill="1" applyBorder="1" applyAlignment="1">
      <alignment/>
    </xf>
    <xf numFmtId="0" fontId="2" fillId="0" borderId="11" xfId="0" applyFont="1" applyFill="1" applyBorder="1" applyAlignment="1">
      <alignment/>
    </xf>
    <xf numFmtId="0" fontId="2" fillId="0" borderId="18" xfId="0" applyFont="1" applyFill="1" applyBorder="1" applyAlignment="1">
      <alignment/>
    </xf>
    <xf numFmtId="0" fontId="2" fillId="0" borderId="27" xfId="0" applyFont="1" applyFill="1" applyBorder="1" applyAlignment="1">
      <alignment/>
    </xf>
    <xf numFmtId="176" fontId="4" fillId="0" borderId="0" xfId="0" applyNumberFormat="1" applyFont="1" applyFill="1" applyBorder="1" applyAlignment="1" applyProtection="1">
      <alignment horizontal="right" vertical="center"/>
      <protection locked="0"/>
    </xf>
    <xf numFmtId="0" fontId="4" fillId="0" borderId="14" xfId="0" applyFont="1" applyFill="1" applyBorder="1" applyAlignment="1">
      <alignment/>
    </xf>
    <xf numFmtId="0" fontId="4" fillId="0" borderId="11" xfId="0" applyFont="1" applyFill="1" applyBorder="1" applyAlignment="1">
      <alignment/>
    </xf>
    <xf numFmtId="0" fontId="4" fillId="0" borderId="27" xfId="0" applyFont="1" applyFill="1" applyBorder="1" applyAlignment="1">
      <alignment/>
    </xf>
    <xf numFmtId="0" fontId="4" fillId="0" borderId="18" xfId="0" applyFont="1" applyFill="1" applyBorder="1" applyAlignment="1">
      <alignment/>
    </xf>
    <xf numFmtId="0" fontId="4" fillId="0" borderId="20" xfId="0" applyFont="1" applyFill="1" applyBorder="1" applyAlignment="1">
      <alignment vertical="center"/>
    </xf>
    <xf numFmtId="0" fontId="72" fillId="0" borderId="10" xfId="0" applyFont="1" applyFill="1" applyBorder="1" applyAlignment="1">
      <alignment vertical="center"/>
    </xf>
    <xf numFmtId="176" fontId="4" fillId="0" borderId="0" xfId="0" applyNumberFormat="1" applyFont="1" applyFill="1" applyBorder="1" applyAlignment="1">
      <alignment horizontal="right" vertical="center"/>
    </xf>
    <xf numFmtId="38" fontId="4" fillId="0" borderId="11" xfId="51" applyFont="1" applyFill="1" applyBorder="1" applyAlignment="1">
      <alignment horizontal="center" vertical="center"/>
    </xf>
    <xf numFmtId="38" fontId="4" fillId="0" borderId="17" xfId="51" applyFont="1" applyFill="1" applyBorder="1" applyAlignment="1">
      <alignment horizontal="center" vertical="center"/>
    </xf>
    <xf numFmtId="38" fontId="3" fillId="0" borderId="23" xfId="51" applyFont="1" applyFill="1" applyBorder="1" applyAlignment="1">
      <alignment horizontal="center" vertical="center"/>
    </xf>
    <xf numFmtId="38" fontId="3" fillId="0" borderId="28" xfId="51" applyFont="1" applyFill="1" applyBorder="1" applyAlignment="1">
      <alignment horizontal="center" vertical="center"/>
    </xf>
    <xf numFmtId="38" fontId="3" fillId="0" borderId="22" xfId="51" applyFont="1" applyFill="1" applyBorder="1" applyAlignment="1">
      <alignment horizontal="center" vertical="center"/>
    </xf>
    <xf numFmtId="38" fontId="3" fillId="0" borderId="0" xfId="51" applyFont="1" applyFill="1" applyBorder="1" applyAlignment="1">
      <alignment horizontal="center" vertical="center"/>
    </xf>
    <xf numFmtId="38" fontId="10" fillId="0" borderId="31" xfId="51" applyFont="1" applyFill="1" applyBorder="1" applyAlignment="1">
      <alignment horizontal="center" vertical="center"/>
    </xf>
    <xf numFmtId="38" fontId="10" fillId="0" borderId="10" xfId="51" applyFont="1" applyFill="1" applyBorder="1" applyAlignment="1">
      <alignment horizontal="center" vertical="center"/>
    </xf>
    <xf numFmtId="176" fontId="3" fillId="0" borderId="28" xfId="0" applyNumberFormat="1" applyFont="1" applyFill="1" applyBorder="1" applyAlignment="1">
      <alignment horizontal="center" vertical="center"/>
    </xf>
    <xf numFmtId="180" fontId="72" fillId="0" borderId="10" xfId="0" applyNumberFormat="1" applyFont="1" applyFill="1" applyBorder="1" applyAlignment="1" applyProtection="1">
      <alignment horizontal="right" vertical="center"/>
      <protection locked="0"/>
    </xf>
    <xf numFmtId="0" fontId="72" fillId="0" borderId="10" xfId="0" applyFont="1" applyFill="1" applyBorder="1" applyAlignment="1" applyProtection="1">
      <alignment/>
      <protection locked="0"/>
    </xf>
    <xf numFmtId="0" fontId="2" fillId="0" borderId="20" xfId="0" applyFont="1" applyFill="1" applyBorder="1" applyAlignment="1">
      <alignment horizontal="center" vertical="center"/>
    </xf>
    <xf numFmtId="176" fontId="4" fillId="0" borderId="22" xfId="0" applyNumberFormat="1" applyFont="1" applyFill="1" applyBorder="1" applyAlignment="1">
      <alignment vertical="center"/>
    </xf>
    <xf numFmtId="0" fontId="4" fillId="0" borderId="0"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22" xfId="0" applyFont="1" applyFill="1" applyBorder="1" applyAlignment="1">
      <alignment horizontal="right" vertical="center"/>
    </xf>
    <xf numFmtId="0" fontId="4" fillId="0" borderId="0" xfId="0" applyFont="1" applyFill="1" applyBorder="1" applyAlignment="1">
      <alignment horizontal="right" vertical="center"/>
    </xf>
    <xf numFmtId="0" fontId="4" fillId="0" borderId="0" xfId="0" applyFont="1" applyFill="1" applyBorder="1" applyAlignment="1" applyProtection="1">
      <alignment/>
      <protection locked="0"/>
    </xf>
    <xf numFmtId="176" fontId="72" fillId="0" borderId="22" xfId="0" applyNumberFormat="1" applyFont="1" applyFill="1" applyBorder="1" applyAlignment="1" applyProtection="1">
      <alignment vertical="center"/>
      <protection locked="0"/>
    </xf>
    <xf numFmtId="176" fontId="72" fillId="0" borderId="31" xfId="0" applyNumberFormat="1" applyFont="1" applyFill="1" applyBorder="1" applyAlignment="1" applyProtection="1">
      <alignment vertical="center"/>
      <protection locked="0"/>
    </xf>
    <xf numFmtId="0" fontId="70" fillId="0" borderId="0" xfId="0" applyFont="1" applyFill="1" applyBorder="1" applyAlignment="1">
      <alignment horizontal="right" vertical="center"/>
    </xf>
    <xf numFmtId="0" fontId="72" fillId="0" borderId="10" xfId="0" applyFont="1" applyFill="1" applyBorder="1" applyAlignment="1">
      <alignment horizontal="center" vertical="center" shrinkToFit="1"/>
    </xf>
    <xf numFmtId="0" fontId="72" fillId="0" borderId="19" xfId="0" applyFont="1" applyFill="1" applyBorder="1" applyAlignment="1">
      <alignment horizontal="center" vertical="center" shrinkToFit="1"/>
    </xf>
    <xf numFmtId="0" fontId="72" fillId="0" borderId="31" xfId="0" applyFont="1" applyFill="1" applyBorder="1" applyAlignment="1">
      <alignment horizontal="right" vertical="center"/>
    </xf>
    <xf numFmtId="0" fontId="72" fillId="0" borderId="10" xfId="0" applyFont="1" applyFill="1" applyBorder="1" applyAlignment="1">
      <alignment horizontal="right" vertical="center"/>
    </xf>
    <xf numFmtId="0" fontId="72" fillId="0" borderId="0" xfId="0" applyFont="1" applyFill="1" applyBorder="1" applyAlignment="1" applyProtection="1">
      <alignment/>
      <protection locked="0"/>
    </xf>
    <xf numFmtId="176" fontId="4" fillId="0" borderId="22" xfId="0" applyNumberFormat="1" applyFont="1" applyFill="1" applyBorder="1" applyAlignment="1" applyProtection="1">
      <alignment vertical="center"/>
      <protection locked="0"/>
    </xf>
    <xf numFmtId="180" fontId="4" fillId="0" borderId="0" xfId="0" applyNumberFormat="1" applyFont="1" applyFill="1" applyBorder="1" applyAlignment="1" applyProtection="1">
      <alignment horizontal="right" vertical="center"/>
      <protection locked="0"/>
    </xf>
    <xf numFmtId="180" fontId="4" fillId="0" borderId="0" xfId="0" applyNumberFormat="1" applyFont="1" applyFill="1" applyBorder="1" applyAlignment="1">
      <alignment horizontal="right" vertical="center"/>
    </xf>
    <xf numFmtId="38" fontId="4" fillId="0" borderId="17" xfId="51" applyFont="1" applyFill="1" applyBorder="1" applyAlignment="1">
      <alignment horizontal="center" vertical="center" wrapText="1"/>
    </xf>
    <xf numFmtId="0" fontId="4" fillId="0" borderId="39"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39" xfId="0" applyFont="1" applyFill="1" applyBorder="1" applyAlignment="1">
      <alignment horizontal="center" vertical="center" textRotation="255" wrapText="1"/>
    </xf>
    <xf numFmtId="0" fontId="4" fillId="0" borderId="40" xfId="0" applyFont="1" applyFill="1" applyBorder="1" applyAlignment="1">
      <alignment horizontal="center" vertical="center" textRotation="255" wrapText="1"/>
    </xf>
    <xf numFmtId="0" fontId="4" fillId="0" borderId="22" xfId="0" applyFont="1" applyFill="1" applyBorder="1" applyAlignment="1">
      <alignment horizontal="center" vertical="center" textRotation="255" wrapText="1"/>
    </xf>
    <xf numFmtId="0" fontId="4" fillId="0" borderId="15" xfId="0" applyFont="1" applyFill="1" applyBorder="1" applyAlignment="1">
      <alignment horizontal="center" vertical="center" textRotation="255" wrapText="1"/>
    </xf>
    <xf numFmtId="0" fontId="4" fillId="0" borderId="26" xfId="0" applyFont="1" applyFill="1" applyBorder="1" applyAlignment="1">
      <alignment horizontal="center" vertical="center" textRotation="255" wrapText="1"/>
    </xf>
    <xf numFmtId="0" fontId="4" fillId="0" borderId="33" xfId="0" applyFont="1" applyFill="1" applyBorder="1" applyAlignment="1">
      <alignment horizontal="center" vertical="center" textRotation="255" wrapText="1"/>
    </xf>
    <xf numFmtId="0" fontId="4" fillId="0" borderId="41"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5" xfId="0" applyFont="1" applyFill="1" applyBorder="1" applyAlignment="1">
      <alignment horizontal="center" vertical="center"/>
    </xf>
    <xf numFmtId="0" fontId="2" fillId="0" borderId="24"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4" fillId="0" borderId="24" xfId="0" applyFont="1" applyFill="1" applyBorder="1" applyAlignment="1">
      <alignment horizontal="center" vertical="center"/>
    </xf>
    <xf numFmtId="0" fontId="4" fillId="0" borderId="0" xfId="0" applyFont="1" applyFill="1" applyBorder="1" applyAlignment="1">
      <alignment horizontal="left" vertical="top" wrapText="1"/>
    </xf>
    <xf numFmtId="188" fontId="72" fillId="0" borderId="10" xfId="0" applyNumberFormat="1" applyFont="1" applyFill="1" applyBorder="1" applyAlignment="1">
      <alignment horizontal="center" vertical="center"/>
    </xf>
    <xf numFmtId="181" fontId="72" fillId="0" borderId="10" xfId="0" applyNumberFormat="1" applyFont="1" applyFill="1" applyBorder="1" applyAlignment="1">
      <alignment horizontal="center" vertical="center"/>
    </xf>
    <xf numFmtId="178" fontId="4" fillId="0" borderId="28"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88" fontId="4" fillId="0" borderId="28" xfId="0" applyNumberFormat="1" applyFont="1" applyFill="1" applyBorder="1" applyAlignment="1">
      <alignment horizontal="center" vertical="center"/>
    </xf>
    <xf numFmtId="188" fontId="4" fillId="0" borderId="0" xfId="0" applyNumberFormat="1" applyFont="1" applyFill="1" applyBorder="1" applyAlignment="1">
      <alignment horizontal="center" vertical="center"/>
    </xf>
    <xf numFmtId="178" fontId="72" fillId="0" borderId="10" xfId="0" applyNumberFormat="1" applyFont="1" applyFill="1" applyBorder="1" applyAlignment="1">
      <alignment horizontal="center" vertical="center"/>
    </xf>
    <xf numFmtId="181" fontId="4" fillId="0" borderId="28" xfId="0" applyNumberFormat="1" applyFont="1" applyFill="1" applyBorder="1" applyAlignment="1">
      <alignment horizontal="center" vertical="center"/>
    </xf>
    <xf numFmtId="181" fontId="4" fillId="0" borderId="0" xfId="0" applyNumberFormat="1" applyFont="1" applyFill="1" applyBorder="1" applyAlignment="1">
      <alignment horizontal="center" vertical="center"/>
    </xf>
    <xf numFmtId="176" fontId="4" fillId="0" borderId="28" xfId="0" applyNumberFormat="1" applyFont="1" applyFill="1" applyBorder="1" applyAlignment="1">
      <alignment horizontal="right" vertical="center"/>
    </xf>
    <xf numFmtId="0" fontId="3" fillId="0" borderId="40" xfId="0" applyFont="1" applyFill="1" applyBorder="1" applyAlignment="1">
      <alignment horizontal="center" vertical="center"/>
    </xf>
    <xf numFmtId="0" fontId="3" fillId="0" borderId="33" xfId="0" applyFont="1" applyFill="1" applyBorder="1" applyAlignment="1">
      <alignment/>
    </xf>
    <xf numFmtId="176" fontId="4" fillId="0" borderId="22" xfId="0" applyNumberFormat="1" applyFont="1" applyFill="1" applyBorder="1" applyAlignment="1">
      <alignment horizontal="right" vertical="center"/>
    </xf>
    <xf numFmtId="176" fontId="5" fillId="0" borderId="31" xfId="0" applyNumberFormat="1" applyFont="1" applyFill="1" applyBorder="1" applyAlignment="1">
      <alignment horizontal="right" vertical="center"/>
    </xf>
    <xf numFmtId="176" fontId="5" fillId="0" borderId="10" xfId="0" applyNumberFormat="1" applyFont="1" applyFill="1" applyBorder="1" applyAlignment="1">
      <alignment horizontal="right" vertical="center"/>
    </xf>
    <xf numFmtId="0" fontId="3" fillId="0" borderId="39" xfId="0" applyFont="1" applyFill="1" applyBorder="1" applyAlignment="1">
      <alignment horizontal="center" vertical="center"/>
    </xf>
    <xf numFmtId="0" fontId="3" fillId="0" borderId="40" xfId="0" applyFont="1" applyFill="1" applyBorder="1" applyAlignment="1">
      <alignment/>
    </xf>
    <xf numFmtId="0" fontId="3" fillId="0" borderId="26" xfId="0" applyFont="1" applyFill="1" applyBorder="1" applyAlignment="1">
      <alignment/>
    </xf>
    <xf numFmtId="0" fontId="3" fillId="0" borderId="30" xfId="0" applyFont="1" applyFill="1" applyBorder="1" applyAlignment="1">
      <alignment/>
    </xf>
    <xf numFmtId="176" fontId="72" fillId="0" borderId="0" xfId="0" applyNumberFormat="1" applyFont="1" applyFill="1" applyBorder="1" applyAlignment="1">
      <alignment horizontal="right" vertical="center"/>
    </xf>
    <xf numFmtId="0" fontId="71" fillId="0" borderId="0" xfId="0" applyFont="1" applyFill="1" applyBorder="1" applyAlignment="1">
      <alignment horizontal="right"/>
    </xf>
    <xf numFmtId="0" fontId="0" fillId="0" borderId="10" xfId="0" applyFont="1" applyFill="1" applyBorder="1" applyAlignment="1">
      <alignment horizontal="right"/>
    </xf>
    <xf numFmtId="0" fontId="27" fillId="0" borderId="11"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6" xfId="0" applyFont="1" applyFill="1" applyBorder="1" applyAlignment="1">
      <alignment horizontal="center" vertical="center" wrapText="1"/>
    </xf>
    <xf numFmtId="176" fontId="4" fillId="0" borderId="28" xfId="0" applyNumberFormat="1" applyFont="1" applyFill="1" applyBorder="1" applyAlignment="1">
      <alignment horizontal="center" vertical="center"/>
    </xf>
    <xf numFmtId="0" fontId="3" fillId="0" borderId="17" xfId="0" applyFont="1" applyFill="1" applyBorder="1" applyAlignment="1">
      <alignment horizontal="center" vertical="center" shrinkToFit="1"/>
    </xf>
    <xf numFmtId="180" fontId="4" fillId="0" borderId="23" xfId="0" applyNumberFormat="1" applyFont="1" applyFill="1" applyBorder="1" applyAlignment="1">
      <alignment horizontal="right" vertical="center"/>
    </xf>
    <xf numFmtId="180" fontId="4" fillId="0" borderId="28" xfId="0" applyNumberFormat="1" applyFont="1" applyFill="1" applyBorder="1" applyAlignment="1">
      <alignment horizontal="right" vertical="center"/>
    </xf>
    <xf numFmtId="180" fontId="4" fillId="0" borderId="22" xfId="0" applyNumberFormat="1" applyFont="1" applyFill="1" applyBorder="1" applyAlignment="1">
      <alignment horizontal="right" vertical="center"/>
    </xf>
    <xf numFmtId="180" fontId="5" fillId="0" borderId="31" xfId="0" applyNumberFormat="1" applyFont="1" applyFill="1" applyBorder="1" applyAlignment="1">
      <alignment horizontal="right" vertical="center"/>
    </xf>
    <xf numFmtId="180" fontId="5" fillId="0" borderId="10" xfId="0" applyNumberFormat="1" applyFont="1" applyFill="1" applyBorder="1" applyAlignment="1">
      <alignment horizontal="right" vertical="center"/>
    </xf>
    <xf numFmtId="0" fontId="3" fillId="0" borderId="11" xfId="0" applyFont="1" applyFill="1" applyBorder="1" applyAlignment="1">
      <alignment horizontal="center" vertical="center" wrapText="1"/>
    </xf>
    <xf numFmtId="0" fontId="3" fillId="0" borderId="17" xfId="0" applyFont="1" applyFill="1" applyBorder="1" applyAlignment="1">
      <alignment horizontal="center" vertical="center" wrapText="1"/>
    </xf>
    <xf numFmtId="176" fontId="4" fillId="0" borderId="23" xfId="0" applyNumberFormat="1" applyFont="1" applyFill="1" applyBorder="1" applyAlignment="1">
      <alignment horizontal="center" vertical="center"/>
    </xf>
    <xf numFmtId="0" fontId="3" fillId="0" borderId="18" xfId="0" applyFont="1" applyFill="1" applyBorder="1" applyAlignment="1">
      <alignment horizontal="center" vertical="center"/>
    </xf>
    <xf numFmtId="0" fontId="3" fillId="0" borderId="27" xfId="0" applyFont="1" applyFill="1" applyBorder="1" applyAlignment="1">
      <alignment/>
    </xf>
    <xf numFmtId="0" fontId="2" fillId="0" borderId="0" xfId="0" applyFont="1" applyFill="1" applyBorder="1" applyAlignment="1">
      <alignment horizontal="right"/>
    </xf>
    <xf numFmtId="0" fontId="3" fillId="0" borderId="39" xfId="0" applyFont="1" applyFill="1" applyBorder="1" applyAlignment="1">
      <alignment horizontal="center" vertical="center" wrapText="1"/>
    </xf>
    <xf numFmtId="0" fontId="3" fillId="0" borderId="26" xfId="0" applyFont="1" applyFill="1" applyBorder="1" applyAlignment="1">
      <alignment horizontal="center" vertical="center"/>
    </xf>
    <xf numFmtId="0" fontId="3" fillId="0" borderId="33" xfId="0" applyFont="1" applyFill="1" applyBorder="1" applyAlignment="1">
      <alignment horizontal="center" vertical="center"/>
    </xf>
    <xf numFmtId="0" fontId="4" fillId="0" borderId="11"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177" fontId="3" fillId="0" borderId="30" xfId="0" applyNumberFormat="1" applyFont="1" applyFill="1" applyBorder="1" applyAlignment="1">
      <alignment horizontal="right" vertical="center"/>
    </xf>
    <xf numFmtId="0" fontId="2" fillId="0" borderId="30" xfId="0" applyFont="1" applyFill="1" applyBorder="1" applyAlignment="1">
      <alignment horizontal="right"/>
    </xf>
    <xf numFmtId="0" fontId="3" fillId="0" borderId="2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0" xfId="0" applyFont="1" applyFill="1" applyBorder="1" applyAlignment="1">
      <alignment horizontal="center" vertical="center" wrapText="1"/>
    </xf>
    <xf numFmtId="181" fontId="3" fillId="0" borderId="0" xfId="0" applyNumberFormat="1" applyFont="1" applyFill="1" applyBorder="1" applyAlignment="1">
      <alignment horizontal="right" vertical="center"/>
    </xf>
    <xf numFmtId="0" fontId="3" fillId="0" borderId="3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4"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0" fontId="3" fillId="0" borderId="49"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29" xfId="0" applyFont="1" applyFill="1" applyBorder="1" applyAlignment="1">
      <alignment horizontal="distributed" vertical="center" shrinkToFit="1"/>
    </xf>
    <xf numFmtId="0" fontId="4" fillId="0" borderId="15" xfId="0" applyFont="1" applyFill="1" applyBorder="1" applyAlignment="1">
      <alignment horizontal="distributed" vertical="center" shrinkToFit="1"/>
    </xf>
    <xf numFmtId="0" fontId="4" fillId="0" borderId="35" xfId="0" applyFont="1" applyFill="1" applyBorder="1" applyAlignment="1">
      <alignment horizontal="distributed" vertical="center" shrinkToFit="1"/>
    </xf>
    <xf numFmtId="0" fontId="4" fillId="0" borderId="36"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0" borderId="50" xfId="0" applyFont="1" applyFill="1" applyBorder="1" applyAlignment="1">
      <alignment horizontal="center" vertical="center" shrinkToFit="1"/>
    </xf>
    <xf numFmtId="0" fontId="4" fillId="0" borderId="51" xfId="0" applyFont="1" applyFill="1" applyBorder="1" applyAlignment="1">
      <alignment horizontal="center" vertical="center" shrinkToFit="1"/>
    </xf>
    <xf numFmtId="0" fontId="4" fillId="0" borderId="52" xfId="0" applyFont="1" applyFill="1" applyBorder="1" applyAlignment="1">
      <alignment horizontal="center" vertical="center" shrinkToFit="1"/>
    </xf>
    <xf numFmtId="0" fontId="4" fillId="0" borderId="52" xfId="0" applyFont="1" applyFill="1" applyBorder="1" applyAlignment="1">
      <alignment horizontal="distributed" vertical="center" shrinkToFit="1"/>
    </xf>
    <xf numFmtId="0" fontId="4" fillId="0" borderId="19" xfId="0" applyFont="1" applyFill="1" applyBorder="1" applyAlignment="1">
      <alignment horizontal="distributed" vertical="center" shrinkToFit="1"/>
    </xf>
    <xf numFmtId="177" fontId="3" fillId="0" borderId="0" xfId="0" applyNumberFormat="1" applyFont="1" applyFill="1" applyBorder="1" applyAlignment="1">
      <alignment horizontal="right" vertical="center"/>
    </xf>
    <xf numFmtId="0" fontId="3" fillId="0" borderId="53"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55" xfId="0" applyFont="1" applyFill="1" applyBorder="1" applyAlignment="1">
      <alignment horizontal="center" vertical="center" wrapText="1"/>
    </xf>
    <xf numFmtId="57" fontId="4" fillId="0" borderId="33" xfId="0" applyNumberFormat="1" applyFont="1" applyFill="1" applyBorder="1" applyAlignment="1">
      <alignment horizontal="center" vertical="center"/>
    </xf>
    <xf numFmtId="57" fontId="4" fillId="0" borderId="25" xfId="0" applyNumberFormat="1" applyFont="1" applyFill="1" applyBorder="1" applyAlignment="1">
      <alignment horizontal="center" vertical="center"/>
    </xf>
    <xf numFmtId="210" fontId="3" fillId="0" borderId="0" xfId="0" applyNumberFormat="1" applyFont="1" applyFill="1" applyBorder="1" applyAlignment="1">
      <alignment horizontal="right" vertical="center"/>
    </xf>
    <xf numFmtId="57" fontId="4" fillId="0" borderId="25" xfId="0" applyNumberFormat="1" applyFont="1" applyFill="1" applyBorder="1" applyAlignment="1">
      <alignment horizontal="center"/>
    </xf>
    <xf numFmtId="181" fontId="3" fillId="0" borderId="28" xfId="0" applyNumberFormat="1" applyFont="1" applyFill="1" applyBorder="1" applyAlignment="1">
      <alignment horizontal="right" vertical="center"/>
    </xf>
    <xf numFmtId="177" fontId="3" fillId="0" borderId="34" xfId="0" applyNumberFormat="1" applyFont="1" applyFill="1" applyBorder="1" applyAlignment="1">
      <alignment horizontal="right" vertical="center"/>
    </xf>
    <xf numFmtId="0" fontId="2" fillId="0" borderId="34" xfId="0" applyFont="1" applyFill="1" applyBorder="1" applyAlignment="1">
      <alignment horizontal="right"/>
    </xf>
    <xf numFmtId="0" fontId="3" fillId="0" borderId="34" xfId="0" applyFont="1" applyFill="1" applyBorder="1" applyAlignment="1">
      <alignment horizontal="right" vertical="center"/>
    </xf>
    <xf numFmtId="0" fontId="3" fillId="0" borderId="28" xfId="0" applyFont="1" applyFill="1" applyBorder="1" applyAlignment="1">
      <alignment horizontal="right" vertical="center"/>
    </xf>
    <xf numFmtId="0" fontId="2" fillId="0" borderId="28" xfId="0" applyFont="1" applyFill="1" applyBorder="1" applyAlignment="1">
      <alignment horizontal="right"/>
    </xf>
    <xf numFmtId="177" fontId="3" fillId="0" borderId="10" xfId="0" applyNumberFormat="1" applyFont="1" applyFill="1" applyBorder="1" applyAlignment="1">
      <alignment horizontal="right" vertical="center"/>
    </xf>
    <xf numFmtId="0" fontId="3" fillId="0" borderId="10" xfId="0" applyFont="1" applyFill="1" applyBorder="1" applyAlignment="1">
      <alignment horizontal="right" vertical="center"/>
    </xf>
    <xf numFmtId="0" fontId="4" fillId="0" borderId="12" xfId="0" applyFont="1" applyFill="1" applyBorder="1" applyAlignment="1">
      <alignment horizontal="center" vertical="center" shrinkToFit="1"/>
    </xf>
    <xf numFmtId="0" fontId="4" fillId="0" borderId="4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57" fontId="4" fillId="0" borderId="18" xfId="0" applyNumberFormat="1" applyFont="1" applyFill="1" applyBorder="1" applyAlignment="1">
      <alignment horizontal="center" vertical="center"/>
    </xf>
    <xf numFmtId="57" fontId="4" fillId="0" borderId="27" xfId="0" applyNumberFormat="1" applyFont="1" applyFill="1" applyBorder="1" applyAlignment="1">
      <alignment horizontal="center"/>
    </xf>
    <xf numFmtId="0" fontId="2" fillId="0" borderId="10" xfId="0" applyFont="1" applyFill="1" applyBorder="1" applyAlignment="1">
      <alignment horizontal="right"/>
    </xf>
    <xf numFmtId="192" fontId="3" fillId="0" borderId="14" xfId="63" applyNumberFormat="1" applyFont="1" applyFill="1" applyBorder="1" applyAlignment="1">
      <alignment horizontal="center" vertical="center"/>
      <protection/>
    </xf>
    <xf numFmtId="0" fontId="10" fillId="0" borderId="10" xfId="63" applyFont="1" applyFill="1" applyBorder="1" applyAlignment="1">
      <alignment horizontal="center" vertical="center"/>
      <protection/>
    </xf>
    <xf numFmtId="0" fontId="10" fillId="0" borderId="0" xfId="63" applyFont="1" applyFill="1" applyBorder="1" applyAlignment="1">
      <alignment horizontal="center" vertical="center"/>
      <protection/>
    </xf>
    <xf numFmtId="0" fontId="3" fillId="0" borderId="30" xfId="63" applyFont="1" applyFill="1" applyBorder="1" applyAlignment="1">
      <alignment horizontal="center" vertical="center"/>
      <protection/>
    </xf>
    <xf numFmtId="0" fontId="3" fillId="0" borderId="0" xfId="63" applyFont="1" applyFill="1" applyBorder="1" applyAlignment="1">
      <alignment horizontal="center" vertical="center"/>
      <protection/>
    </xf>
    <xf numFmtId="192" fontId="10" fillId="0" borderId="31" xfId="63" applyNumberFormat="1" applyFont="1" applyFill="1" applyBorder="1" applyAlignment="1">
      <alignment horizontal="center" vertical="center"/>
      <protection/>
    </xf>
    <xf numFmtId="192" fontId="10" fillId="0" borderId="10" xfId="63" applyNumberFormat="1" applyFont="1" applyFill="1" applyBorder="1" applyAlignment="1">
      <alignment horizontal="center" vertical="center"/>
      <protection/>
    </xf>
    <xf numFmtId="192" fontId="10" fillId="0" borderId="22" xfId="63" applyNumberFormat="1" applyFont="1" applyFill="1" applyBorder="1" applyAlignment="1">
      <alignment horizontal="center" vertical="center"/>
      <protection/>
    </xf>
    <xf numFmtId="192" fontId="10" fillId="0" borderId="0" xfId="63" applyNumberFormat="1" applyFont="1" applyFill="1" applyBorder="1" applyAlignment="1">
      <alignment horizontal="center" vertical="center"/>
      <protection/>
    </xf>
    <xf numFmtId="192" fontId="3" fillId="0" borderId="26" xfId="63" applyNumberFormat="1" applyFont="1" applyFill="1" applyBorder="1" applyAlignment="1">
      <alignment horizontal="center" vertical="center"/>
      <protection/>
    </xf>
    <xf numFmtId="192" fontId="3" fillId="0" borderId="30" xfId="63" applyNumberFormat="1" applyFont="1" applyFill="1" applyBorder="1" applyAlignment="1">
      <alignment horizontal="center" vertical="center"/>
      <protection/>
    </xf>
    <xf numFmtId="192" fontId="3" fillId="0" borderId="22" xfId="63" applyNumberFormat="1" applyFont="1" applyFill="1" applyBorder="1" applyAlignment="1">
      <alignment horizontal="center" vertical="center"/>
      <protection/>
    </xf>
    <xf numFmtId="192" fontId="3" fillId="0" borderId="0" xfId="63" applyNumberFormat="1" applyFont="1" applyFill="1" applyBorder="1" applyAlignment="1">
      <alignment horizontal="center" vertical="center"/>
      <protection/>
    </xf>
    <xf numFmtId="38" fontId="3" fillId="0" borderId="29" xfId="51" applyFont="1" applyFill="1" applyBorder="1" applyAlignment="1">
      <alignment horizontal="center" vertical="center"/>
    </xf>
    <xf numFmtId="178" fontId="10" fillId="0" borderId="10" xfId="0" applyNumberFormat="1" applyFont="1" applyFill="1" applyBorder="1" applyAlignment="1">
      <alignment horizontal="center" vertical="center"/>
    </xf>
    <xf numFmtId="38" fontId="10" fillId="0" borderId="29" xfId="51" applyFont="1" applyFill="1" applyBorder="1" applyAlignment="1">
      <alignment horizontal="center" vertical="center"/>
    </xf>
    <xf numFmtId="38" fontId="10" fillId="0" borderId="0" xfId="51" applyFont="1" applyFill="1" applyBorder="1" applyAlignment="1">
      <alignment horizontal="center" vertical="center"/>
    </xf>
    <xf numFmtId="178" fontId="3" fillId="0" borderId="30" xfId="0" applyNumberFormat="1" applyFont="1" applyFill="1" applyBorder="1" applyAlignment="1">
      <alignment horizontal="center" vertical="center"/>
    </xf>
    <xf numFmtId="0" fontId="3" fillId="0" borderId="11"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38" fontId="3" fillId="0" borderId="30" xfId="51" applyFont="1" applyFill="1" applyBorder="1" applyAlignment="1">
      <alignment horizontal="center" vertical="center"/>
    </xf>
    <xf numFmtId="178" fontId="10" fillId="0" borderId="0" xfId="0" applyNumberFormat="1" applyFont="1" applyFill="1" applyBorder="1" applyAlignment="1">
      <alignment horizontal="center" vertical="center"/>
    </xf>
    <xf numFmtId="178" fontId="3" fillId="0" borderId="0" xfId="0" applyNumberFormat="1" applyFont="1" applyFill="1" applyBorder="1" applyAlignment="1">
      <alignment horizontal="center" vertical="center"/>
    </xf>
    <xf numFmtId="0" fontId="3" fillId="0" borderId="14" xfId="63" applyFont="1" applyFill="1" applyBorder="1" applyAlignment="1">
      <alignment horizontal="center" vertical="center"/>
      <protection/>
    </xf>
    <xf numFmtId="0" fontId="3" fillId="0" borderId="11" xfId="63" applyFont="1" applyFill="1" applyBorder="1" applyAlignment="1">
      <alignment horizontal="center" vertical="center"/>
      <protection/>
    </xf>
    <xf numFmtId="178" fontId="3" fillId="0" borderId="14" xfId="63" applyNumberFormat="1" applyFont="1" applyFill="1" applyBorder="1" applyAlignment="1">
      <alignment horizontal="center" vertical="center"/>
      <protection/>
    </xf>
    <xf numFmtId="178" fontId="3" fillId="0" borderId="0" xfId="63" applyNumberFormat="1" applyFont="1" applyFill="1" applyAlignment="1">
      <alignment horizontal="center" vertical="center"/>
      <protection/>
    </xf>
    <xf numFmtId="178" fontId="3" fillId="0" borderId="30" xfId="63" applyNumberFormat="1" applyFont="1" applyFill="1" applyBorder="1" applyAlignment="1">
      <alignment horizontal="center" vertical="center"/>
      <protection/>
    </xf>
    <xf numFmtId="0" fontId="3" fillId="0" borderId="14" xfId="0" applyFont="1" applyFill="1" applyBorder="1" applyAlignment="1">
      <alignment horizontal="center" vertical="center"/>
    </xf>
    <xf numFmtId="178" fontId="3" fillId="0" borderId="0" xfId="63" applyNumberFormat="1" applyFont="1" applyFill="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18環境保全課（犬・美化）（新規）" xfId="63"/>
    <cellStyle name="標準_市立病院" xfId="64"/>
    <cellStyle name="標準_中表紙"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出生率と出生数</a:t>
            </a:r>
          </a:p>
        </c:rich>
      </c:tx>
      <c:layout>
        <c:manualLayout>
          <c:xMode val="factor"/>
          <c:yMode val="factor"/>
          <c:x val="0.0015"/>
          <c:y val="0.0045"/>
        </c:manualLayout>
      </c:layout>
      <c:spPr>
        <a:noFill/>
        <a:ln>
          <a:noFill/>
        </a:ln>
      </c:spPr>
    </c:title>
    <c:plotArea>
      <c:layout>
        <c:manualLayout>
          <c:xMode val="edge"/>
          <c:yMode val="edge"/>
          <c:x val="0.04225"/>
          <c:y val="0.11725"/>
          <c:w val="0.92575"/>
          <c:h val="0.8445"/>
        </c:manualLayout>
      </c:layout>
      <c:barChart>
        <c:barDir val="col"/>
        <c:grouping val="clustered"/>
        <c:varyColors val="0"/>
        <c:ser>
          <c:idx val="2"/>
          <c:order val="1"/>
          <c:tx>
            <c:v>出生数</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データー!$A$2:$A$13</c:f>
              <c:strCache>
                <c:ptCount val="12"/>
                <c:pt idx="0">
                  <c:v>S50</c:v>
                </c:pt>
                <c:pt idx="1">
                  <c:v>S55</c:v>
                </c:pt>
                <c:pt idx="2">
                  <c:v>S60</c:v>
                </c:pt>
                <c:pt idx="3">
                  <c:v>H2</c:v>
                </c:pt>
                <c:pt idx="4">
                  <c:v>H7</c:v>
                </c:pt>
                <c:pt idx="5">
                  <c:v>H12</c:v>
                </c:pt>
                <c:pt idx="6">
                  <c:v>H17</c:v>
                </c:pt>
                <c:pt idx="7">
                  <c:v>H21</c:v>
                </c:pt>
                <c:pt idx="8">
                  <c:v>H22</c:v>
                </c:pt>
                <c:pt idx="9">
                  <c:v>H23</c:v>
                </c:pt>
                <c:pt idx="10">
                  <c:v>H24</c:v>
                </c:pt>
                <c:pt idx="11">
                  <c:v>H25</c:v>
                </c:pt>
              </c:strCache>
            </c:strRef>
          </c:cat>
          <c:val>
            <c:numRef>
              <c:f>データー!$D$2:$D$13</c:f>
              <c:numCache>
                <c:ptCount val="12"/>
                <c:pt idx="0">
                  <c:v>2673</c:v>
                </c:pt>
                <c:pt idx="1">
                  <c:v>2090</c:v>
                </c:pt>
                <c:pt idx="2">
                  <c:v>1807</c:v>
                </c:pt>
                <c:pt idx="3">
                  <c:v>1654</c:v>
                </c:pt>
                <c:pt idx="4">
                  <c:v>1880</c:v>
                </c:pt>
                <c:pt idx="5">
                  <c:v>2084</c:v>
                </c:pt>
                <c:pt idx="6">
                  <c:v>1948</c:v>
                </c:pt>
                <c:pt idx="7">
                  <c:v>1986</c:v>
                </c:pt>
                <c:pt idx="8">
                  <c:v>2000</c:v>
                </c:pt>
                <c:pt idx="9">
                  <c:v>2028</c:v>
                </c:pt>
                <c:pt idx="10">
                  <c:v>1946</c:v>
                </c:pt>
                <c:pt idx="11">
                  <c:v>2036</c:v>
                </c:pt>
              </c:numCache>
            </c:numRef>
          </c:val>
        </c:ser>
        <c:axId val="58673043"/>
        <c:axId val="58295340"/>
      </c:barChart>
      <c:lineChart>
        <c:grouping val="standard"/>
        <c:varyColors val="0"/>
        <c:ser>
          <c:idx val="1"/>
          <c:order val="0"/>
          <c:tx>
            <c:strRef>
              <c:f>データー!$B$1</c:f>
              <c:strCache>
                <c:ptCount val="1"/>
                <c:pt idx="0">
                  <c:v>出生率</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データー!$A$2:$A$13</c:f>
              <c:strCache>
                <c:ptCount val="12"/>
                <c:pt idx="0">
                  <c:v>S50</c:v>
                </c:pt>
                <c:pt idx="1">
                  <c:v>S55</c:v>
                </c:pt>
                <c:pt idx="2">
                  <c:v>S60</c:v>
                </c:pt>
                <c:pt idx="3">
                  <c:v>H2</c:v>
                </c:pt>
                <c:pt idx="4">
                  <c:v>H7</c:v>
                </c:pt>
                <c:pt idx="5">
                  <c:v>H12</c:v>
                </c:pt>
                <c:pt idx="6">
                  <c:v>H17</c:v>
                </c:pt>
                <c:pt idx="7">
                  <c:v>H21</c:v>
                </c:pt>
                <c:pt idx="8">
                  <c:v>H22</c:v>
                </c:pt>
                <c:pt idx="9">
                  <c:v>H23</c:v>
                </c:pt>
                <c:pt idx="10">
                  <c:v>H24</c:v>
                </c:pt>
                <c:pt idx="11">
                  <c:v>H25</c:v>
                </c:pt>
              </c:strCache>
            </c:strRef>
          </c:cat>
          <c:val>
            <c:numRef>
              <c:f>データー!$B$2:$B$13</c:f>
              <c:numCache>
                <c:ptCount val="12"/>
                <c:pt idx="0">
                  <c:v>17.6</c:v>
                </c:pt>
                <c:pt idx="1">
                  <c:v>12.2</c:v>
                </c:pt>
                <c:pt idx="2">
                  <c:v>9.8</c:v>
                </c:pt>
                <c:pt idx="3">
                  <c:v>8.2</c:v>
                </c:pt>
                <c:pt idx="4">
                  <c:v>8.8</c:v>
                </c:pt>
                <c:pt idx="5">
                  <c:v>9.4</c:v>
                </c:pt>
                <c:pt idx="6">
                  <c:v>8.5</c:v>
                </c:pt>
                <c:pt idx="7">
                  <c:v>8.5</c:v>
                </c:pt>
                <c:pt idx="8">
                  <c:v>8.5</c:v>
                </c:pt>
                <c:pt idx="9">
                  <c:v>8.6</c:v>
                </c:pt>
                <c:pt idx="10">
                  <c:v>8.2</c:v>
                </c:pt>
                <c:pt idx="11">
                  <c:v>8.6</c:v>
                </c:pt>
              </c:numCache>
            </c:numRef>
          </c:val>
          <c:smooth val="0"/>
        </c:ser>
        <c:marker val="1"/>
        <c:axId val="54896013"/>
        <c:axId val="24302070"/>
      </c:lineChart>
      <c:catAx>
        <c:axId val="5489601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4302070"/>
        <c:crosses val="autoZero"/>
        <c:auto val="0"/>
        <c:lblOffset val="100"/>
        <c:tickLblSkip val="1"/>
        <c:noMultiLvlLbl val="0"/>
      </c:catAx>
      <c:valAx>
        <c:axId val="24302070"/>
        <c:scaling>
          <c:orientation val="minMax"/>
        </c:scaling>
        <c:axPos val="l"/>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a:t>
                </a:r>
              </a:p>
            </c:rich>
          </c:tx>
          <c:layout>
            <c:manualLayout>
              <c:xMode val="factor"/>
              <c:yMode val="factor"/>
              <c:x val="0.0085"/>
              <c:y val="0.139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54896013"/>
        <c:crossesAt val="1"/>
        <c:crossBetween val="between"/>
        <c:dispUnits/>
      </c:valAx>
      <c:catAx>
        <c:axId val="58673043"/>
        <c:scaling>
          <c:orientation val="minMax"/>
        </c:scaling>
        <c:axPos val="b"/>
        <c:delete val="1"/>
        <c:majorTickMark val="out"/>
        <c:minorTickMark val="none"/>
        <c:tickLblPos val="nextTo"/>
        <c:crossAx val="58295340"/>
        <c:crosses val="autoZero"/>
        <c:auto val="0"/>
        <c:lblOffset val="100"/>
        <c:tickLblSkip val="1"/>
        <c:noMultiLvlLbl val="0"/>
      </c:catAx>
      <c:valAx>
        <c:axId val="58295340"/>
        <c:scaling>
          <c:orientation val="minMax"/>
        </c:scaling>
        <c:axPos val="l"/>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人</a:t>
                </a:r>
              </a:p>
            </c:rich>
          </c:tx>
          <c:layout>
            <c:manualLayout>
              <c:xMode val="factor"/>
              <c:yMode val="factor"/>
              <c:x val="0.0105"/>
              <c:y val="0.138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58673043"/>
        <c:crosses val="max"/>
        <c:crossBetween val="between"/>
        <c:dispUnits/>
      </c:valAx>
      <c:dTable>
        <c:showHorzBorder val="1"/>
        <c:showVertBorder val="1"/>
        <c:showOutline val="1"/>
        <c:showKeys val="1"/>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925"/>
          <c:y val="0.10775"/>
          <c:w val="0.881"/>
          <c:h val="0.87475"/>
        </c:manualLayout>
      </c:layout>
      <c:barChart>
        <c:barDir val="col"/>
        <c:grouping val="percentStacked"/>
        <c:varyColors val="0"/>
        <c:ser>
          <c:idx val="0"/>
          <c:order val="0"/>
          <c:tx>
            <c:strRef>
              <c:f>データー!$A$22</c:f>
              <c:strCache>
                <c:ptCount val="1"/>
                <c:pt idx="0">
                  <c:v>悪性新生物</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悪性新生物</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30.4 </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悪性新生物</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30.8 </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悪性新生物</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29.4 </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1"/>
            <c:showPercent val="0"/>
          </c:dLbls>
          <c:cat>
            <c:strRef>
              <c:f>データー!$B$21:$D$21</c:f>
              <c:strCache>
                <c:ptCount val="3"/>
                <c:pt idx="0">
                  <c:v>H23</c:v>
                </c:pt>
                <c:pt idx="1">
                  <c:v>H24</c:v>
                </c:pt>
                <c:pt idx="2">
                  <c:v>H25</c:v>
                </c:pt>
              </c:strCache>
            </c:strRef>
          </c:cat>
          <c:val>
            <c:numRef>
              <c:f>データー!$B$22:$D$22</c:f>
              <c:numCache>
                <c:ptCount val="3"/>
                <c:pt idx="0">
                  <c:v>30.383022774327124</c:v>
                </c:pt>
                <c:pt idx="1">
                  <c:v>30.8</c:v>
                </c:pt>
                <c:pt idx="2">
                  <c:v>29.447852760736197</c:v>
                </c:pt>
              </c:numCache>
            </c:numRef>
          </c:val>
        </c:ser>
        <c:ser>
          <c:idx val="1"/>
          <c:order val="1"/>
          <c:tx>
            <c:strRef>
              <c:f>データー!$A$23</c:f>
              <c:strCache>
                <c:ptCount val="1"/>
                <c:pt idx="0">
                  <c:v>心疾患</c:v>
                </c:pt>
              </c:strCache>
            </c:strRef>
          </c:tx>
          <c:spPr>
            <a:solidFill>
              <a:srgbClr val="E6E0E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心疾患</a:t>
                    </a:r>
                    <a:r>
                      <a:rPr lang="en-US" cap="none" sz="900" b="0" i="0" u="none" baseline="0">
                        <a:solidFill>
                          <a:srgbClr val="000000"/>
                        </a:solidFill>
                        <a:latin typeface="ＭＳ Ｐゴシック"/>
                        <a:ea typeface="ＭＳ Ｐゴシック"/>
                        <a:cs typeface="ＭＳ Ｐゴシック"/>
                      </a:rPr>
                      <a:t>, 12.9 </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心疾患</a:t>
                    </a:r>
                    <a:r>
                      <a:rPr lang="en-US" cap="none" sz="900" b="0" i="0" u="none" baseline="0">
                        <a:solidFill>
                          <a:srgbClr val="000000"/>
                        </a:solidFill>
                        <a:latin typeface="ＭＳ Ｐゴシック"/>
                        <a:ea typeface="ＭＳ Ｐゴシック"/>
                        <a:cs typeface="ＭＳ Ｐゴシック"/>
                      </a:rPr>
                      <a:t>, 13.7 </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1"/>
            <c:showPercent val="0"/>
          </c:dLbls>
          <c:cat>
            <c:strRef>
              <c:f>データー!$B$21:$D$21</c:f>
              <c:strCache>
                <c:ptCount val="3"/>
                <c:pt idx="0">
                  <c:v>H23</c:v>
                </c:pt>
                <c:pt idx="1">
                  <c:v>H24</c:v>
                </c:pt>
                <c:pt idx="2">
                  <c:v>H25</c:v>
                </c:pt>
              </c:strCache>
            </c:strRef>
          </c:cat>
          <c:val>
            <c:numRef>
              <c:f>データー!$B$23:$D$23</c:f>
              <c:numCache>
                <c:ptCount val="3"/>
                <c:pt idx="0">
                  <c:v>12.939958592132506</c:v>
                </c:pt>
                <c:pt idx="1">
                  <c:v>13.7</c:v>
                </c:pt>
                <c:pt idx="2">
                  <c:v>14.570552147239264</c:v>
                </c:pt>
              </c:numCache>
            </c:numRef>
          </c:val>
        </c:ser>
        <c:ser>
          <c:idx val="2"/>
          <c:order val="2"/>
          <c:tx>
            <c:strRef>
              <c:f>データー!$A$24</c:f>
              <c:strCache>
                <c:ptCount val="1"/>
                <c:pt idx="0">
                  <c:v>脳血管疾患</c:v>
                </c:pt>
              </c:strCache>
            </c:strRef>
          </c:tx>
          <c:spPr>
            <a:pattFill prst="wdDnDiag">
              <a:fgClr>
                <a:srgbClr val="FFFF00"/>
              </a:fgClr>
              <a:bgClr>
                <a:srgbClr val="FFFFCC"/>
              </a:bgClr>
            </a:pattFill>
            <a:ln w="12700">
              <a:solidFill>
                <a:srgbClr val="000000"/>
              </a:solidFill>
            </a:ln>
          </c:spPr>
          <c:invertIfNegative val="0"/>
          <c:extLst>
            <c:ext xmlns:c14="http://schemas.microsoft.com/office/drawing/2007/8/2/chart" uri="{6F2FDCE9-48DA-4B69-8628-5D25D57E5C99}">
              <c14:invertSolidFillFmt>
                <c14:spPr>
                  <a:solidFill>
                    <a:srgbClr val="FFFFCC"/>
                  </a:solidFill>
                </c14:spPr>
              </c14:invertSolidFillFmt>
            </c:ext>
          </c:extLst>
          <c:dLbls>
            <c:dLbl>
              <c:idx val="0"/>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脳血管疾患</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10.5 </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脳血管疾患</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8.6 </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脳血管疾患</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8.9 </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1"/>
            <c:showPercent val="0"/>
          </c:dLbls>
          <c:cat>
            <c:strRef>
              <c:f>データー!$B$21:$D$21</c:f>
              <c:strCache>
                <c:ptCount val="3"/>
                <c:pt idx="0">
                  <c:v>H23</c:v>
                </c:pt>
                <c:pt idx="1">
                  <c:v>H24</c:v>
                </c:pt>
                <c:pt idx="2">
                  <c:v>H25</c:v>
                </c:pt>
              </c:strCache>
            </c:strRef>
          </c:cat>
          <c:val>
            <c:numRef>
              <c:f>データー!$B$24:$D$24</c:f>
              <c:numCache>
                <c:ptCount val="3"/>
                <c:pt idx="0">
                  <c:v>10.507246376811594</c:v>
                </c:pt>
                <c:pt idx="1">
                  <c:v>8.6</c:v>
                </c:pt>
                <c:pt idx="2">
                  <c:v>8.946830265848671</c:v>
                </c:pt>
              </c:numCache>
            </c:numRef>
          </c:val>
        </c:ser>
        <c:ser>
          <c:idx val="3"/>
          <c:order val="3"/>
          <c:tx>
            <c:strRef>
              <c:f>データー!$A$25</c:f>
              <c:strCache>
                <c:ptCount val="1"/>
                <c:pt idx="0">
                  <c:v>肺炎</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肺炎</a:t>
                    </a:r>
                    <a:r>
                      <a:rPr lang="en-US" cap="none" sz="900" b="0" i="0" u="none" baseline="0">
                        <a:solidFill>
                          <a:srgbClr val="000000"/>
                        </a:solidFill>
                        <a:latin typeface="ＭＳ Ｐゴシック"/>
                        <a:ea typeface="ＭＳ Ｐゴシック"/>
                        <a:cs typeface="ＭＳ Ｐゴシック"/>
                      </a:rPr>
                      <a:t>, 9.0 </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肺炎</a:t>
                    </a:r>
                    <a:r>
                      <a:rPr lang="en-US" cap="none" sz="900" b="0" i="0" u="none" baseline="0">
                        <a:solidFill>
                          <a:srgbClr val="000000"/>
                        </a:solidFill>
                        <a:latin typeface="ＭＳ Ｐゴシック"/>
                        <a:ea typeface="ＭＳ Ｐゴシック"/>
                        <a:cs typeface="ＭＳ Ｐゴシック"/>
                      </a:rPr>
                      <a:t>, 7.2 </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1"/>
            <c:showPercent val="0"/>
          </c:dLbls>
          <c:cat>
            <c:strRef>
              <c:f>データー!$B$21:$D$21</c:f>
              <c:strCache>
                <c:ptCount val="3"/>
                <c:pt idx="0">
                  <c:v>H23</c:v>
                </c:pt>
                <c:pt idx="1">
                  <c:v>H24</c:v>
                </c:pt>
                <c:pt idx="2">
                  <c:v>H25</c:v>
                </c:pt>
              </c:strCache>
            </c:strRef>
          </c:cat>
          <c:val>
            <c:numRef>
              <c:f>データー!$B$25:$D$25</c:f>
              <c:numCache>
                <c:ptCount val="3"/>
                <c:pt idx="0">
                  <c:v>9.006211180124224</c:v>
                </c:pt>
                <c:pt idx="1">
                  <c:v>7.2</c:v>
                </c:pt>
                <c:pt idx="2">
                  <c:v>7.05521472392638</c:v>
                </c:pt>
              </c:numCache>
            </c:numRef>
          </c:val>
        </c:ser>
        <c:ser>
          <c:idx val="4"/>
          <c:order val="4"/>
          <c:tx>
            <c:strRef>
              <c:f>データー!$A$26</c:f>
              <c:strCache>
                <c:ptCount val="1"/>
                <c:pt idx="0">
                  <c:v>不慮の事故</c:v>
                </c:pt>
              </c:strCache>
            </c:strRef>
          </c:tx>
          <c:spPr>
            <a:pattFill prst="pct10">
              <a:fgClr>
                <a:srgbClr val="660066"/>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不慮の事故</a:t>
                    </a:r>
                    <a:r>
                      <a:rPr lang="en-US" cap="none" sz="900" b="0" i="0" u="none" baseline="0">
                        <a:solidFill>
                          <a:srgbClr val="000000"/>
                        </a:solidFill>
                        <a:latin typeface="ＭＳ Ｐゴシック"/>
                        <a:ea typeface="ＭＳ Ｐゴシック"/>
                        <a:cs typeface="ＭＳ Ｐゴシック"/>
                      </a:rPr>
                      <a:t>, 3.4 </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1"/>
              <c:showPercent val="0"/>
            </c:dLbl>
            <c:dLbl>
              <c:idx val="2"/>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1"/>
              <c:showPercent val="0"/>
            </c:dLbl>
            <c:numFmt formatCode="General" sourceLinked="1"/>
            <c:spPr>
              <a:noFill/>
              <a:ln w="3175">
                <a:noFill/>
              </a:ln>
            </c:spPr>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1"/>
            <c:showPercent val="0"/>
          </c:dLbls>
          <c:cat>
            <c:strRef>
              <c:f>データー!$B$21:$D$21</c:f>
              <c:strCache>
                <c:ptCount val="3"/>
                <c:pt idx="0">
                  <c:v>H23</c:v>
                </c:pt>
                <c:pt idx="1">
                  <c:v>H24</c:v>
                </c:pt>
                <c:pt idx="2">
                  <c:v>H25</c:v>
                </c:pt>
              </c:strCache>
            </c:strRef>
          </c:cat>
          <c:val>
            <c:numRef>
              <c:f>データー!$B$26:$D$26</c:f>
              <c:numCache>
                <c:ptCount val="3"/>
                <c:pt idx="0">
                  <c:v>3.4161490683229814</c:v>
                </c:pt>
                <c:pt idx="1">
                  <c:v>3.5</c:v>
                </c:pt>
                <c:pt idx="2">
                  <c:v>3.52760736196319</c:v>
                </c:pt>
              </c:numCache>
            </c:numRef>
          </c:val>
        </c:ser>
        <c:ser>
          <c:idx val="5"/>
          <c:order val="5"/>
          <c:tx>
            <c:strRef>
              <c:f>データー!$A$27</c:f>
              <c:strCache>
                <c:ptCount val="1"/>
                <c:pt idx="0">
                  <c:v>自殺</c:v>
                </c:pt>
              </c:strCache>
            </c:strRef>
          </c:tx>
          <c:spPr>
            <a:solidFill>
              <a:srgbClr val="D9D9D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1"/>
              <c:showPercent val="0"/>
            </c:dLbl>
            <c:dLbl>
              <c:idx val="1"/>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1"/>
              <c:showPercent val="0"/>
            </c:dLbl>
            <c:dLbl>
              <c:idx val="2"/>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1"/>
              <c:showPercent val="0"/>
            </c:dLbl>
            <c:numFmt formatCode="General" sourceLinked="1"/>
            <c:spPr>
              <a:noFill/>
              <a:ln w="3175">
                <a:noFill/>
              </a:ln>
            </c:spPr>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1"/>
            <c:showPercent val="0"/>
          </c:dLbls>
          <c:cat>
            <c:strRef>
              <c:f>データー!$B$21:$D$21</c:f>
              <c:strCache>
                <c:ptCount val="3"/>
                <c:pt idx="0">
                  <c:v>H23</c:v>
                </c:pt>
                <c:pt idx="1">
                  <c:v>H24</c:v>
                </c:pt>
                <c:pt idx="2">
                  <c:v>H25</c:v>
                </c:pt>
              </c:strCache>
            </c:strRef>
          </c:cat>
          <c:val>
            <c:numRef>
              <c:f>データー!$B$27:$D$27</c:f>
              <c:numCache>
                <c:ptCount val="3"/>
                <c:pt idx="0">
                  <c:v>1.8633540372670807</c:v>
                </c:pt>
                <c:pt idx="1">
                  <c:v>2.4</c:v>
                </c:pt>
                <c:pt idx="2">
                  <c:v>1.687116564417178</c:v>
                </c:pt>
              </c:numCache>
            </c:numRef>
          </c:val>
        </c:ser>
        <c:ser>
          <c:idx val="6"/>
          <c:order val="6"/>
          <c:tx>
            <c:strRef>
              <c:f>データー!$A$28</c:f>
              <c:strCache>
                <c:ptCount val="1"/>
                <c:pt idx="0">
                  <c:v>その他</c:v>
                </c:pt>
              </c:strCache>
            </c:strRef>
          </c:tx>
          <c:spPr>
            <a:pattFill prst="lt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1"/>
            <c:showPercent val="0"/>
          </c:dLbls>
          <c:cat>
            <c:strRef>
              <c:f>データー!$B$21:$D$21</c:f>
              <c:strCache>
                <c:ptCount val="3"/>
                <c:pt idx="0">
                  <c:v>H23</c:v>
                </c:pt>
                <c:pt idx="1">
                  <c:v>H24</c:v>
                </c:pt>
                <c:pt idx="2">
                  <c:v>H25</c:v>
                </c:pt>
              </c:strCache>
            </c:strRef>
          </c:cat>
          <c:val>
            <c:numRef>
              <c:f>データー!$B$28:$D$28</c:f>
              <c:numCache>
                <c:ptCount val="3"/>
                <c:pt idx="0">
                  <c:v>31.884057971014485</c:v>
                </c:pt>
                <c:pt idx="1">
                  <c:v>33.8</c:v>
                </c:pt>
                <c:pt idx="2">
                  <c:v>34.76482617586912</c:v>
                </c:pt>
              </c:numCache>
            </c:numRef>
          </c:val>
        </c:ser>
        <c:overlap val="100"/>
        <c:axId val="17392039"/>
        <c:axId val="22310624"/>
      </c:barChart>
      <c:catAx>
        <c:axId val="1739203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2310624"/>
        <c:crosses val="autoZero"/>
        <c:auto val="1"/>
        <c:lblOffset val="100"/>
        <c:tickLblSkip val="1"/>
        <c:noMultiLvlLbl val="0"/>
      </c:catAx>
      <c:valAx>
        <c:axId val="2231062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17392039"/>
        <c:crossesAt val="1"/>
        <c:crossBetween val="between"/>
        <c:dispUnits/>
      </c:valAx>
      <c:spPr>
        <a:solidFill>
          <a:srgbClr val="FFFFFF"/>
        </a:solidFill>
        <a:ln w="3175">
          <a:noFill/>
        </a:ln>
      </c:spPr>
    </c:plotArea>
    <c:legend>
      <c:legendPos val="r"/>
      <c:layout>
        <c:manualLayout>
          <c:xMode val="edge"/>
          <c:yMode val="edge"/>
          <c:x val="0.871"/>
          <c:y val="0.34825"/>
          <c:w val="0.12"/>
          <c:h val="0.29825"/>
        </c:manualLayout>
      </c:layout>
      <c:overlay val="0"/>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2225"/>
          <c:w val="0.874"/>
          <c:h val="0.993"/>
        </c:manualLayout>
      </c:layout>
      <c:barChart>
        <c:barDir val="col"/>
        <c:grouping val="clustered"/>
        <c:varyColors val="0"/>
        <c:ser>
          <c:idx val="2"/>
          <c:order val="1"/>
          <c:tx>
            <c:v>出生数</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データー!$A$3:$A$13</c:f>
              <c:strCache/>
            </c:strRef>
          </c:cat>
          <c:val>
            <c:numRef>
              <c:f>データー!$D$2:$D$13</c:f>
              <c:numCache/>
            </c:numRef>
          </c:val>
        </c:ser>
        <c:axId val="66577889"/>
        <c:axId val="62330090"/>
      </c:barChart>
      <c:lineChart>
        <c:grouping val="standard"/>
        <c:varyColors val="0"/>
        <c:ser>
          <c:idx val="1"/>
          <c:order val="0"/>
          <c:tx>
            <c:strRef>
              <c:f>データー!$B$1</c:f>
              <c:strCache>
                <c:ptCount val="1"/>
                <c:pt idx="0">
                  <c:v>出生率</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データー!$A$2:$A$13</c:f>
              <c:strCache/>
            </c:strRef>
          </c:cat>
          <c:val>
            <c:numRef>
              <c:f>データー!$B$2:$B$13</c:f>
              <c:numCache/>
            </c:numRef>
          </c:val>
          <c:smooth val="0"/>
        </c:ser>
        <c:marker val="1"/>
        <c:axId val="24099899"/>
        <c:axId val="15572500"/>
      </c:lineChart>
      <c:catAx>
        <c:axId val="2409989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5572500"/>
        <c:crosses val="autoZero"/>
        <c:auto val="0"/>
        <c:lblOffset val="100"/>
        <c:tickLblSkip val="1"/>
        <c:noMultiLvlLbl val="0"/>
      </c:catAx>
      <c:valAx>
        <c:axId val="15572500"/>
        <c:scaling>
          <c:orientation val="minMax"/>
        </c:scaling>
        <c:axPos val="l"/>
        <c:delete val="0"/>
        <c:numFmt formatCode="General" sourceLinked="1"/>
        <c:majorTickMark val="in"/>
        <c:minorTickMark val="none"/>
        <c:tickLblPos val="nextTo"/>
        <c:spPr>
          <a:ln w="3175">
            <a:solidFill>
              <a:srgbClr val="000000"/>
            </a:solidFill>
          </a:ln>
        </c:spPr>
        <c:crossAx val="24099899"/>
        <c:crossesAt val="1"/>
        <c:crossBetween val="between"/>
        <c:dispUnits/>
      </c:valAx>
      <c:catAx>
        <c:axId val="66577889"/>
        <c:scaling>
          <c:orientation val="minMax"/>
        </c:scaling>
        <c:axPos val="b"/>
        <c:delete val="1"/>
        <c:majorTickMark val="out"/>
        <c:minorTickMark val="none"/>
        <c:tickLblPos val="nextTo"/>
        <c:crossAx val="62330090"/>
        <c:crosses val="autoZero"/>
        <c:auto val="0"/>
        <c:lblOffset val="100"/>
        <c:tickLblSkip val="1"/>
        <c:noMultiLvlLbl val="0"/>
      </c:catAx>
      <c:valAx>
        <c:axId val="62330090"/>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6577889"/>
        <c:crosses val="max"/>
        <c:crossBetween val="between"/>
        <c:dispUnits/>
      </c:valAx>
      <c:dTable>
        <c:showHorzBorder val="1"/>
        <c:showVertBorder val="1"/>
        <c:showOutline val="1"/>
        <c:showKeys val="1"/>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dTable>
      <c:spPr>
        <a:solidFill>
          <a:srgbClr val="C0C0C0"/>
        </a:solidFill>
        <a:ln w="12700">
          <a:solidFill>
            <a:srgbClr val="808080"/>
          </a:solidFill>
        </a:ln>
      </c:spPr>
    </c:plotArea>
    <c:legend>
      <c:legendPos val="r"/>
      <c:layout>
        <c:manualLayout>
          <c:xMode val="edge"/>
          <c:yMode val="edge"/>
          <c:x val="0.86575"/>
          <c:y val="0.8215"/>
          <c:w val="0.1325"/>
          <c:h val="0.110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04"/>
          <c:w val="0.85525"/>
          <c:h val="0.94"/>
        </c:manualLayout>
      </c:layout>
      <c:barChart>
        <c:barDir val="col"/>
        <c:grouping val="percentStacked"/>
        <c:varyColors val="0"/>
        <c:ser>
          <c:idx val="0"/>
          <c:order val="0"/>
          <c:tx>
            <c:strRef>
              <c:f>データー!$A$22</c:f>
              <c:strCache>
                <c:ptCount val="1"/>
                <c:pt idx="0">
                  <c:v>悪性新生物</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データー!$B$21:$D$21</c:f>
              <c:strCache/>
            </c:strRef>
          </c:cat>
          <c:val>
            <c:numRef>
              <c:f>データー!$B$22:$D$22</c:f>
              <c:numCache/>
            </c:numRef>
          </c:val>
        </c:ser>
        <c:ser>
          <c:idx val="1"/>
          <c:order val="1"/>
          <c:tx>
            <c:strRef>
              <c:f>データー!$A$23</c:f>
              <c:strCache>
                <c:ptCount val="1"/>
                <c:pt idx="0">
                  <c:v>心疾患</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データー!$B$21:$D$21</c:f>
              <c:strCache/>
            </c:strRef>
          </c:cat>
          <c:val>
            <c:numRef>
              <c:f>データー!$B$23:$D$23</c:f>
              <c:numCache/>
            </c:numRef>
          </c:val>
        </c:ser>
        <c:ser>
          <c:idx val="2"/>
          <c:order val="2"/>
          <c:tx>
            <c:strRef>
              <c:f>データー!$A$24</c:f>
              <c:strCache>
                <c:ptCount val="1"/>
                <c:pt idx="0">
                  <c:v>脳血管疾患</c:v>
                </c:pt>
              </c:strCache>
            </c:strRef>
          </c:tx>
          <c:spPr>
            <a:pattFill prst="wdDnDiag">
              <a:fgClr>
                <a:srgbClr val="FFFF00"/>
              </a:fgClr>
              <a:bgClr>
                <a:srgbClr val="FFFFCC"/>
              </a:bgClr>
            </a:pattFill>
            <a:ln w="12700">
              <a:solidFill>
                <a:srgbClr val="000000"/>
              </a:solidFill>
            </a:ln>
          </c:spPr>
          <c:invertIfNegative val="0"/>
          <c:extLst>
            <c:ext xmlns:c14="http://schemas.microsoft.com/office/drawing/2007/8/2/chart" uri="{6F2FDCE9-48DA-4B69-8628-5D25D57E5C99}">
              <c14:invertSolidFillFmt>
                <c14:spPr>
                  <a:solidFill>
                    <a:srgbClr val="FFFFCC"/>
                  </a:solidFill>
                </c14:spPr>
              </c14:invertSolidFillFmt>
            </c:ext>
          </c:extLst>
          <c:dLbls>
            <c:numFmt formatCode="General" sourceLinked="1"/>
            <c:spPr>
              <a:noFill/>
              <a:ln w="3175">
                <a:noFill/>
              </a:ln>
            </c:spPr>
            <c:showLegendKey val="0"/>
            <c:showVal val="1"/>
            <c:showBubbleSize val="0"/>
            <c:showCatName val="0"/>
            <c:showSerName val="0"/>
            <c:showPercent val="0"/>
          </c:dLbls>
          <c:cat>
            <c:strRef>
              <c:f>データー!$B$21:$D$21</c:f>
              <c:strCache/>
            </c:strRef>
          </c:cat>
          <c:val>
            <c:numRef>
              <c:f>データー!$B$24:$D$24</c:f>
              <c:numCache/>
            </c:numRef>
          </c:val>
        </c:ser>
        <c:ser>
          <c:idx val="3"/>
          <c:order val="3"/>
          <c:tx>
            <c:strRef>
              <c:f>データー!$A$25</c:f>
              <c:strCache>
                <c:ptCount val="1"/>
                <c:pt idx="0">
                  <c:v>肺炎</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データー!$B$21:$D$21</c:f>
              <c:strCache/>
            </c:strRef>
          </c:cat>
          <c:val>
            <c:numRef>
              <c:f>データー!$B$25:$D$25</c:f>
              <c:numCache/>
            </c:numRef>
          </c:val>
        </c:ser>
        <c:ser>
          <c:idx val="4"/>
          <c:order val="4"/>
          <c:tx>
            <c:strRef>
              <c:f>データー!$A$26</c:f>
              <c:strCache>
                <c:ptCount val="1"/>
                <c:pt idx="0">
                  <c:v>不慮の事故</c:v>
                </c:pt>
              </c:strCache>
            </c:strRef>
          </c:tx>
          <c:spPr>
            <a:pattFill prst="pct10">
              <a:fgClr>
                <a:srgbClr val="660066"/>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データー!$B$21:$D$21</c:f>
              <c:strCache/>
            </c:strRef>
          </c:cat>
          <c:val>
            <c:numRef>
              <c:f>データー!$B$26:$D$26</c:f>
              <c:numCache/>
            </c:numRef>
          </c:val>
        </c:ser>
        <c:ser>
          <c:idx val="5"/>
          <c:order val="5"/>
          <c:tx>
            <c:strRef>
              <c:f>データー!$A$27</c:f>
              <c:strCache>
                <c:ptCount val="1"/>
                <c:pt idx="0">
                  <c:v>自殺</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データー!$B$21:$D$21</c:f>
              <c:strCache/>
            </c:strRef>
          </c:cat>
          <c:val>
            <c:numRef>
              <c:f>データー!$B$27:$D$27</c:f>
              <c:numCache/>
            </c:numRef>
          </c:val>
        </c:ser>
        <c:ser>
          <c:idx val="6"/>
          <c:order val="6"/>
          <c:tx>
            <c:strRef>
              <c:f>データー!$A$28</c:f>
              <c:strCache>
                <c:ptCount val="1"/>
                <c:pt idx="0">
                  <c:v>その他</c:v>
                </c:pt>
              </c:strCache>
            </c:strRef>
          </c:tx>
          <c:spPr>
            <a:pattFill prst="lt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データー!$B$21:$D$21</c:f>
              <c:strCache/>
            </c:strRef>
          </c:cat>
          <c:val>
            <c:numRef>
              <c:f>データー!$B$28:$D$28</c:f>
              <c:numCache/>
            </c:numRef>
          </c:val>
        </c:ser>
        <c:overlap val="100"/>
        <c:axId val="5934773"/>
        <c:axId val="53412958"/>
      </c:barChart>
      <c:catAx>
        <c:axId val="5934773"/>
        <c:scaling>
          <c:orientation val="minMax"/>
        </c:scaling>
        <c:axPos val="b"/>
        <c:delete val="0"/>
        <c:numFmt formatCode="General" sourceLinked="1"/>
        <c:majorTickMark val="out"/>
        <c:minorTickMark val="none"/>
        <c:tickLblPos val="nextTo"/>
        <c:spPr>
          <a:ln w="3175">
            <a:solidFill>
              <a:srgbClr val="000000"/>
            </a:solidFill>
          </a:ln>
        </c:spPr>
        <c:crossAx val="53412958"/>
        <c:crosses val="autoZero"/>
        <c:auto val="1"/>
        <c:lblOffset val="100"/>
        <c:tickLblSkip val="1"/>
        <c:noMultiLvlLbl val="0"/>
      </c:catAx>
      <c:valAx>
        <c:axId val="5341295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5934773"/>
        <c:crossesAt val="1"/>
        <c:crossBetween val="between"/>
        <c:dispUnits/>
      </c:valAx>
      <c:spPr>
        <a:solidFill>
          <a:srgbClr val="FFFFFF"/>
        </a:solidFill>
        <a:ln w="3175">
          <a:noFill/>
        </a:ln>
      </c:spPr>
    </c:plotArea>
    <c:legend>
      <c:legendPos val="r"/>
      <c:layout>
        <c:manualLayout>
          <c:xMode val="edge"/>
          <c:yMode val="edge"/>
          <c:x val="0.84425"/>
          <c:y val="0.348"/>
          <c:w val="0.14725"/>
          <c:h val="0.2965"/>
        </c:manualLayout>
      </c:layout>
      <c:overlay val="0"/>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22</xdr:row>
      <xdr:rowOff>47625</xdr:rowOff>
    </xdr:from>
    <xdr:to>
      <xdr:col>7</xdr:col>
      <xdr:colOff>523875</xdr:colOff>
      <xdr:row>25</xdr:row>
      <xdr:rowOff>114300</xdr:rowOff>
    </xdr:to>
    <xdr:sp>
      <xdr:nvSpPr>
        <xdr:cNvPr id="1" name="AutoShape 2"/>
        <xdr:cNvSpPr>
          <a:spLocks/>
        </xdr:cNvSpPr>
      </xdr:nvSpPr>
      <xdr:spPr>
        <a:xfrm>
          <a:off x="485775" y="3409950"/>
          <a:ext cx="5238750" cy="533400"/>
        </a:xfrm>
        <a:prstGeom prst="roundRect">
          <a:avLst/>
        </a:prstGeom>
        <a:noFill/>
        <a:ln w="9525" cmpd="sng">
          <a:noFill/>
        </a:ln>
      </xdr:spPr>
      <xdr:txBody>
        <a:bodyPr vertOverflow="clip" wrap="square" lIns="64008" tIns="32004" rIns="64008" bIns="32004" anchor="ctr"/>
        <a:p>
          <a:pPr algn="ctr">
            <a:defRPr/>
          </a:pPr>
          <a:r>
            <a:rPr lang="en-US" cap="none" sz="2400" b="0" i="0" u="none" baseline="0">
              <a:solidFill>
                <a:srgbClr val="000000"/>
              </a:solidFill>
            </a:rPr>
            <a:t>Ｏ　保健・衛生・環境</a:t>
          </a:r>
        </a:p>
      </xdr:txBody>
    </xdr:sp>
    <xdr:clientData/>
  </xdr:twoCellAnchor>
  <xdr:twoCellAnchor editAs="oneCell">
    <xdr:from>
      <xdr:col>2</xdr:col>
      <xdr:colOff>447675</xdr:colOff>
      <xdr:row>41</xdr:row>
      <xdr:rowOff>114300</xdr:rowOff>
    </xdr:from>
    <xdr:to>
      <xdr:col>3</xdr:col>
      <xdr:colOff>600075</xdr:colOff>
      <xdr:row>47</xdr:row>
      <xdr:rowOff>133350</xdr:rowOff>
    </xdr:to>
    <xdr:pic>
      <xdr:nvPicPr>
        <xdr:cNvPr id="2" name="Picture 13"/>
        <xdr:cNvPicPr preferRelativeResize="1">
          <a:picLocks noChangeAspect="1"/>
        </xdr:cNvPicPr>
      </xdr:nvPicPr>
      <xdr:blipFill>
        <a:blip r:embed="rId1"/>
        <a:stretch>
          <a:fillRect/>
        </a:stretch>
      </xdr:blipFill>
      <xdr:spPr>
        <a:xfrm>
          <a:off x="1933575" y="6457950"/>
          <a:ext cx="895350" cy="990600"/>
        </a:xfrm>
        <a:prstGeom prst="rect">
          <a:avLst/>
        </a:prstGeom>
        <a:noFill/>
        <a:ln w="9525" cmpd="sng">
          <a:noFill/>
        </a:ln>
      </xdr:spPr>
    </xdr:pic>
    <xdr:clientData/>
  </xdr:twoCellAnchor>
  <xdr:twoCellAnchor editAs="oneCell">
    <xdr:from>
      <xdr:col>5</xdr:col>
      <xdr:colOff>9525</xdr:colOff>
      <xdr:row>35</xdr:row>
      <xdr:rowOff>66675</xdr:rowOff>
    </xdr:from>
    <xdr:to>
      <xdr:col>6</xdr:col>
      <xdr:colOff>114300</xdr:colOff>
      <xdr:row>41</xdr:row>
      <xdr:rowOff>19050</xdr:rowOff>
    </xdr:to>
    <xdr:pic>
      <xdr:nvPicPr>
        <xdr:cNvPr id="3" name="Picture 14"/>
        <xdr:cNvPicPr preferRelativeResize="1">
          <a:picLocks noChangeAspect="1"/>
        </xdr:cNvPicPr>
      </xdr:nvPicPr>
      <xdr:blipFill>
        <a:blip r:embed="rId2"/>
        <a:stretch>
          <a:fillRect/>
        </a:stretch>
      </xdr:blipFill>
      <xdr:spPr>
        <a:xfrm>
          <a:off x="3724275" y="5438775"/>
          <a:ext cx="847725" cy="923925"/>
        </a:xfrm>
        <a:prstGeom prst="rect">
          <a:avLst/>
        </a:prstGeom>
        <a:noFill/>
        <a:ln w="9525" cmpd="sng">
          <a:noFill/>
        </a:ln>
      </xdr:spPr>
    </xdr:pic>
    <xdr:clientData/>
  </xdr:twoCellAnchor>
  <xdr:twoCellAnchor editAs="oneCell">
    <xdr:from>
      <xdr:col>5</xdr:col>
      <xdr:colOff>657225</xdr:colOff>
      <xdr:row>48</xdr:row>
      <xdr:rowOff>57150</xdr:rowOff>
    </xdr:from>
    <xdr:to>
      <xdr:col>7</xdr:col>
      <xdr:colOff>628650</xdr:colOff>
      <xdr:row>56</xdr:row>
      <xdr:rowOff>19050</xdr:rowOff>
    </xdr:to>
    <xdr:pic>
      <xdr:nvPicPr>
        <xdr:cNvPr id="4" name="Picture 16"/>
        <xdr:cNvPicPr preferRelativeResize="1">
          <a:picLocks noChangeAspect="1"/>
        </xdr:cNvPicPr>
      </xdr:nvPicPr>
      <xdr:blipFill>
        <a:blip r:embed="rId3"/>
        <a:stretch>
          <a:fillRect/>
        </a:stretch>
      </xdr:blipFill>
      <xdr:spPr>
        <a:xfrm>
          <a:off x="4371975" y="7534275"/>
          <a:ext cx="1457325" cy="125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133350</xdr:rowOff>
    </xdr:from>
    <xdr:to>
      <xdr:col>9</xdr:col>
      <xdr:colOff>514350</xdr:colOff>
      <xdr:row>25</xdr:row>
      <xdr:rowOff>104775</xdr:rowOff>
    </xdr:to>
    <xdr:graphicFrame>
      <xdr:nvGraphicFramePr>
        <xdr:cNvPr id="1" name="Chart 4"/>
        <xdr:cNvGraphicFramePr/>
      </xdr:nvGraphicFramePr>
      <xdr:xfrm>
        <a:off x="266700" y="133350"/>
        <a:ext cx="6419850" cy="425767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26</xdr:row>
      <xdr:rowOff>142875</xdr:rowOff>
    </xdr:from>
    <xdr:to>
      <xdr:col>9</xdr:col>
      <xdr:colOff>447675</xdr:colOff>
      <xdr:row>58</xdr:row>
      <xdr:rowOff>76200</xdr:rowOff>
    </xdr:to>
    <xdr:graphicFrame>
      <xdr:nvGraphicFramePr>
        <xdr:cNvPr id="2" name="Chart 4"/>
        <xdr:cNvGraphicFramePr/>
      </xdr:nvGraphicFramePr>
      <xdr:xfrm>
        <a:off x="104775" y="4600575"/>
        <a:ext cx="6515100" cy="5419725"/>
      </xdr:xfrm>
      <a:graphic>
        <a:graphicData uri="http://schemas.openxmlformats.org/drawingml/2006/chart">
          <c:chart xmlns:c="http://schemas.openxmlformats.org/drawingml/2006/chart" r:id="rId2"/>
        </a:graphicData>
      </a:graphic>
    </xdr:graphicFrame>
    <xdr:clientData/>
  </xdr:twoCellAnchor>
  <xdr:twoCellAnchor>
    <xdr:from>
      <xdr:col>3</xdr:col>
      <xdr:colOff>476250</xdr:colOff>
      <xdr:row>27</xdr:row>
      <xdr:rowOff>76200</xdr:rowOff>
    </xdr:from>
    <xdr:to>
      <xdr:col>6</xdr:col>
      <xdr:colOff>390525</xdr:colOff>
      <xdr:row>29</xdr:row>
      <xdr:rowOff>76200</xdr:rowOff>
    </xdr:to>
    <xdr:sp>
      <xdr:nvSpPr>
        <xdr:cNvPr id="3" name="テキスト ボックス 6"/>
        <xdr:cNvSpPr txBox="1">
          <a:spLocks noChangeArrowheads="1"/>
        </xdr:cNvSpPr>
      </xdr:nvSpPr>
      <xdr:spPr>
        <a:xfrm>
          <a:off x="2533650" y="4705350"/>
          <a:ext cx="1971675" cy="3429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死因別死</a:t>
          </a:r>
          <a:r>
            <a:rPr lang="en-US" cap="none" sz="1200" b="0" i="0" u="none" baseline="0">
              <a:solidFill>
                <a:srgbClr val="000000"/>
              </a:solidFill>
              <a:latin typeface="ＭＳ Ｐゴシック"/>
              <a:ea typeface="ＭＳ Ｐゴシック"/>
              <a:cs typeface="ＭＳ Ｐゴシック"/>
            </a:rPr>
            <a:t>亡者数</a:t>
          </a:r>
          <a:r>
            <a:rPr lang="en-US" cap="none" sz="1100" b="0" i="0" u="none" baseline="0">
              <a:solidFill>
                <a:srgbClr val="000000"/>
              </a:solidFill>
              <a:latin typeface="ＭＳ Ｐゴシック"/>
              <a:ea typeface="ＭＳ Ｐゴシック"/>
              <a:cs typeface="ＭＳ Ｐゴシック"/>
            </a:rPr>
            <a:t>割合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5</xdr:row>
      <xdr:rowOff>0</xdr:rowOff>
    </xdr:from>
    <xdr:to>
      <xdr:col>12</xdr:col>
      <xdr:colOff>85725</xdr:colOff>
      <xdr:row>21</xdr:row>
      <xdr:rowOff>9525</xdr:rowOff>
    </xdr:to>
    <xdr:graphicFrame>
      <xdr:nvGraphicFramePr>
        <xdr:cNvPr id="1" name="Chart 1"/>
        <xdr:cNvGraphicFramePr/>
      </xdr:nvGraphicFramePr>
      <xdr:xfrm>
        <a:off x="2790825" y="866775"/>
        <a:ext cx="5476875" cy="2752725"/>
      </xdr:xfrm>
      <a:graphic>
        <a:graphicData uri="http://schemas.openxmlformats.org/drawingml/2006/chart">
          <c:chart xmlns:c="http://schemas.openxmlformats.org/drawingml/2006/chart" r:id="rId1"/>
        </a:graphicData>
      </a:graphic>
    </xdr:graphicFrame>
    <xdr:clientData/>
  </xdr:twoCellAnchor>
  <xdr:twoCellAnchor>
    <xdr:from>
      <xdr:col>4</xdr:col>
      <xdr:colOff>390525</xdr:colOff>
      <xdr:row>23</xdr:row>
      <xdr:rowOff>0</xdr:rowOff>
    </xdr:from>
    <xdr:to>
      <xdr:col>12</xdr:col>
      <xdr:colOff>619125</xdr:colOff>
      <xdr:row>46</xdr:row>
      <xdr:rowOff>9525</xdr:rowOff>
    </xdr:to>
    <xdr:graphicFrame>
      <xdr:nvGraphicFramePr>
        <xdr:cNvPr id="2" name="Chart 4"/>
        <xdr:cNvGraphicFramePr/>
      </xdr:nvGraphicFramePr>
      <xdr:xfrm>
        <a:off x="3086100" y="3952875"/>
        <a:ext cx="5715000" cy="39719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4"/>
  <sheetViews>
    <sheetView tabSelected="1" zoomScalePageLayoutView="0" workbookViewId="0" topLeftCell="A22">
      <selection activeCell="A22" sqref="A22:IV22"/>
    </sheetView>
  </sheetViews>
  <sheetFormatPr defaultColWidth="11.00390625" defaultRowHeight="13.5"/>
  <cols>
    <col min="1" max="8" width="9.75390625" style="10" customWidth="1"/>
    <col min="9" max="9" width="6.875" style="10" customWidth="1"/>
    <col min="10" max="16384" width="11.00390625" style="10" customWidth="1"/>
  </cols>
  <sheetData>
    <row r="1" ht="12">
      <c r="B1" s="17"/>
    </row>
    <row r="2" ht="12">
      <c r="B2" s="17"/>
    </row>
    <row r="3" ht="12">
      <c r="B3" s="17"/>
    </row>
    <row r="4" ht="12">
      <c r="B4" s="17"/>
    </row>
    <row r="5" ht="12">
      <c r="B5" s="17"/>
    </row>
    <row r="6" ht="12">
      <c r="B6" s="17"/>
    </row>
    <row r="7" ht="12">
      <c r="B7" s="17"/>
    </row>
    <row r="8" ht="12">
      <c r="B8" s="17"/>
    </row>
    <row r="9" ht="12">
      <c r="B9" s="17"/>
    </row>
    <row r="10" ht="12">
      <c r="B10" s="17"/>
    </row>
    <row r="11" ht="12">
      <c r="B11" s="17"/>
    </row>
    <row r="12" ht="12">
      <c r="B12" s="17"/>
    </row>
    <row r="13" ht="12">
      <c r="B13" s="17"/>
    </row>
    <row r="14" ht="12">
      <c r="B14" s="17"/>
    </row>
    <row r="15" ht="12">
      <c r="B15" s="17"/>
    </row>
    <row r="16" ht="12">
      <c r="B16" s="17"/>
    </row>
    <row r="17" ht="12">
      <c r="B17" s="17"/>
    </row>
    <row r="18" ht="12">
      <c r="B18" s="17"/>
    </row>
    <row r="19" ht="12">
      <c r="B19" s="17"/>
    </row>
    <row r="20" ht="12">
      <c r="B20" s="17"/>
    </row>
    <row r="21" ht="12">
      <c r="B21" s="17"/>
    </row>
    <row r="22" ht="12.75" thickBot="1">
      <c r="B22" s="17"/>
    </row>
    <row r="23" spans="1:9" ht="12.75" thickTop="1">
      <c r="A23" s="18"/>
      <c r="B23" s="19"/>
      <c r="C23" s="18"/>
      <c r="D23" s="18"/>
      <c r="E23" s="18"/>
      <c r="F23" s="18"/>
      <c r="G23" s="18"/>
      <c r="H23" s="18"/>
      <c r="I23" s="18"/>
    </row>
    <row r="24" spans="1:9" ht="12">
      <c r="A24" s="20"/>
      <c r="B24" s="21"/>
      <c r="C24" s="20"/>
      <c r="D24" s="20"/>
      <c r="E24" s="20"/>
      <c r="F24" s="20"/>
      <c r="G24" s="20"/>
      <c r="H24" s="20"/>
      <c r="I24" s="20"/>
    </row>
    <row r="25" spans="1:9" ht="12">
      <c r="A25" s="20"/>
      <c r="B25" s="21"/>
      <c r="C25" s="20"/>
      <c r="D25" s="20"/>
      <c r="E25" s="20"/>
      <c r="F25" s="20"/>
      <c r="G25" s="20"/>
      <c r="H25" s="20"/>
      <c r="I25" s="20"/>
    </row>
    <row r="26" spans="1:9" ht="12.75" thickBot="1">
      <c r="A26" s="22"/>
      <c r="B26" s="23"/>
      <c r="C26" s="22"/>
      <c r="D26" s="22"/>
      <c r="E26" s="22"/>
      <c r="F26" s="22"/>
      <c r="G26" s="22"/>
      <c r="H26" s="22"/>
      <c r="I26" s="22"/>
    </row>
    <row r="27" ht="12.75" thickTop="1">
      <c r="B27" s="17"/>
    </row>
    <row r="28" ht="12">
      <c r="B28" s="17"/>
    </row>
    <row r="29" ht="12">
      <c r="B29" s="17"/>
    </row>
    <row r="30" ht="12">
      <c r="B30" s="17"/>
    </row>
    <row r="31" ht="12">
      <c r="B31" s="17"/>
    </row>
    <row r="32" ht="12">
      <c r="B32" s="17"/>
    </row>
    <row r="33" ht="12">
      <c r="B33" s="17"/>
    </row>
    <row r="34" ht="12">
      <c r="B34" s="17"/>
    </row>
    <row r="35" ht="12">
      <c r="B35" s="17"/>
    </row>
    <row r="36" ht="12.75">
      <c r="B36" s="17"/>
    </row>
    <row r="37" ht="12.75">
      <c r="B37" s="17"/>
    </row>
    <row r="38" ht="12.75">
      <c r="B38" s="17"/>
    </row>
    <row r="39" ht="12.75">
      <c r="B39" s="17"/>
    </row>
    <row r="40" ht="12.75">
      <c r="B40" s="17"/>
    </row>
    <row r="41" ht="12.75">
      <c r="B41" s="17"/>
    </row>
    <row r="42" ht="12.75">
      <c r="B42" s="17"/>
    </row>
    <row r="43" ht="12.75">
      <c r="B43" s="17"/>
    </row>
    <row r="44" ht="12.75">
      <c r="B44" s="17"/>
    </row>
    <row r="45" ht="12.75">
      <c r="B45" s="17"/>
    </row>
    <row r="46" ht="12.75">
      <c r="B46" s="17"/>
    </row>
    <row r="47" ht="12.75">
      <c r="B47" s="17"/>
    </row>
    <row r="48" ht="12.75">
      <c r="B48" s="17"/>
    </row>
    <row r="49" ht="12.75">
      <c r="B49" s="17"/>
    </row>
    <row r="50" ht="12.75">
      <c r="B50" s="17"/>
    </row>
    <row r="51" ht="12.75">
      <c r="B51" s="17"/>
    </row>
    <row r="52" ht="12.75">
      <c r="B52" s="17"/>
    </row>
    <row r="53" ht="12.75">
      <c r="B53" s="17"/>
    </row>
    <row r="54" ht="12.75">
      <c r="B54" s="17"/>
    </row>
    <row r="55" ht="12.75">
      <c r="B55" s="17"/>
    </row>
    <row r="56" ht="12.75">
      <c r="B56" s="17"/>
    </row>
    <row r="57" ht="12.75">
      <c r="B57" s="17"/>
    </row>
    <row r="58" ht="12">
      <c r="B58" s="17"/>
    </row>
    <row r="59" ht="12">
      <c r="B59" s="17"/>
    </row>
    <row r="60" ht="12">
      <c r="B60" s="17"/>
    </row>
    <row r="61" ht="12">
      <c r="B61" s="17"/>
    </row>
    <row r="62" ht="12">
      <c r="B62" s="17"/>
    </row>
    <row r="63" ht="12">
      <c r="B63" s="17"/>
    </row>
    <row r="64" ht="12">
      <c r="B64" s="17"/>
    </row>
  </sheetData>
  <sheetProtection/>
  <printOptions/>
  <pageMargins left="0.6" right="0.63" top="0.984" bottom="0.984"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Q92"/>
  <sheetViews>
    <sheetView showZeros="0" workbookViewId="0" topLeftCell="A1">
      <selection activeCell="A1" sqref="A1:IV1"/>
    </sheetView>
  </sheetViews>
  <sheetFormatPr defaultColWidth="9.00390625" defaultRowHeight="13.5"/>
  <cols>
    <col min="1" max="1" width="1.625" style="29" customWidth="1"/>
    <col min="2" max="2" width="6.125" style="29" customWidth="1"/>
    <col min="3" max="3" width="6.625" style="29" customWidth="1"/>
    <col min="4" max="16" width="5.50390625" style="29" customWidth="1"/>
    <col min="17" max="17" width="5.875" style="29" customWidth="1"/>
    <col min="18" max="16384" width="9.00390625" style="29" customWidth="1"/>
  </cols>
  <sheetData>
    <row r="1" spans="1:16" ht="37.5" customHeight="1">
      <c r="A1" s="49"/>
      <c r="B1" s="48"/>
      <c r="C1" s="48"/>
      <c r="D1" s="48"/>
      <c r="E1" s="48"/>
      <c r="F1" s="48"/>
      <c r="G1" s="48"/>
      <c r="H1" s="48"/>
      <c r="I1" s="48"/>
      <c r="J1" s="48"/>
      <c r="K1" s="48"/>
      <c r="L1" s="48"/>
      <c r="M1" s="48"/>
      <c r="N1" s="48"/>
      <c r="O1" s="48"/>
      <c r="P1" s="48"/>
    </row>
    <row r="2" spans="1:16" ht="26.25" customHeight="1" thickBot="1">
      <c r="A2" s="161" t="s">
        <v>502</v>
      </c>
      <c r="B2" s="91"/>
      <c r="C2" s="91"/>
      <c r="D2" s="91"/>
      <c r="E2" s="91"/>
      <c r="F2" s="91"/>
      <c r="G2" s="91"/>
      <c r="H2" s="91"/>
      <c r="I2" s="91"/>
      <c r="J2" s="91"/>
      <c r="K2" s="91"/>
      <c r="L2" s="91"/>
      <c r="M2" s="91"/>
      <c r="N2" s="91"/>
      <c r="O2" s="91"/>
      <c r="P2" s="91"/>
    </row>
    <row r="3" spans="1:16" ht="36.75" customHeight="1" thickTop="1">
      <c r="A3" s="512" t="s">
        <v>34</v>
      </c>
      <c r="B3" s="446"/>
      <c r="C3" s="423" t="s">
        <v>27</v>
      </c>
      <c r="D3" s="296" t="s">
        <v>247</v>
      </c>
      <c r="E3" s="296" t="s">
        <v>57</v>
      </c>
      <c r="F3" s="296" t="s">
        <v>58</v>
      </c>
      <c r="G3" s="296" t="s">
        <v>59</v>
      </c>
      <c r="H3" s="296" t="s">
        <v>60</v>
      </c>
      <c r="I3" s="296" t="s">
        <v>61</v>
      </c>
      <c r="J3" s="296" t="s">
        <v>62</v>
      </c>
      <c r="K3" s="297" t="s">
        <v>63</v>
      </c>
      <c r="L3" s="296" t="s">
        <v>64</v>
      </c>
      <c r="M3" s="296" t="s">
        <v>171</v>
      </c>
      <c r="N3" s="296" t="s">
        <v>65</v>
      </c>
      <c r="O3" s="296" t="s">
        <v>248</v>
      </c>
      <c r="P3" s="213" t="s">
        <v>0</v>
      </c>
    </row>
    <row r="4" spans="1:16" ht="38.25" customHeight="1">
      <c r="A4" s="770" t="s">
        <v>25</v>
      </c>
      <c r="B4" s="771"/>
      <c r="C4" s="298">
        <v>1956</v>
      </c>
      <c r="D4" s="299">
        <v>576</v>
      </c>
      <c r="E4" s="299">
        <v>285</v>
      </c>
      <c r="F4" s="299">
        <v>175</v>
      </c>
      <c r="G4" s="299">
        <v>138</v>
      </c>
      <c r="H4" s="299">
        <v>69</v>
      </c>
      <c r="I4" s="299">
        <v>33</v>
      </c>
      <c r="J4" s="299">
        <v>154</v>
      </c>
      <c r="K4" s="299">
        <v>34</v>
      </c>
      <c r="L4" s="299">
        <v>41</v>
      </c>
      <c r="M4" s="299">
        <v>6</v>
      </c>
      <c r="N4" s="299">
        <v>20</v>
      </c>
      <c r="O4" s="299">
        <v>6</v>
      </c>
      <c r="P4" s="299">
        <f>1956-SUM(D4:O4)</f>
        <v>419</v>
      </c>
    </row>
    <row r="5" spans="1:17" ht="38.25" customHeight="1">
      <c r="A5" s="756" t="s">
        <v>47</v>
      </c>
      <c r="B5" s="772"/>
      <c r="C5" s="300">
        <v>985</v>
      </c>
      <c r="D5" s="301">
        <v>325</v>
      </c>
      <c r="E5" s="301">
        <v>147</v>
      </c>
      <c r="F5" s="301">
        <v>63</v>
      </c>
      <c r="G5" s="301">
        <v>77</v>
      </c>
      <c r="H5" s="301">
        <v>33</v>
      </c>
      <c r="I5" s="301">
        <v>22</v>
      </c>
      <c r="J5" s="301">
        <v>48</v>
      </c>
      <c r="K5" s="301">
        <v>13</v>
      </c>
      <c r="L5" s="301">
        <v>28</v>
      </c>
      <c r="M5" s="301">
        <v>2</v>
      </c>
      <c r="N5" s="301">
        <v>11</v>
      </c>
      <c r="O5" s="301">
        <v>2</v>
      </c>
      <c r="P5" s="401">
        <f>985-SUM(D5:O5)</f>
        <v>214</v>
      </c>
      <c r="Q5" s="57"/>
    </row>
    <row r="6" spans="1:17" ht="38.25" customHeight="1" thickBot="1">
      <c r="A6" s="764" t="s">
        <v>48</v>
      </c>
      <c r="B6" s="765"/>
      <c r="C6" s="303">
        <v>971</v>
      </c>
      <c r="D6" s="304">
        <v>251</v>
      </c>
      <c r="E6" s="304">
        <v>138</v>
      </c>
      <c r="F6" s="304">
        <v>112</v>
      </c>
      <c r="G6" s="304">
        <v>61</v>
      </c>
      <c r="H6" s="304">
        <v>36</v>
      </c>
      <c r="I6" s="304">
        <v>11</v>
      </c>
      <c r="J6" s="304">
        <v>106</v>
      </c>
      <c r="K6" s="304">
        <v>21</v>
      </c>
      <c r="L6" s="304">
        <v>13</v>
      </c>
      <c r="M6" s="304">
        <v>4</v>
      </c>
      <c r="N6" s="304">
        <v>9</v>
      </c>
      <c r="O6" s="304">
        <v>4</v>
      </c>
      <c r="P6" s="431">
        <f>971-SUM(D6:O6)</f>
        <v>205</v>
      </c>
      <c r="Q6" s="57"/>
    </row>
    <row r="7" spans="1:16" ht="18" customHeight="1" thickTop="1">
      <c r="A7" s="86" t="s">
        <v>495</v>
      </c>
      <c r="B7" s="59"/>
      <c r="C7" s="15"/>
      <c r="D7" s="15"/>
      <c r="E7" s="15"/>
      <c r="F7" s="15"/>
      <c r="G7" s="15"/>
      <c r="H7" s="15"/>
      <c r="I7" s="15"/>
      <c r="J7" s="15"/>
      <c r="K7" s="15"/>
      <c r="L7" s="15"/>
      <c r="M7" s="15"/>
      <c r="N7" s="15"/>
      <c r="O7" s="15"/>
      <c r="P7" s="15"/>
    </row>
    <row r="8" spans="1:16" ht="89.25" customHeight="1">
      <c r="A8" s="49"/>
      <c r="B8" s="59"/>
      <c r="C8" s="15"/>
      <c r="D8" s="15"/>
      <c r="E8" s="15"/>
      <c r="F8" s="15"/>
      <c r="G8" s="15"/>
      <c r="H8" s="15"/>
      <c r="I8" s="15"/>
      <c r="J8" s="15"/>
      <c r="K8" s="15"/>
      <c r="L8" s="15"/>
      <c r="M8" s="15"/>
      <c r="N8" s="15"/>
      <c r="O8" s="15"/>
      <c r="P8" s="15"/>
    </row>
    <row r="9" spans="1:17" s="32" customFormat="1" ht="24.75" customHeight="1" thickBot="1">
      <c r="A9" s="39" t="s">
        <v>503</v>
      </c>
      <c r="P9" s="162"/>
      <c r="Q9" s="162"/>
    </row>
    <row r="10" spans="1:17" s="33" customFormat="1" ht="27" customHeight="1" thickTop="1">
      <c r="A10" s="761" t="s">
        <v>34</v>
      </c>
      <c r="B10" s="762"/>
      <c r="C10" s="763"/>
      <c r="D10" s="759" t="s">
        <v>232</v>
      </c>
      <c r="E10" s="760"/>
      <c r="F10" s="746" t="s">
        <v>233</v>
      </c>
      <c r="G10" s="750"/>
      <c r="H10" s="746" t="s">
        <v>234</v>
      </c>
      <c r="I10" s="750"/>
      <c r="J10" s="746" t="s">
        <v>235</v>
      </c>
      <c r="K10" s="750"/>
      <c r="L10" s="746" t="s">
        <v>236</v>
      </c>
      <c r="M10" s="750"/>
      <c r="N10" s="746" t="s">
        <v>237</v>
      </c>
      <c r="O10" s="750"/>
      <c r="P10" s="746" t="s">
        <v>238</v>
      </c>
      <c r="Q10" s="747"/>
    </row>
    <row r="11" spans="1:17" s="75" customFormat="1" ht="19.5" customHeight="1">
      <c r="A11" s="767" t="s">
        <v>25</v>
      </c>
      <c r="B11" s="768"/>
      <c r="C11" s="769"/>
      <c r="D11" s="766">
        <v>1956</v>
      </c>
      <c r="E11" s="766"/>
      <c r="F11" s="740">
        <v>5</v>
      </c>
      <c r="G11" s="740"/>
      <c r="H11" s="749">
        <v>1</v>
      </c>
      <c r="I11" s="749"/>
      <c r="J11" s="749">
        <v>1</v>
      </c>
      <c r="K11" s="749"/>
      <c r="L11" s="740">
        <v>2</v>
      </c>
      <c r="M11" s="740"/>
      <c r="N11" s="749">
        <v>3</v>
      </c>
      <c r="O11" s="749"/>
      <c r="P11" s="740">
        <v>4</v>
      </c>
      <c r="Q11" s="740"/>
    </row>
    <row r="12" spans="1:17" s="33" customFormat="1" ht="19.5" customHeight="1">
      <c r="A12" s="756" t="s">
        <v>47</v>
      </c>
      <c r="B12" s="757"/>
      <c r="C12" s="758"/>
      <c r="D12" s="755">
        <v>985</v>
      </c>
      <c r="E12" s="755"/>
      <c r="F12" s="737">
        <v>5</v>
      </c>
      <c r="G12" s="737"/>
      <c r="H12" s="737" t="s">
        <v>499</v>
      </c>
      <c r="I12" s="737"/>
      <c r="J12" s="737" t="s">
        <v>499</v>
      </c>
      <c r="K12" s="737"/>
      <c r="L12" s="737">
        <v>1</v>
      </c>
      <c r="M12" s="737"/>
      <c r="N12" s="737">
        <v>2</v>
      </c>
      <c r="O12" s="737"/>
      <c r="P12" s="737">
        <v>3</v>
      </c>
      <c r="Q12" s="737"/>
    </row>
    <row r="13" spans="1:17" s="33" customFormat="1" ht="19.5" customHeight="1">
      <c r="A13" s="756" t="s">
        <v>48</v>
      </c>
      <c r="B13" s="757"/>
      <c r="C13" s="758"/>
      <c r="D13" s="754">
        <v>971</v>
      </c>
      <c r="E13" s="755"/>
      <c r="F13" s="737" t="s">
        <v>504</v>
      </c>
      <c r="G13" s="737"/>
      <c r="H13" s="737">
        <v>1</v>
      </c>
      <c r="I13" s="737"/>
      <c r="J13" s="737">
        <v>1</v>
      </c>
      <c r="K13" s="737"/>
      <c r="L13" s="737">
        <v>1</v>
      </c>
      <c r="M13" s="737"/>
      <c r="N13" s="737">
        <v>1</v>
      </c>
      <c r="O13" s="737"/>
      <c r="P13" s="737">
        <v>1</v>
      </c>
      <c r="Q13" s="737"/>
    </row>
    <row r="14" spans="1:17" s="33" customFormat="1" ht="5.25" customHeight="1">
      <c r="A14" s="306"/>
      <c r="B14" s="307"/>
      <c r="C14" s="308"/>
      <c r="D14" s="309"/>
      <c r="E14" s="310"/>
      <c r="F14" s="310"/>
      <c r="G14" s="310"/>
      <c r="H14" s="310"/>
      <c r="I14" s="310"/>
      <c r="J14" s="310"/>
      <c r="K14" s="310"/>
      <c r="L14" s="310"/>
      <c r="M14" s="310"/>
      <c r="N14" s="310"/>
      <c r="O14" s="310"/>
      <c r="P14" s="311"/>
      <c r="Q14" s="36"/>
    </row>
    <row r="15" spans="1:17" s="33" customFormat="1" ht="27" customHeight="1">
      <c r="A15" s="751" t="s">
        <v>178</v>
      </c>
      <c r="B15" s="752"/>
      <c r="C15" s="753"/>
      <c r="D15" s="745" t="s">
        <v>239</v>
      </c>
      <c r="E15" s="748"/>
      <c r="F15" s="742" t="s">
        <v>240</v>
      </c>
      <c r="G15" s="743"/>
      <c r="H15" s="742" t="s">
        <v>241</v>
      </c>
      <c r="I15" s="743"/>
      <c r="J15" s="742" t="s">
        <v>242</v>
      </c>
      <c r="K15" s="743"/>
      <c r="L15" s="742" t="s">
        <v>243</v>
      </c>
      <c r="M15" s="743"/>
      <c r="N15" s="742" t="s">
        <v>244</v>
      </c>
      <c r="O15" s="743"/>
      <c r="P15" s="738" t="s">
        <v>245</v>
      </c>
      <c r="Q15" s="739"/>
    </row>
    <row r="16" spans="1:17" s="75" customFormat="1" ht="19.5" customHeight="1">
      <c r="A16" s="767" t="s">
        <v>25</v>
      </c>
      <c r="B16" s="768"/>
      <c r="C16" s="769"/>
      <c r="D16" s="740">
        <v>8</v>
      </c>
      <c r="E16" s="740"/>
      <c r="F16" s="740">
        <v>5</v>
      </c>
      <c r="G16" s="740"/>
      <c r="H16" s="740">
        <v>22</v>
      </c>
      <c r="I16" s="740"/>
      <c r="J16" s="740">
        <v>29</v>
      </c>
      <c r="K16" s="740"/>
      <c r="L16" s="740">
        <v>36</v>
      </c>
      <c r="M16" s="740"/>
      <c r="N16" s="740">
        <v>44</v>
      </c>
      <c r="O16" s="740"/>
      <c r="P16" s="740">
        <v>99</v>
      </c>
      <c r="Q16" s="740"/>
    </row>
    <row r="17" spans="1:17" s="33" customFormat="1" ht="19.5" customHeight="1">
      <c r="A17" s="756" t="s">
        <v>47</v>
      </c>
      <c r="B17" s="757"/>
      <c r="C17" s="758"/>
      <c r="D17" s="737">
        <v>4</v>
      </c>
      <c r="E17" s="737"/>
      <c r="F17" s="737">
        <v>3</v>
      </c>
      <c r="G17" s="737"/>
      <c r="H17" s="737">
        <v>14</v>
      </c>
      <c r="I17" s="737"/>
      <c r="J17" s="737">
        <v>20</v>
      </c>
      <c r="K17" s="737"/>
      <c r="L17" s="737">
        <v>22</v>
      </c>
      <c r="M17" s="737"/>
      <c r="N17" s="737">
        <v>30</v>
      </c>
      <c r="O17" s="737"/>
      <c r="P17" s="737">
        <v>67</v>
      </c>
      <c r="Q17" s="737"/>
    </row>
    <row r="18" spans="1:17" s="33" customFormat="1" ht="19.5" customHeight="1">
      <c r="A18" s="756" t="s">
        <v>48</v>
      </c>
      <c r="B18" s="757"/>
      <c r="C18" s="758"/>
      <c r="D18" s="737">
        <v>4</v>
      </c>
      <c r="E18" s="737"/>
      <c r="F18" s="737">
        <v>2</v>
      </c>
      <c r="G18" s="737"/>
      <c r="H18" s="737">
        <v>8</v>
      </c>
      <c r="I18" s="737"/>
      <c r="J18" s="737">
        <v>9</v>
      </c>
      <c r="K18" s="737"/>
      <c r="L18" s="737">
        <v>14</v>
      </c>
      <c r="M18" s="737"/>
      <c r="N18" s="737">
        <v>14</v>
      </c>
      <c r="O18" s="737"/>
      <c r="P18" s="737">
        <v>32</v>
      </c>
      <c r="Q18" s="737"/>
    </row>
    <row r="19" spans="1:17" s="33" customFormat="1" ht="5.25" customHeight="1">
      <c r="A19" s="306"/>
      <c r="B19" s="307"/>
      <c r="C19" s="308"/>
      <c r="D19" s="312"/>
      <c r="E19" s="312"/>
      <c r="F19" s="312"/>
      <c r="G19" s="312"/>
      <c r="H19" s="312"/>
      <c r="I19" s="312"/>
      <c r="J19" s="312"/>
      <c r="K19" s="312"/>
      <c r="L19" s="312"/>
      <c r="M19" s="312"/>
      <c r="N19" s="312"/>
      <c r="O19" s="312"/>
      <c r="P19" s="313"/>
      <c r="Q19" s="36"/>
    </row>
    <row r="20" spans="1:17" s="33" customFormat="1" ht="27" customHeight="1">
      <c r="A20" s="751" t="s">
        <v>178</v>
      </c>
      <c r="B20" s="752"/>
      <c r="C20" s="753"/>
      <c r="D20" s="745" t="s">
        <v>246</v>
      </c>
      <c r="E20" s="743"/>
      <c r="F20" s="745" t="s">
        <v>79</v>
      </c>
      <c r="G20" s="743"/>
      <c r="H20" s="742" t="s">
        <v>80</v>
      </c>
      <c r="I20" s="743"/>
      <c r="J20" s="742" t="s">
        <v>81</v>
      </c>
      <c r="K20" s="743"/>
      <c r="L20" s="742" t="s">
        <v>82</v>
      </c>
      <c r="M20" s="743"/>
      <c r="N20" s="742" t="s">
        <v>83</v>
      </c>
      <c r="O20" s="743"/>
      <c r="P20" s="738" t="s">
        <v>179</v>
      </c>
      <c r="Q20" s="739"/>
    </row>
    <row r="21" spans="1:17" s="75" customFormat="1" ht="19.5" customHeight="1">
      <c r="A21" s="767" t="s">
        <v>25</v>
      </c>
      <c r="B21" s="768"/>
      <c r="C21" s="769"/>
      <c r="D21" s="741">
        <v>144</v>
      </c>
      <c r="E21" s="740"/>
      <c r="F21" s="740">
        <v>172</v>
      </c>
      <c r="G21" s="740"/>
      <c r="H21" s="740">
        <v>290</v>
      </c>
      <c r="I21" s="740"/>
      <c r="J21" s="740">
        <v>301</v>
      </c>
      <c r="K21" s="740"/>
      <c r="L21" s="740">
        <v>366</v>
      </c>
      <c r="M21" s="740"/>
      <c r="N21" s="740">
        <v>424</v>
      </c>
      <c r="O21" s="740"/>
      <c r="P21" s="740" t="s">
        <v>499</v>
      </c>
      <c r="Q21" s="740"/>
    </row>
    <row r="22" spans="1:17" s="33" customFormat="1" ht="19.5" customHeight="1">
      <c r="A22" s="756" t="s">
        <v>47</v>
      </c>
      <c r="B22" s="757"/>
      <c r="C22" s="758"/>
      <c r="D22" s="737">
        <v>86</v>
      </c>
      <c r="E22" s="737"/>
      <c r="F22" s="737">
        <v>103</v>
      </c>
      <c r="G22" s="737"/>
      <c r="H22" s="737">
        <v>174</v>
      </c>
      <c r="I22" s="737"/>
      <c r="J22" s="737">
        <v>158</v>
      </c>
      <c r="K22" s="737"/>
      <c r="L22" s="737">
        <v>176</v>
      </c>
      <c r="M22" s="737"/>
      <c r="N22" s="737">
        <v>117</v>
      </c>
      <c r="O22" s="737"/>
      <c r="P22" s="737" t="s">
        <v>499</v>
      </c>
      <c r="Q22" s="737"/>
    </row>
    <row r="23" spans="1:17" s="33" customFormat="1" ht="19.5" customHeight="1" thickBot="1">
      <c r="A23" s="764" t="s">
        <v>48</v>
      </c>
      <c r="B23" s="773"/>
      <c r="C23" s="774"/>
      <c r="D23" s="737">
        <v>58</v>
      </c>
      <c r="E23" s="737"/>
      <c r="F23" s="737">
        <v>69</v>
      </c>
      <c r="G23" s="737"/>
      <c r="H23" s="737">
        <v>116</v>
      </c>
      <c r="I23" s="737"/>
      <c r="J23" s="737">
        <v>143</v>
      </c>
      <c r="K23" s="737"/>
      <c r="L23" s="737">
        <v>190</v>
      </c>
      <c r="M23" s="737"/>
      <c r="N23" s="737">
        <v>307</v>
      </c>
      <c r="O23" s="737"/>
      <c r="P23" s="744" t="s">
        <v>504</v>
      </c>
      <c r="Q23" s="744"/>
    </row>
    <row r="24" spans="1:17" s="33" customFormat="1" ht="18" customHeight="1" thickTop="1">
      <c r="A24" s="86" t="s">
        <v>495</v>
      </c>
      <c r="B24" s="36"/>
      <c r="C24" s="36"/>
      <c r="D24" s="78"/>
      <c r="E24" s="78"/>
      <c r="F24" s="78"/>
      <c r="G24" s="78"/>
      <c r="H24" s="78"/>
      <c r="I24" s="78"/>
      <c r="J24" s="78"/>
      <c r="K24" s="78"/>
      <c r="L24" s="78"/>
      <c r="M24" s="78"/>
      <c r="N24" s="78"/>
      <c r="O24" s="78"/>
      <c r="P24" s="36"/>
      <c r="Q24" s="36"/>
    </row>
    <row r="25" spans="1:17" ht="13.5">
      <c r="A25" s="41"/>
      <c r="B25" s="41"/>
      <c r="C25" s="41"/>
      <c r="D25" s="41"/>
      <c r="E25" s="41"/>
      <c r="F25" s="41"/>
      <c r="G25" s="41"/>
      <c r="H25" s="41"/>
      <c r="I25" s="41"/>
      <c r="J25" s="41"/>
      <c r="K25" s="41"/>
      <c r="L25" s="41"/>
      <c r="M25" s="41"/>
      <c r="N25" s="41"/>
      <c r="O25" s="41"/>
      <c r="P25" s="41"/>
      <c r="Q25" s="41"/>
    </row>
    <row r="26" spans="1:17" ht="13.5">
      <c r="A26" s="41"/>
      <c r="B26" s="41"/>
      <c r="C26" s="41"/>
      <c r="D26" s="41"/>
      <c r="E26" s="41"/>
      <c r="F26" s="41"/>
      <c r="G26" s="41"/>
      <c r="H26" s="41"/>
      <c r="I26" s="41"/>
      <c r="J26" s="41"/>
      <c r="K26" s="41"/>
      <c r="L26" s="41"/>
      <c r="M26" s="41"/>
      <c r="N26" s="41"/>
      <c r="O26" s="41"/>
      <c r="P26" s="41"/>
      <c r="Q26" s="41"/>
    </row>
    <row r="27" spans="1:17" ht="13.5">
      <c r="A27" s="41"/>
      <c r="B27" s="41"/>
      <c r="C27" s="41"/>
      <c r="D27" s="41"/>
      <c r="E27" s="41"/>
      <c r="F27" s="41"/>
      <c r="G27" s="41"/>
      <c r="H27" s="41"/>
      <c r="I27" s="41"/>
      <c r="J27" s="41"/>
      <c r="K27" s="41"/>
      <c r="L27" s="41"/>
      <c r="M27" s="41"/>
      <c r="N27" s="41"/>
      <c r="O27" s="41"/>
      <c r="P27" s="41"/>
      <c r="Q27" s="41"/>
    </row>
    <row r="28" spans="1:17" ht="13.5">
      <c r="A28" s="41"/>
      <c r="B28" s="41"/>
      <c r="C28" s="41"/>
      <c r="D28" s="41"/>
      <c r="E28" s="41"/>
      <c r="F28" s="41"/>
      <c r="G28" s="41"/>
      <c r="H28" s="41"/>
      <c r="I28" s="41"/>
      <c r="J28" s="41"/>
      <c r="K28" s="41"/>
      <c r="L28" s="41"/>
      <c r="M28" s="41"/>
      <c r="N28" s="41"/>
      <c r="O28" s="41"/>
      <c r="P28" s="41"/>
      <c r="Q28" s="41"/>
    </row>
    <row r="29" spans="1:17" ht="13.5">
      <c r="A29" s="41"/>
      <c r="B29" s="41"/>
      <c r="C29" s="41"/>
      <c r="D29" s="41"/>
      <c r="E29" s="41"/>
      <c r="F29" s="41"/>
      <c r="G29" s="41"/>
      <c r="H29" s="41"/>
      <c r="I29" s="41"/>
      <c r="J29" s="41"/>
      <c r="K29" s="41"/>
      <c r="L29" s="41"/>
      <c r="M29" s="41"/>
      <c r="N29" s="41"/>
      <c r="O29" s="41"/>
      <c r="P29" s="41"/>
      <c r="Q29" s="41"/>
    </row>
    <row r="30" spans="1:17" ht="13.5">
      <c r="A30" s="41"/>
      <c r="B30" s="41"/>
      <c r="C30" s="41"/>
      <c r="D30" s="41"/>
      <c r="E30" s="41"/>
      <c r="F30" s="41"/>
      <c r="G30" s="41"/>
      <c r="H30" s="41"/>
      <c r="I30" s="41"/>
      <c r="J30" s="41"/>
      <c r="K30" s="41"/>
      <c r="L30" s="41"/>
      <c r="M30" s="41"/>
      <c r="N30" s="41"/>
      <c r="O30" s="41"/>
      <c r="P30" s="41"/>
      <c r="Q30" s="41"/>
    </row>
    <row r="31" spans="1:17" ht="13.5">
      <c r="A31" s="41"/>
      <c r="B31" s="41"/>
      <c r="C31" s="41"/>
      <c r="D31" s="41"/>
      <c r="E31" s="41"/>
      <c r="F31" s="41"/>
      <c r="G31" s="41"/>
      <c r="H31" s="41"/>
      <c r="I31" s="41"/>
      <c r="J31" s="41"/>
      <c r="K31" s="41"/>
      <c r="L31" s="41"/>
      <c r="M31" s="41"/>
      <c r="N31" s="41"/>
      <c r="O31" s="41"/>
      <c r="P31" s="41"/>
      <c r="Q31" s="41"/>
    </row>
    <row r="32" spans="1:17" ht="13.5">
      <c r="A32" s="41"/>
      <c r="B32" s="41"/>
      <c r="C32" s="41"/>
      <c r="D32" s="41"/>
      <c r="E32" s="41"/>
      <c r="F32" s="41"/>
      <c r="G32" s="41"/>
      <c r="H32" s="41"/>
      <c r="I32" s="41"/>
      <c r="J32" s="41"/>
      <c r="K32" s="41"/>
      <c r="L32" s="41"/>
      <c r="M32" s="41"/>
      <c r="N32" s="41"/>
      <c r="O32" s="41"/>
      <c r="P32" s="41"/>
      <c r="Q32" s="41"/>
    </row>
    <row r="33" spans="1:17" ht="13.5">
      <c r="A33" s="41"/>
      <c r="B33" s="41"/>
      <c r="C33" s="41"/>
      <c r="D33" s="41"/>
      <c r="E33" s="41"/>
      <c r="F33" s="41"/>
      <c r="G33" s="41"/>
      <c r="H33" s="41"/>
      <c r="I33" s="41"/>
      <c r="J33" s="41"/>
      <c r="K33" s="41"/>
      <c r="L33" s="41"/>
      <c r="M33" s="41"/>
      <c r="N33" s="41"/>
      <c r="O33" s="41"/>
      <c r="P33" s="41"/>
      <c r="Q33" s="41"/>
    </row>
    <row r="34" spans="1:17" ht="13.5">
      <c r="A34" s="41"/>
      <c r="B34" s="41"/>
      <c r="C34" s="41"/>
      <c r="D34" s="41"/>
      <c r="E34" s="41"/>
      <c r="F34" s="41"/>
      <c r="G34" s="41"/>
      <c r="H34" s="41"/>
      <c r="I34" s="41"/>
      <c r="J34" s="41"/>
      <c r="K34" s="41"/>
      <c r="L34" s="41"/>
      <c r="M34" s="41"/>
      <c r="N34" s="41"/>
      <c r="O34" s="41"/>
      <c r="P34" s="41"/>
      <c r="Q34" s="41"/>
    </row>
    <row r="35" spans="1:17" ht="13.5">
      <c r="A35" s="41"/>
      <c r="B35" s="41"/>
      <c r="C35" s="41"/>
      <c r="D35" s="41"/>
      <c r="E35" s="41"/>
      <c r="F35" s="41"/>
      <c r="G35" s="41"/>
      <c r="H35" s="41"/>
      <c r="I35" s="41"/>
      <c r="J35" s="41"/>
      <c r="K35" s="41"/>
      <c r="L35" s="41"/>
      <c r="M35" s="41"/>
      <c r="N35" s="41"/>
      <c r="O35" s="41"/>
      <c r="P35" s="41"/>
      <c r="Q35" s="41"/>
    </row>
    <row r="36" spans="1:17" ht="13.5">
      <c r="A36" s="41"/>
      <c r="B36" s="41"/>
      <c r="C36" s="41"/>
      <c r="D36" s="41"/>
      <c r="E36" s="41"/>
      <c r="F36" s="41"/>
      <c r="G36" s="41"/>
      <c r="H36" s="41"/>
      <c r="I36" s="41"/>
      <c r="J36" s="41"/>
      <c r="K36" s="41"/>
      <c r="L36" s="41"/>
      <c r="M36" s="41"/>
      <c r="N36" s="41"/>
      <c r="O36" s="41"/>
      <c r="P36" s="41"/>
      <c r="Q36" s="41"/>
    </row>
    <row r="37" spans="1:17" ht="13.5">
      <c r="A37" s="41"/>
      <c r="B37" s="41"/>
      <c r="C37" s="41"/>
      <c r="D37" s="41"/>
      <c r="E37" s="41"/>
      <c r="F37" s="41"/>
      <c r="G37" s="41"/>
      <c r="H37" s="41"/>
      <c r="I37" s="41"/>
      <c r="J37" s="41"/>
      <c r="K37" s="41"/>
      <c r="L37" s="41"/>
      <c r="M37" s="41"/>
      <c r="N37" s="41"/>
      <c r="O37" s="41"/>
      <c r="P37" s="41"/>
      <c r="Q37" s="41"/>
    </row>
    <row r="38" spans="1:17" ht="13.5">
      <c r="A38" s="41"/>
      <c r="B38" s="41"/>
      <c r="C38" s="41"/>
      <c r="D38" s="41"/>
      <c r="E38" s="41"/>
      <c r="F38" s="41"/>
      <c r="G38" s="41"/>
      <c r="H38" s="41"/>
      <c r="I38" s="41"/>
      <c r="J38" s="41"/>
      <c r="K38" s="41"/>
      <c r="L38" s="41"/>
      <c r="M38" s="41"/>
      <c r="N38" s="41"/>
      <c r="O38" s="41"/>
      <c r="P38" s="41"/>
      <c r="Q38" s="41"/>
    </row>
    <row r="39" spans="1:17" ht="13.5">
      <c r="A39" s="41"/>
      <c r="B39" s="41"/>
      <c r="C39" s="41"/>
      <c r="D39" s="41"/>
      <c r="E39" s="41"/>
      <c r="F39" s="41"/>
      <c r="G39" s="41"/>
      <c r="H39" s="41"/>
      <c r="I39" s="41"/>
      <c r="J39" s="41"/>
      <c r="K39" s="41"/>
      <c r="L39" s="41"/>
      <c r="M39" s="41"/>
      <c r="N39" s="41"/>
      <c r="O39" s="41"/>
      <c r="P39" s="41"/>
      <c r="Q39" s="41"/>
    </row>
    <row r="40" spans="1:17" ht="13.5">
      <c r="A40" s="41"/>
      <c r="B40" s="41"/>
      <c r="C40" s="41"/>
      <c r="D40" s="41"/>
      <c r="E40" s="41"/>
      <c r="F40" s="41"/>
      <c r="G40" s="41"/>
      <c r="H40" s="41"/>
      <c r="I40" s="41"/>
      <c r="J40" s="41"/>
      <c r="K40" s="41"/>
      <c r="L40" s="41"/>
      <c r="M40" s="41"/>
      <c r="N40" s="41"/>
      <c r="O40" s="41"/>
      <c r="P40" s="41"/>
      <c r="Q40" s="41"/>
    </row>
    <row r="41" spans="1:17" ht="13.5">
      <c r="A41" s="41"/>
      <c r="B41" s="41"/>
      <c r="C41" s="41"/>
      <c r="D41" s="41"/>
      <c r="E41" s="41"/>
      <c r="F41" s="41"/>
      <c r="G41" s="41"/>
      <c r="H41" s="41"/>
      <c r="I41" s="41"/>
      <c r="J41" s="41"/>
      <c r="K41" s="41"/>
      <c r="L41" s="41"/>
      <c r="M41" s="41"/>
      <c r="N41" s="41"/>
      <c r="O41" s="41"/>
      <c r="P41" s="41"/>
      <c r="Q41" s="41"/>
    </row>
    <row r="42" spans="1:17" ht="13.5">
      <c r="A42" s="41"/>
      <c r="B42" s="41"/>
      <c r="C42" s="41"/>
      <c r="D42" s="41"/>
      <c r="E42" s="41"/>
      <c r="F42" s="41"/>
      <c r="G42" s="41"/>
      <c r="H42" s="41"/>
      <c r="I42" s="41"/>
      <c r="J42" s="41"/>
      <c r="K42" s="41"/>
      <c r="L42" s="41"/>
      <c r="M42" s="41"/>
      <c r="N42" s="41"/>
      <c r="O42" s="41"/>
      <c r="P42" s="41"/>
      <c r="Q42" s="41"/>
    </row>
    <row r="43" spans="1:17" ht="13.5">
      <c r="A43" s="41"/>
      <c r="B43" s="41"/>
      <c r="C43" s="41"/>
      <c r="D43" s="41"/>
      <c r="E43" s="41"/>
      <c r="F43" s="41"/>
      <c r="G43" s="41"/>
      <c r="H43" s="41"/>
      <c r="I43" s="41"/>
      <c r="J43" s="41"/>
      <c r="K43" s="41"/>
      <c r="L43" s="41"/>
      <c r="M43" s="41"/>
      <c r="N43" s="41"/>
      <c r="O43" s="41"/>
      <c r="P43" s="41"/>
      <c r="Q43" s="41"/>
    </row>
    <row r="44" spans="1:17" ht="13.5">
      <c r="A44" s="41"/>
      <c r="B44" s="41"/>
      <c r="C44" s="41"/>
      <c r="D44" s="41"/>
      <c r="E44" s="41"/>
      <c r="F44" s="41"/>
      <c r="G44" s="41"/>
      <c r="H44" s="41"/>
      <c r="I44" s="41"/>
      <c r="J44" s="41"/>
      <c r="K44" s="41"/>
      <c r="L44" s="41"/>
      <c r="M44" s="41"/>
      <c r="N44" s="41"/>
      <c r="O44" s="41"/>
      <c r="P44" s="41"/>
      <c r="Q44" s="41"/>
    </row>
    <row r="45" spans="1:17" ht="13.5">
      <c r="A45" s="41"/>
      <c r="B45" s="41"/>
      <c r="C45" s="41"/>
      <c r="D45" s="41"/>
      <c r="E45" s="41"/>
      <c r="F45" s="41"/>
      <c r="G45" s="41"/>
      <c r="H45" s="41"/>
      <c r="I45" s="41"/>
      <c r="J45" s="41"/>
      <c r="K45" s="41"/>
      <c r="L45" s="41"/>
      <c r="M45" s="41"/>
      <c r="N45" s="41"/>
      <c r="O45" s="41"/>
      <c r="P45" s="41"/>
      <c r="Q45" s="41"/>
    </row>
    <row r="46" spans="1:17" ht="13.5">
      <c r="A46" s="41"/>
      <c r="B46" s="41"/>
      <c r="C46" s="41"/>
      <c r="D46" s="41"/>
      <c r="E46" s="41"/>
      <c r="F46" s="41"/>
      <c r="G46" s="41"/>
      <c r="H46" s="41"/>
      <c r="I46" s="41"/>
      <c r="J46" s="41"/>
      <c r="K46" s="41"/>
      <c r="L46" s="41"/>
      <c r="M46" s="41"/>
      <c r="N46" s="41"/>
      <c r="O46" s="41"/>
      <c r="P46" s="41"/>
      <c r="Q46" s="41"/>
    </row>
    <row r="47" spans="1:17" ht="13.5">
      <c r="A47" s="41"/>
      <c r="B47" s="41"/>
      <c r="C47" s="41"/>
      <c r="D47" s="41"/>
      <c r="E47" s="41"/>
      <c r="F47" s="41"/>
      <c r="G47" s="41"/>
      <c r="H47" s="41"/>
      <c r="I47" s="41"/>
      <c r="J47" s="41"/>
      <c r="K47" s="41"/>
      <c r="L47" s="41"/>
      <c r="M47" s="41"/>
      <c r="N47" s="41"/>
      <c r="O47" s="41"/>
      <c r="P47" s="41"/>
      <c r="Q47" s="41"/>
    </row>
    <row r="48" spans="1:17" ht="13.5">
      <c r="A48" s="41"/>
      <c r="B48" s="41"/>
      <c r="C48" s="41"/>
      <c r="D48" s="41"/>
      <c r="E48" s="41"/>
      <c r="F48" s="41"/>
      <c r="G48" s="41"/>
      <c r="H48" s="41"/>
      <c r="I48" s="41"/>
      <c r="J48" s="41"/>
      <c r="K48" s="41"/>
      <c r="L48" s="41"/>
      <c r="M48" s="41"/>
      <c r="N48" s="41"/>
      <c r="O48" s="41"/>
      <c r="P48" s="41"/>
      <c r="Q48" s="41"/>
    </row>
    <row r="49" spans="1:17" ht="13.5">
      <c r="A49" s="41"/>
      <c r="B49" s="41"/>
      <c r="C49" s="41"/>
      <c r="D49" s="41"/>
      <c r="E49" s="41"/>
      <c r="F49" s="41"/>
      <c r="G49" s="41"/>
      <c r="H49" s="41"/>
      <c r="I49" s="41"/>
      <c r="J49" s="41"/>
      <c r="K49" s="41"/>
      <c r="L49" s="41"/>
      <c r="M49" s="41"/>
      <c r="N49" s="41"/>
      <c r="O49" s="41"/>
      <c r="P49" s="41"/>
      <c r="Q49" s="41"/>
    </row>
    <row r="50" spans="1:17" ht="13.5">
      <c r="A50" s="41"/>
      <c r="B50" s="41"/>
      <c r="C50" s="41"/>
      <c r="D50" s="41"/>
      <c r="E50" s="41"/>
      <c r="F50" s="41"/>
      <c r="G50" s="41"/>
      <c r="H50" s="41"/>
      <c r="I50" s="41"/>
      <c r="J50" s="41"/>
      <c r="K50" s="41"/>
      <c r="L50" s="41"/>
      <c r="M50" s="41"/>
      <c r="N50" s="41"/>
      <c r="O50" s="41"/>
      <c r="P50" s="41"/>
      <c r="Q50" s="41"/>
    </row>
    <row r="51" spans="1:17" ht="13.5">
      <c r="A51" s="41"/>
      <c r="B51" s="41"/>
      <c r="C51" s="41"/>
      <c r="D51" s="41"/>
      <c r="E51" s="41"/>
      <c r="F51" s="41"/>
      <c r="G51" s="41"/>
      <c r="H51" s="41"/>
      <c r="I51" s="41"/>
      <c r="J51" s="41"/>
      <c r="K51" s="41"/>
      <c r="L51" s="41"/>
      <c r="M51" s="41"/>
      <c r="N51" s="41"/>
      <c r="O51" s="41"/>
      <c r="P51" s="41"/>
      <c r="Q51" s="41"/>
    </row>
    <row r="52" spans="1:17" ht="13.5">
      <c r="A52" s="41"/>
      <c r="B52" s="41"/>
      <c r="C52" s="41"/>
      <c r="D52" s="41"/>
      <c r="E52" s="41"/>
      <c r="F52" s="41"/>
      <c r="G52" s="41"/>
      <c r="H52" s="41"/>
      <c r="I52" s="41"/>
      <c r="J52" s="41"/>
      <c r="K52" s="41"/>
      <c r="L52" s="41"/>
      <c r="M52" s="41"/>
      <c r="N52" s="41"/>
      <c r="O52" s="41"/>
      <c r="P52" s="41"/>
      <c r="Q52" s="41"/>
    </row>
    <row r="53" spans="1:17" ht="13.5">
      <c r="A53" s="41"/>
      <c r="B53" s="41"/>
      <c r="C53" s="41"/>
      <c r="D53" s="41"/>
      <c r="E53" s="41"/>
      <c r="F53" s="41"/>
      <c r="G53" s="41"/>
      <c r="H53" s="41"/>
      <c r="I53" s="41"/>
      <c r="J53" s="41"/>
      <c r="K53" s="41"/>
      <c r="L53" s="41"/>
      <c r="M53" s="41"/>
      <c r="N53" s="41"/>
      <c r="O53" s="41"/>
      <c r="P53" s="41"/>
      <c r="Q53" s="41"/>
    </row>
    <row r="54" spans="1:17" ht="13.5">
      <c r="A54" s="41"/>
      <c r="B54" s="41"/>
      <c r="C54" s="41"/>
      <c r="D54" s="41"/>
      <c r="E54" s="41"/>
      <c r="F54" s="41"/>
      <c r="G54" s="41"/>
      <c r="H54" s="41"/>
      <c r="I54" s="41"/>
      <c r="J54" s="41"/>
      <c r="K54" s="41"/>
      <c r="L54" s="41"/>
      <c r="M54" s="41"/>
      <c r="N54" s="41"/>
      <c r="O54" s="41"/>
      <c r="P54" s="41"/>
      <c r="Q54" s="41"/>
    </row>
    <row r="55" spans="1:17" ht="13.5">
      <c r="A55" s="41"/>
      <c r="B55" s="41"/>
      <c r="C55" s="41"/>
      <c r="D55" s="41"/>
      <c r="E55" s="41"/>
      <c r="F55" s="41"/>
      <c r="G55" s="41"/>
      <c r="H55" s="41"/>
      <c r="I55" s="41"/>
      <c r="J55" s="41"/>
      <c r="K55" s="41"/>
      <c r="L55" s="41"/>
      <c r="M55" s="41"/>
      <c r="N55" s="41"/>
      <c r="O55" s="41"/>
      <c r="P55" s="41"/>
      <c r="Q55" s="41"/>
    </row>
    <row r="56" spans="1:17" ht="13.5">
      <c r="A56" s="41"/>
      <c r="B56" s="41"/>
      <c r="C56" s="41"/>
      <c r="D56" s="41"/>
      <c r="E56" s="41"/>
      <c r="F56" s="41"/>
      <c r="G56" s="41"/>
      <c r="H56" s="41"/>
      <c r="I56" s="41"/>
      <c r="J56" s="41"/>
      <c r="K56" s="41"/>
      <c r="L56" s="41"/>
      <c r="M56" s="41"/>
      <c r="N56" s="41"/>
      <c r="O56" s="41"/>
      <c r="P56" s="41"/>
      <c r="Q56" s="41"/>
    </row>
    <row r="57" spans="1:17" ht="13.5">
      <c r="A57" s="41"/>
      <c r="B57" s="41"/>
      <c r="C57" s="41"/>
      <c r="D57" s="41"/>
      <c r="E57" s="41"/>
      <c r="F57" s="41"/>
      <c r="G57" s="41"/>
      <c r="H57" s="41"/>
      <c r="I57" s="41"/>
      <c r="J57" s="41"/>
      <c r="K57" s="41"/>
      <c r="L57" s="41"/>
      <c r="M57" s="41"/>
      <c r="N57" s="41"/>
      <c r="O57" s="41"/>
      <c r="P57" s="41"/>
      <c r="Q57" s="41"/>
    </row>
    <row r="58" spans="1:17" ht="13.5">
      <c r="A58" s="41"/>
      <c r="B58" s="41"/>
      <c r="C58" s="41"/>
      <c r="D58" s="41"/>
      <c r="E58" s="41"/>
      <c r="F58" s="41"/>
      <c r="G58" s="41"/>
      <c r="H58" s="41"/>
      <c r="I58" s="41"/>
      <c r="J58" s="41"/>
      <c r="K58" s="41"/>
      <c r="L58" s="41"/>
      <c r="M58" s="41"/>
      <c r="N58" s="41"/>
      <c r="O58" s="41"/>
      <c r="P58" s="41"/>
      <c r="Q58" s="41"/>
    </row>
    <row r="59" spans="1:17" ht="13.5">
      <c r="A59" s="41"/>
      <c r="B59" s="41"/>
      <c r="C59" s="41"/>
      <c r="D59" s="41"/>
      <c r="E59" s="41"/>
      <c r="F59" s="41"/>
      <c r="G59" s="41"/>
      <c r="H59" s="41"/>
      <c r="I59" s="41"/>
      <c r="J59" s="41"/>
      <c r="K59" s="41"/>
      <c r="L59" s="41"/>
      <c r="M59" s="41"/>
      <c r="N59" s="41"/>
      <c r="O59" s="41"/>
      <c r="P59" s="41"/>
      <c r="Q59" s="41"/>
    </row>
    <row r="60" spans="1:17" ht="13.5">
      <c r="A60" s="41"/>
      <c r="B60" s="41"/>
      <c r="C60" s="41"/>
      <c r="D60" s="41"/>
      <c r="E60" s="41"/>
      <c r="F60" s="41"/>
      <c r="G60" s="41"/>
      <c r="H60" s="41"/>
      <c r="I60" s="41"/>
      <c r="J60" s="41"/>
      <c r="K60" s="41"/>
      <c r="L60" s="41"/>
      <c r="M60" s="41"/>
      <c r="N60" s="41"/>
      <c r="O60" s="41"/>
      <c r="P60" s="41"/>
      <c r="Q60" s="41"/>
    </row>
    <row r="61" spans="1:17" ht="13.5">
      <c r="A61" s="41"/>
      <c r="B61" s="41"/>
      <c r="C61" s="41"/>
      <c r="D61" s="41"/>
      <c r="E61" s="41"/>
      <c r="F61" s="41"/>
      <c r="G61" s="41"/>
      <c r="H61" s="41"/>
      <c r="I61" s="41"/>
      <c r="J61" s="41"/>
      <c r="K61" s="41"/>
      <c r="L61" s="41"/>
      <c r="M61" s="41"/>
      <c r="N61" s="41"/>
      <c r="O61" s="41"/>
      <c r="P61" s="41"/>
      <c r="Q61" s="41"/>
    </row>
    <row r="62" spans="1:17" ht="13.5">
      <c r="A62" s="41"/>
      <c r="B62" s="41"/>
      <c r="C62" s="41"/>
      <c r="D62" s="41"/>
      <c r="E62" s="41"/>
      <c r="F62" s="41"/>
      <c r="G62" s="41"/>
      <c r="H62" s="41"/>
      <c r="I62" s="41"/>
      <c r="J62" s="41"/>
      <c r="K62" s="41"/>
      <c r="L62" s="41"/>
      <c r="M62" s="41"/>
      <c r="N62" s="41"/>
      <c r="O62" s="41"/>
      <c r="P62" s="41"/>
      <c r="Q62" s="41"/>
    </row>
    <row r="63" spans="1:17" ht="13.5">
      <c r="A63" s="41"/>
      <c r="B63" s="41"/>
      <c r="C63" s="41"/>
      <c r="D63" s="41"/>
      <c r="E63" s="41"/>
      <c r="F63" s="41"/>
      <c r="G63" s="41"/>
      <c r="H63" s="41"/>
      <c r="I63" s="41"/>
      <c r="J63" s="41"/>
      <c r="K63" s="41"/>
      <c r="L63" s="41"/>
      <c r="M63" s="41"/>
      <c r="N63" s="41"/>
      <c r="O63" s="41"/>
      <c r="P63" s="41"/>
      <c r="Q63" s="41"/>
    </row>
    <row r="64" spans="1:17" ht="13.5">
      <c r="A64" s="41"/>
      <c r="B64" s="41"/>
      <c r="C64" s="41"/>
      <c r="D64" s="41"/>
      <c r="E64" s="41"/>
      <c r="F64" s="41"/>
      <c r="G64" s="41"/>
      <c r="H64" s="41"/>
      <c r="I64" s="41"/>
      <c r="J64" s="41"/>
      <c r="K64" s="41"/>
      <c r="L64" s="41"/>
      <c r="M64" s="41"/>
      <c r="N64" s="41"/>
      <c r="O64" s="41"/>
      <c r="P64" s="41"/>
      <c r="Q64" s="41"/>
    </row>
    <row r="65" spans="1:17" ht="13.5">
      <c r="A65" s="41"/>
      <c r="B65" s="41"/>
      <c r="C65" s="41"/>
      <c r="D65" s="41"/>
      <c r="E65" s="41"/>
      <c r="F65" s="41"/>
      <c r="G65" s="41"/>
      <c r="H65" s="41"/>
      <c r="I65" s="41"/>
      <c r="J65" s="41"/>
      <c r="K65" s="41"/>
      <c r="L65" s="41"/>
      <c r="M65" s="41"/>
      <c r="N65" s="41"/>
      <c r="O65" s="41"/>
      <c r="P65" s="41"/>
      <c r="Q65" s="41"/>
    </row>
    <row r="66" spans="1:17" ht="13.5">
      <c r="A66" s="41"/>
      <c r="B66" s="41"/>
      <c r="C66" s="41"/>
      <c r="D66" s="41"/>
      <c r="E66" s="41"/>
      <c r="F66" s="41"/>
      <c r="G66" s="41"/>
      <c r="H66" s="41"/>
      <c r="I66" s="41"/>
      <c r="J66" s="41"/>
      <c r="K66" s="41"/>
      <c r="L66" s="41"/>
      <c r="M66" s="41"/>
      <c r="N66" s="41"/>
      <c r="O66" s="41"/>
      <c r="P66" s="41"/>
      <c r="Q66" s="41"/>
    </row>
    <row r="67" spans="1:17" ht="13.5">
      <c r="A67" s="41"/>
      <c r="B67" s="41"/>
      <c r="C67" s="41"/>
      <c r="D67" s="41"/>
      <c r="E67" s="41"/>
      <c r="F67" s="41"/>
      <c r="G67" s="41"/>
      <c r="H67" s="41"/>
      <c r="I67" s="41"/>
      <c r="J67" s="41"/>
      <c r="K67" s="41"/>
      <c r="L67" s="41"/>
      <c r="M67" s="41"/>
      <c r="N67" s="41"/>
      <c r="O67" s="41"/>
      <c r="P67" s="41"/>
      <c r="Q67" s="41"/>
    </row>
    <row r="68" spans="1:17" ht="13.5">
      <c r="A68" s="41"/>
      <c r="B68" s="41"/>
      <c r="C68" s="41"/>
      <c r="D68" s="41"/>
      <c r="E68" s="41"/>
      <c r="F68" s="41"/>
      <c r="G68" s="41"/>
      <c r="H68" s="41"/>
      <c r="I68" s="41"/>
      <c r="J68" s="41"/>
      <c r="K68" s="41"/>
      <c r="L68" s="41"/>
      <c r="M68" s="41"/>
      <c r="N68" s="41"/>
      <c r="O68" s="41"/>
      <c r="P68" s="41"/>
      <c r="Q68" s="41"/>
    </row>
    <row r="69" spans="1:17" ht="13.5">
      <c r="A69" s="41"/>
      <c r="B69" s="41"/>
      <c r="C69" s="41"/>
      <c r="D69" s="41"/>
      <c r="E69" s="41"/>
      <c r="F69" s="41"/>
      <c r="G69" s="41"/>
      <c r="H69" s="41"/>
      <c r="I69" s="41"/>
      <c r="J69" s="41"/>
      <c r="K69" s="41"/>
      <c r="L69" s="41"/>
      <c r="M69" s="41"/>
      <c r="N69" s="41"/>
      <c r="O69" s="41"/>
      <c r="P69" s="41"/>
      <c r="Q69" s="41"/>
    </row>
    <row r="70" spans="1:17" ht="13.5">
      <c r="A70" s="41"/>
      <c r="B70" s="41"/>
      <c r="C70" s="41"/>
      <c r="D70" s="41"/>
      <c r="E70" s="41"/>
      <c r="F70" s="41"/>
      <c r="G70" s="41"/>
      <c r="H70" s="41"/>
      <c r="I70" s="41"/>
      <c r="J70" s="41"/>
      <c r="K70" s="41"/>
      <c r="L70" s="41"/>
      <c r="M70" s="41"/>
      <c r="N70" s="41"/>
      <c r="O70" s="41"/>
      <c r="P70" s="41"/>
      <c r="Q70" s="41"/>
    </row>
    <row r="71" spans="1:17" ht="13.5">
      <c r="A71" s="41"/>
      <c r="B71" s="41"/>
      <c r="C71" s="41"/>
      <c r="D71" s="41"/>
      <c r="E71" s="41"/>
      <c r="F71" s="41"/>
      <c r="G71" s="41"/>
      <c r="H71" s="41"/>
      <c r="I71" s="41"/>
      <c r="J71" s="41"/>
      <c r="K71" s="41"/>
      <c r="L71" s="41"/>
      <c r="M71" s="41"/>
      <c r="N71" s="41"/>
      <c r="O71" s="41"/>
      <c r="P71" s="41"/>
      <c r="Q71" s="41"/>
    </row>
    <row r="72" spans="1:17" ht="13.5">
      <c r="A72" s="41"/>
      <c r="B72" s="41"/>
      <c r="C72" s="41"/>
      <c r="D72" s="41"/>
      <c r="E72" s="41"/>
      <c r="F72" s="41"/>
      <c r="G72" s="41"/>
      <c r="H72" s="41"/>
      <c r="I72" s="41"/>
      <c r="J72" s="41"/>
      <c r="K72" s="41"/>
      <c r="L72" s="41"/>
      <c r="M72" s="41"/>
      <c r="N72" s="41"/>
      <c r="O72" s="41"/>
      <c r="P72" s="41"/>
      <c r="Q72" s="41"/>
    </row>
    <row r="73" spans="1:17" ht="13.5">
      <c r="A73" s="41"/>
      <c r="B73" s="41"/>
      <c r="C73" s="41"/>
      <c r="D73" s="41"/>
      <c r="E73" s="41"/>
      <c r="F73" s="41"/>
      <c r="G73" s="41"/>
      <c r="H73" s="41"/>
      <c r="I73" s="41"/>
      <c r="J73" s="41"/>
      <c r="K73" s="41"/>
      <c r="L73" s="41"/>
      <c r="M73" s="41"/>
      <c r="N73" s="41"/>
      <c r="O73" s="41"/>
      <c r="P73" s="41"/>
      <c r="Q73" s="41"/>
    </row>
    <row r="74" spans="1:17" ht="13.5">
      <c r="A74" s="41"/>
      <c r="B74" s="41"/>
      <c r="C74" s="41"/>
      <c r="D74" s="41"/>
      <c r="E74" s="41"/>
      <c r="F74" s="41"/>
      <c r="G74" s="41"/>
      <c r="H74" s="41"/>
      <c r="I74" s="41"/>
      <c r="J74" s="41"/>
      <c r="K74" s="41"/>
      <c r="L74" s="41"/>
      <c r="M74" s="41"/>
      <c r="N74" s="41"/>
      <c r="O74" s="41"/>
      <c r="P74" s="41"/>
      <c r="Q74" s="41"/>
    </row>
    <row r="75" spans="1:17" ht="13.5">
      <c r="A75" s="41"/>
      <c r="B75" s="41"/>
      <c r="C75" s="41"/>
      <c r="D75" s="41"/>
      <c r="E75" s="41"/>
      <c r="F75" s="41"/>
      <c r="G75" s="41"/>
      <c r="H75" s="41"/>
      <c r="I75" s="41"/>
      <c r="J75" s="41"/>
      <c r="K75" s="41"/>
      <c r="L75" s="41"/>
      <c r="M75" s="41"/>
      <c r="N75" s="41"/>
      <c r="O75" s="41"/>
      <c r="P75" s="41"/>
      <c r="Q75" s="41"/>
    </row>
    <row r="76" spans="1:17" ht="13.5">
      <c r="A76" s="41"/>
      <c r="B76" s="41"/>
      <c r="C76" s="41"/>
      <c r="D76" s="41"/>
      <c r="E76" s="41"/>
      <c r="F76" s="41"/>
      <c r="G76" s="41"/>
      <c r="H76" s="41"/>
      <c r="I76" s="41"/>
      <c r="J76" s="41"/>
      <c r="K76" s="41"/>
      <c r="L76" s="41"/>
      <c r="M76" s="41"/>
      <c r="N76" s="41"/>
      <c r="O76" s="41"/>
      <c r="P76" s="41"/>
      <c r="Q76" s="41"/>
    </row>
    <row r="77" spans="1:17" ht="13.5">
      <c r="A77" s="41"/>
      <c r="B77" s="41"/>
      <c r="C77" s="41"/>
      <c r="D77" s="41"/>
      <c r="E77" s="41"/>
      <c r="F77" s="41"/>
      <c r="G77" s="41"/>
      <c r="H77" s="41"/>
      <c r="I77" s="41"/>
      <c r="J77" s="41"/>
      <c r="K77" s="41"/>
      <c r="L77" s="41"/>
      <c r="M77" s="41"/>
      <c r="N77" s="41"/>
      <c r="O77" s="41"/>
      <c r="P77" s="41"/>
      <c r="Q77" s="41"/>
    </row>
    <row r="78" spans="1:17" ht="13.5">
      <c r="A78" s="41"/>
      <c r="B78" s="41"/>
      <c r="C78" s="41"/>
      <c r="D78" s="41"/>
      <c r="E78" s="41"/>
      <c r="F78" s="41"/>
      <c r="G78" s="41"/>
      <c r="H78" s="41"/>
      <c r="I78" s="41"/>
      <c r="J78" s="41"/>
      <c r="K78" s="41"/>
      <c r="L78" s="41"/>
      <c r="M78" s="41"/>
      <c r="N78" s="41"/>
      <c r="O78" s="41"/>
      <c r="P78" s="41"/>
      <c r="Q78" s="41"/>
    </row>
    <row r="79" spans="1:17" ht="13.5">
      <c r="A79" s="41"/>
      <c r="B79" s="41"/>
      <c r="C79" s="41"/>
      <c r="D79" s="41"/>
      <c r="E79" s="41"/>
      <c r="F79" s="41"/>
      <c r="G79" s="41"/>
      <c r="H79" s="41"/>
      <c r="I79" s="41"/>
      <c r="J79" s="41"/>
      <c r="K79" s="41"/>
      <c r="L79" s="41"/>
      <c r="M79" s="41"/>
      <c r="N79" s="41"/>
      <c r="O79" s="41"/>
      <c r="P79" s="41"/>
      <c r="Q79" s="41"/>
    </row>
    <row r="80" spans="1:17" ht="13.5">
      <c r="A80" s="41"/>
      <c r="B80" s="41"/>
      <c r="C80" s="41"/>
      <c r="D80" s="41"/>
      <c r="E80" s="41"/>
      <c r="F80" s="41"/>
      <c r="G80" s="41"/>
      <c r="H80" s="41"/>
      <c r="I80" s="41"/>
      <c r="J80" s="41"/>
      <c r="K80" s="41"/>
      <c r="L80" s="41"/>
      <c r="M80" s="41"/>
      <c r="N80" s="41"/>
      <c r="O80" s="41"/>
      <c r="P80" s="41"/>
      <c r="Q80" s="41"/>
    </row>
    <row r="81" spans="1:17" ht="13.5">
      <c r="A81" s="41"/>
      <c r="B81" s="41"/>
      <c r="C81" s="41"/>
      <c r="D81" s="41"/>
      <c r="E81" s="41"/>
      <c r="F81" s="41"/>
      <c r="G81" s="41"/>
      <c r="H81" s="41"/>
      <c r="I81" s="41"/>
      <c r="J81" s="41"/>
      <c r="K81" s="41"/>
      <c r="L81" s="41"/>
      <c r="M81" s="41"/>
      <c r="N81" s="41"/>
      <c r="O81" s="41"/>
      <c r="P81" s="41"/>
      <c r="Q81" s="41"/>
    </row>
    <row r="82" spans="1:17" ht="13.5">
      <c r="A82" s="41"/>
      <c r="B82" s="41"/>
      <c r="C82" s="41"/>
      <c r="D82" s="41"/>
      <c r="E82" s="41"/>
      <c r="F82" s="41"/>
      <c r="G82" s="41"/>
      <c r="H82" s="41"/>
      <c r="I82" s="41"/>
      <c r="J82" s="41"/>
      <c r="K82" s="41"/>
      <c r="L82" s="41"/>
      <c r="M82" s="41"/>
      <c r="N82" s="41"/>
      <c r="O82" s="41"/>
      <c r="P82" s="41"/>
      <c r="Q82" s="41"/>
    </row>
    <row r="83" spans="1:17" ht="13.5">
      <c r="A83" s="41"/>
      <c r="B83" s="41"/>
      <c r="C83" s="41"/>
      <c r="D83" s="41"/>
      <c r="E83" s="41"/>
      <c r="F83" s="41"/>
      <c r="G83" s="41"/>
      <c r="H83" s="41"/>
      <c r="I83" s="41"/>
      <c r="J83" s="41"/>
      <c r="K83" s="41"/>
      <c r="L83" s="41"/>
      <c r="M83" s="41"/>
      <c r="N83" s="41"/>
      <c r="O83" s="41"/>
      <c r="P83" s="41"/>
      <c r="Q83" s="41"/>
    </row>
    <row r="84" spans="1:17" ht="13.5">
      <c r="A84" s="41"/>
      <c r="B84" s="41"/>
      <c r="C84" s="41"/>
      <c r="D84" s="41"/>
      <c r="E84" s="41"/>
      <c r="F84" s="41"/>
      <c r="G84" s="41"/>
      <c r="H84" s="41"/>
      <c r="I84" s="41"/>
      <c r="J84" s="41"/>
      <c r="K84" s="41"/>
      <c r="L84" s="41"/>
      <c r="M84" s="41"/>
      <c r="N84" s="41"/>
      <c r="O84" s="41"/>
      <c r="P84" s="41"/>
      <c r="Q84" s="41"/>
    </row>
    <row r="85" spans="1:17" ht="13.5">
      <c r="A85" s="41"/>
      <c r="B85" s="41"/>
      <c r="C85" s="41"/>
      <c r="D85" s="41"/>
      <c r="E85" s="41"/>
      <c r="F85" s="41"/>
      <c r="G85" s="41"/>
      <c r="H85" s="41"/>
      <c r="I85" s="41"/>
      <c r="J85" s="41"/>
      <c r="K85" s="41"/>
      <c r="L85" s="41"/>
      <c r="M85" s="41"/>
      <c r="N85" s="41"/>
      <c r="O85" s="41"/>
      <c r="P85" s="41"/>
      <c r="Q85" s="41"/>
    </row>
    <row r="86" spans="1:17" ht="13.5">
      <c r="A86" s="41"/>
      <c r="B86" s="41"/>
      <c r="C86" s="41"/>
      <c r="D86" s="41"/>
      <c r="E86" s="41"/>
      <c r="F86" s="41"/>
      <c r="G86" s="41"/>
      <c r="H86" s="41"/>
      <c r="I86" s="41"/>
      <c r="J86" s="41"/>
      <c r="K86" s="41"/>
      <c r="L86" s="41"/>
      <c r="M86" s="41"/>
      <c r="N86" s="41"/>
      <c r="O86" s="41"/>
      <c r="P86" s="41"/>
      <c r="Q86" s="41"/>
    </row>
    <row r="87" spans="1:17" ht="13.5">
      <c r="A87" s="41"/>
      <c r="B87" s="41"/>
      <c r="C87" s="41"/>
      <c r="D87" s="41"/>
      <c r="E87" s="41"/>
      <c r="F87" s="41"/>
      <c r="G87" s="41"/>
      <c r="H87" s="41"/>
      <c r="I87" s="41"/>
      <c r="J87" s="41"/>
      <c r="K87" s="41"/>
      <c r="L87" s="41"/>
      <c r="M87" s="41"/>
      <c r="N87" s="41"/>
      <c r="O87" s="41"/>
      <c r="P87" s="41"/>
      <c r="Q87" s="41"/>
    </row>
    <row r="88" spans="1:17" ht="13.5">
      <c r="A88" s="41"/>
      <c r="B88" s="41"/>
      <c r="C88" s="41"/>
      <c r="D88" s="41"/>
      <c r="E88" s="41"/>
      <c r="F88" s="41"/>
      <c r="G88" s="41"/>
      <c r="H88" s="41"/>
      <c r="I88" s="41"/>
      <c r="J88" s="41"/>
      <c r="K88" s="41"/>
      <c r="L88" s="41"/>
      <c r="M88" s="41"/>
      <c r="N88" s="41"/>
      <c r="O88" s="41"/>
      <c r="P88" s="41"/>
      <c r="Q88" s="41"/>
    </row>
    <row r="89" spans="1:17" ht="13.5">
      <c r="A89" s="41"/>
      <c r="B89" s="41"/>
      <c r="C89" s="41"/>
      <c r="D89" s="41"/>
      <c r="E89" s="41"/>
      <c r="F89" s="41"/>
      <c r="G89" s="41"/>
      <c r="H89" s="41"/>
      <c r="I89" s="41"/>
      <c r="J89" s="41"/>
      <c r="K89" s="41"/>
      <c r="L89" s="41"/>
      <c r="M89" s="41"/>
      <c r="N89" s="41"/>
      <c r="O89" s="41"/>
      <c r="P89" s="41"/>
      <c r="Q89" s="41"/>
    </row>
    <row r="90" spans="1:17" ht="13.5">
      <c r="A90" s="41"/>
      <c r="B90" s="41"/>
      <c r="C90" s="41"/>
      <c r="D90" s="41"/>
      <c r="E90" s="41"/>
      <c r="F90" s="41"/>
      <c r="G90" s="41"/>
      <c r="H90" s="41"/>
      <c r="I90" s="41"/>
      <c r="J90" s="41"/>
      <c r="K90" s="41"/>
      <c r="L90" s="41"/>
      <c r="M90" s="41"/>
      <c r="N90" s="41"/>
      <c r="O90" s="41"/>
      <c r="P90" s="41"/>
      <c r="Q90" s="41"/>
    </row>
    <row r="91" spans="1:17" ht="13.5">
      <c r="A91" s="41"/>
      <c r="B91" s="41"/>
      <c r="C91" s="41"/>
      <c r="D91" s="41"/>
      <c r="E91" s="41"/>
      <c r="F91" s="41"/>
      <c r="G91" s="41"/>
      <c r="H91" s="41"/>
      <c r="I91" s="41"/>
      <c r="J91" s="41"/>
      <c r="K91" s="41"/>
      <c r="L91" s="41"/>
      <c r="M91" s="41"/>
      <c r="N91" s="41"/>
      <c r="O91" s="41"/>
      <c r="P91" s="41"/>
      <c r="Q91" s="41"/>
    </row>
    <row r="92" spans="1:17" ht="13.5">
      <c r="A92" s="41"/>
      <c r="B92" s="41"/>
      <c r="C92" s="41"/>
      <c r="D92" s="41"/>
      <c r="E92" s="41"/>
      <c r="F92" s="41"/>
      <c r="G92" s="41"/>
      <c r="H92" s="41"/>
      <c r="I92" s="41"/>
      <c r="J92" s="41"/>
      <c r="K92" s="41"/>
      <c r="L92" s="41"/>
      <c r="M92" s="41"/>
      <c r="N92" s="41"/>
      <c r="O92" s="41"/>
      <c r="P92" s="41"/>
      <c r="Q92" s="41"/>
    </row>
  </sheetData>
  <sheetProtection/>
  <mergeCells count="100">
    <mergeCell ref="A23:C23"/>
    <mergeCell ref="A16:C16"/>
    <mergeCell ref="A17:C17"/>
    <mergeCell ref="A18:C18"/>
    <mergeCell ref="A22:C22"/>
    <mergeCell ref="A21:C21"/>
    <mergeCell ref="L10:M10"/>
    <mergeCell ref="F20:G20"/>
    <mergeCell ref="H20:I20"/>
    <mergeCell ref="J20:K20"/>
    <mergeCell ref="A3:B3"/>
    <mergeCell ref="A4:B4"/>
    <mergeCell ref="A5:B5"/>
    <mergeCell ref="F10:G10"/>
    <mergeCell ref="F17:G17"/>
    <mergeCell ref="F18:G18"/>
    <mergeCell ref="J12:K12"/>
    <mergeCell ref="N12:O12"/>
    <mergeCell ref="D10:E10"/>
    <mergeCell ref="A10:C10"/>
    <mergeCell ref="A6:B6"/>
    <mergeCell ref="A20:C20"/>
    <mergeCell ref="D11:E11"/>
    <mergeCell ref="D12:E12"/>
    <mergeCell ref="A11:C11"/>
    <mergeCell ref="A12:C12"/>
    <mergeCell ref="J10:K10"/>
    <mergeCell ref="F13:G13"/>
    <mergeCell ref="N10:O10"/>
    <mergeCell ref="A15:C15"/>
    <mergeCell ref="H13:I13"/>
    <mergeCell ref="D13:E13"/>
    <mergeCell ref="A13:C13"/>
    <mergeCell ref="L15:M15"/>
    <mergeCell ref="N15:O15"/>
    <mergeCell ref="N11:O11"/>
    <mergeCell ref="P10:Q10"/>
    <mergeCell ref="D15:E15"/>
    <mergeCell ref="F11:G11"/>
    <mergeCell ref="F12:G12"/>
    <mergeCell ref="H11:I11"/>
    <mergeCell ref="H12:I12"/>
    <mergeCell ref="J11:K11"/>
    <mergeCell ref="H10:I10"/>
    <mergeCell ref="N13:O13"/>
    <mergeCell ref="J13:K13"/>
    <mergeCell ref="P22:Q22"/>
    <mergeCell ref="P23:Q23"/>
    <mergeCell ref="D20:E20"/>
    <mergeCell ref="F15:G15"/>
    <mergeCell ref="H15:I15"/>
    <mergeCell ref="J15:K15"/>
    <mergeCell ref="D16:E16"/>
    <mergeCell ref="D17:E17"/>
    <mergeCell ref="D18:E18"/>
    <mergeCell ref="F16:G16"/>
    <mergeCell ref="L11:M11"/>
    <mergeCell ref="L12:M12"/>
    <mergeCell ref="L13:M13"/>
    <mergeCell ref="P21:Q21"/>
    <mergeCell ref="L16:M16"/>
    <mergeCell ref="L17:M17"/>
    <mergeCell ref="L18:M18"/>
    <mergeCell ref="N16:O16"/>
    <mergeCell ref="P11:Q11"/>
    <mergeCell ref="P12:Q12"/>
    <mergeCell ref="H16:I16"/>
    <mergeCell ref="H17:I17"/>
    <mergeCell ref="H18:I18"/>
    <mergeCell ref="J17:K17"/>
    <mergeCell ref="J18:K18"/>
    <mergeCell ref="J16:K16"/>
    <mergeCell ref="H21:I21"/>
    <mergeCell ref="H22:I22"/>
    <mergeCell ref="N17:O17"/>
    <mergeCell ref="N18:O18"/>
    <mergeCell ref="L20:M20"/>
    <mergeCell ref="N20:O20"/>
    <mergeCell ref="D22:E22"/>
    <mergeCell ref="D23:E23"/>
    <mergeCell ref="F21:G21"/>
    <mergeCell ref="F22:G22"/>
    <mergeCell ref="D21:E21"/>
    <mergeCell ref="F23:G23"/>
    <mergeCell ref="H23:I23"/>
    <mergeCell ref="N23:O23"/>
    <mergeCell ref="J23:K23"/>
    <mergeCell ref="L21:M21"/>
    <mergeCell ref="L22:M22"/>
    <mergeCell ref="L23:M23"/>
    <mergeCell ref="J21:K21"/>
    <mergeCell ref="J22:K22"/>
    <mergeCell ref="N21:O21"/>
    <mergeCell ref="N22:O22"/>
    <mergeCell ref="P13:Q13"/>
    <mergeCell ref="P15:Q15"/>
    <mergeCell ref="P20:Q20"/>
    <mergeCell ref="P17:Q17"/>
    <mergeCell ref="P18:Q18"/>
    <mergeCell ref="P16:Q16"/>
  </mergeCells>
  <printOptions/>
  <pageMargins left="0.5511811023622047" right="0.5511811023622047" top="0.8661417322834646" bottom="0.7086614173228347" header="0.3937007874015748" footer="0.4724409448818898"/>
  <pageSetup horizontalDpi="600" verticalDpi="600" orientation="portrait" paperSize="9" r:id="rId1"/>
  <headerFooter>
    <oddFooter>&amp;C- &amp;P+174 -</oddFooter>
  </headerFooter>
</worksheet>
</file>

<file path=xl/worksheets/sheet11.xml><?xml version="1.0" encoding="utf-8"?>
<worksheet xmlns="http://schemas.openxmlformats.org/spreadsheetml/2006/main" xmlns:r="http://schemas.openxmlformats.org/officeDocument/2006/relationships">
  <dimension ref="A2:P34"/>
  <sheetViews>
    <sheetView workbookViewId="0" topLeftCell="A1">
      <selection activeCell="A1" sqref="A1:IV1"/>
    </sheetView>
  </sheetViews>
  <sheetFormatPr defaultColWidth="9.00390625" defaultRowHeight="13.5"/>
  <cols>
    <col min="1" max="1" width="11.25390625" style="29" customWidth="1"/>
    <col min="2" max="2" width="1.12109375" style="29" customWidth="1"/>
    <col min="3" max="4" width="5.625" style="29" customWidth="1"/>
    <col min="5" max="5" width="9.75390625" style="29" customWidth="1"/>
    <col min="6" max="6" width="1.12109375" style="29" customWidth="1"/>
    <col min="7" max="7" width="12.875" style="29" customWidth="1"/>
    <col min="8" max="8" width="12.375" style="29" customWidth="1"/>
    <col min="9" max="9" width="1.12109375" style="29" customWidth="1"/>
    <col min="10" max="11" width="9.75390625" style="54" customWidth="1"/>
    <col min="12" max="12" width="9.75390625" style="53" customWidth="1"/>
    <col min="13" max="16384" width="9.00390625" style="29" customWidth="1"/>
  </cols>
  <sheetData>
    <row r="2" spans="1:12" s="32" customFormat="1" ht="21" customHeight="1" thickBot="1">
      <c r="A2" s="39" t="s">
        <v>407</v>
      </c>
      <c r="B2" s="39"/>
      <c r="J2" s="60"/>
      <c r="K2" s="60"/>
      <c r="L2" s="61"/>
    </row>
    <row r="3" spans="1:12" ht="25.5" customHeight="1" thickTop="1">
      <c r="A3" s="512" t="s">
        <v>149</v>
      </c>
      <c r="B3" s="512"/>
      <c r="C3" s="512"/>
      <c r="D3" s="512"/>
      <c r="E3" s="512"/>
      <c r="F3" s="512"/>
      <c r="G3" s="512"/>
      <c r="H3" s="512"/>
      <c r="I3" s="446"/>
      <c r="J3" s="275" t="s">
        <v>378</v>
      </c>
      <c r="K3" s="275" t="s">
        <v>431</v>
      </c>
      <c r="L3" s="276" t="s">
        <v>505</v>
      </c>
    </row>
    <row r="4" spans="1:12" ht="21.75" customHeight="1">
      <c r="A4" s="781" t="s">
        <v>200</v>
      </c>
      <c r="B4" s="247"/>
      <c r="C4" s="780" t="s">
        <v>201</v>
      </c>
      <c r="D4" s="781"/>
      <c r="E4" s="781"/>
      <c r="F4" s="277"/>
      <c r="G4" s="780" t="s">
        <v>202</v>
      </c>
      <c r="H4" s="781"/>
      <c r="I4" s="277"/>
      <c r="J4" s="243">
        <v>7</v>
      </c>
      <c r="K4" s="244">
        <v>6</v>
      </c>
      <c r="L4" s="278">
        <v>6</v>
      </c>
    </row>
    <row r="5" spans="1:12" ht="21.75" customHeight="1">
      <c r="A5" s="628"/>
      <c r="B5" s="240"/>
      <c r="C5" s="775"/>
      <c r="D5" s="628"/>
      <c r="E5" s="628"/>
      <c r="F5" s="279"/>
      <c r="G5" s="775" t="s">
        <v>203</v>
      </c>
      <c r="H5" s="628"/>
      <c r="I5" s="279"/>
      <c r="J5" s="246">
        <v>149</v>
      </c>
      <c r="K5" s="57">
        <v>152</v>
      </c>
      <c r="L5" s="280">
        <v>153</v>
      </c>
    </row>
    <row r="6" spans="1:12" ht="21.75" customHeight="1">
      <c r="A6" s="628"/>
      <c r="B6" s="240"/>
      <c r="C6" s="775"/>
      <c r="D6" s="628"/>
      <c r="E6" s="628"/>
      <c r="F6" s="279"/>
      <c r="G6" s="775" t="s">
        <v>204</v>
      </c>
      <c r="H6" s="628"/>
      <c r="I6" s="279"/>
      <c r="J6" s="246">
        <v>127</v>
      </c>
      <c r="K6" s="57">
        <v>129</v>
      </c>
      <c r="L6" s="280">
        <v>133</v>
      </c>
    </row>
    <row r="7" spans="1:12" ht="21.75" customHeight="1">
      <c r="A7" s="628"/>
      <c r="B7" s="240"/>
      <c r="C7" s="776"/>
      <c r="D7" s="777"/>
      <c r="E7" s="777"/>
      <c r="F7" s="279"/>
      <c r="G7" s="776" t="s">
        <v>205</v>
      </c>
      <c r="H7" s="777"/>
      <c r="I7" s="281"/>
      <c r="J7" s="249">
        <v>6</v>
      </c>
      <c r="K7" s="37">
        <v>8</v>
      </c>
      <c r="L7" s="282">
        <v>8</v>
      </c>
    </row>
    <row r="8" spans="1:12" ht="21.75" customHeight="1">
      <c r="A8" s="628"/>
      <c r="B8" s="240"/>
      <c r="C8" s="780" t="s">
        <v>206</v>
      </c>
      <c r="D8" s="781"/>
      <c r="E8" s="781"/>
      <c r="F8" s="277"/>
      <c r="G8" s="780" t="s">
        <v>207</v>
      </c>
      <c r="H8" s="781"/>
      <c r="I8" s="277"/>
      <c r="J8" s="243">
        <v>82</v>
      </c>
      <c r="K8" s="244">
        <v>86</v>
      </c>
      <c r="L8" s="245">
        <v>84</v>
      </c>
    </row>
    <row r="9" spans="1:12" ht="21.75" customHeight="1">
      <c r="A9" s="628"/>
      <c r="B9" s="240"/>
      <c r="C9" s="776"/>
      <c r="D9" s="777"/>
      <c r="E9" s="777"/>
      <c r="F9" s="281"/>
      <c r="G9" s="776" t="s">
        <v>208</v>
      </c>
      <c r="H9" s="777"/>
      <c r="I9" s="281"/>
      <c r="J9" s="246">
        <v>33</v>
      </c>
      <c r="K9" s="57">
        <v>33</v>
      </c>
      <c r="L9" s="245">
        <v>33</v>
      </c>
    </row>
    <row r="10" spans="1:12" ht="21.75" customHeight="1">
      <c r="A10" s="777"/>
      <c r="B10" s="253"/>
      <c r="C10" s="778" t="s">
        <v>209</v>
      </c>
      <c r="D10" s="779"/>
      <c r="E10" s="779"/>
      <c r="F10" s="281"/>
      <c r="G10" s="778" t="s">
        <v>432</v>
      </c>
      <c r="H10" s="779"/>
      <c r="I10" s="216"/>
      <c r="J10" s="283">
        <v>214</v>
      </c>
      <c r="K10" s="284">
        <v>220</v>
      </c>
      <c r="L10" s="285">
        <v>261</v>
      </c>
    </row>
    <row r="11" spans="1:12" ht="21.75" customHeight="1">
      <c r="A11" s="702" t="s">
        <v>210</v>
      </c>
      <c r="B11" s="248"/>
      <c r="C11" s="780" t="s">
        <v>211</v>
      </c>
      <c r="D11" s="781"/>
      <c r="E11" s="781"/>
      <c r="F11" s="277"/>
      <c r="G11" s="780" t="s">
        <v>338</v>
      </c>
      <c r="H11" s="781"/>
      <c r="I11" s="277"/>
      <c r="J11" s="243">
        <v>5</v>
      </c>
      <c r="K11" s="244">
        <v>5</v>
      </c>
      <c r="L11" s="278">
        <v>5</v>
      </c>
    </row>
    <row r="12" spans="1:12" ht="21.75" customHeight="1">
      <c r="A12" s="453"/>
      <c r="B12" s="251"/>
      <c r="C12" s="775"/>
      <c r="D12" s="628"/>
      <c r="E12" s="628"/>
      <c r="F12" s="279"/>
      <c r="G12" s="775" t="s">
        <v>212</v>
      </c>
      <c r="H12" s="628"/>
      <c r="I12" s="279"/>
      <c r="J12" s="246">
        <v>7</v>
      </c>
      <c r="K12" s="57">
        <v>9</v>
      </c>
      <c r="L12" s="252">
        <v>10</v>
      </c>
    </row>
    <row r="13" spans="1:12" ht="21.75" customHeight="1">
      <c r="A13" s="453"/>
      <c r="B13" s="251"/>
      <c r="C13" s="775"/>
      <c r="D13" s="628"/>
      <c r="E13" s="628"/>
      <c r="F13" s="279"/>
      <c r="G13" s="775" t="s">
        <v>213</v>
      </c>
      <c r="H13" s="628"/>
      <c r="I13" s="279"/>
      <c r="J13" s="246">
        <v>1</v>
      </c>
      <c r="K13" s="57">
        <v>1</v>
      </c>
      <c r="L13" s="252">
        <v>1</v>
      </c>
    </row>
    <row r="14" spans="1:12" ht="21.75" customHeight="1">
      <c r="A14" s="453"/>
      <c r="B14" s="251"/>
      <c r="C14" s="776"/>
      <c r="D14" s="777"/>
      <c r="E14" s="777"/>
      <c r="F14" s="281"/>
      <c r="G14" s="776" t="s">
        <v>264</v>
      </c>
      <c r="H14" s="777"/>
      <c r="I14" s="281"/>
      <c r="J14" s="254">
        <v>1</v>
      </c>
      <c r="K14" s="255">
        <v>1</v>
      </c>
      <c r="L14" s="256">
        <v>1</v>
      </c>
    </row>
    <row r="15" spans="1:13" ht="21.75" customHeight="1">
      <c r="A15" s="453"/>
      <c r="B15" s="251"/>
      <c r="C15" s="780" t="s">
        <v>214</v>
      </c>
      <c r="D15" s="781"/>
      <c r="E15" s="781"/>
      <c r="F15" s="277"/>
      <c r="G15" s="780" t="s">
        <v>265</v>
      </c>
      <c r="H15" s="781"/>
      <c r="I15" s="277"/>
      <c r="J15" s="249">
        <v>0</v>
      </c>
      <c r="K15" s="37">
        <v>0</v>
      </c>
      <c r="L15" s="286" t="s">
        <v>499</v>
      </c>
      <c r="M15" s="64"/>
    </row>
    <row r="16" spans="1:13" ht="21.75" customHeight="1">
      <c r="A16" s="453"/>
      <c r="B16" s="251"/>
      <c r="C16" s="775"/>
      <c r="D16" s="628"/>
      <c r="E16" s="628"/>
      <c r="F16" s="279"/>
      <c r="G16" s="775" t="s">
        <v>266</v>
      </c>
      <c r="H16" s="628"/>
      <c r="I16" s="279"/>
      <c r="J16" s="249">
        <v>1</v>
      </c>
      <c r="K16" s="37">
        <v>0</v>
      </c>
      <c r="L16" s="286" t="s">
        <v>499</v>
      </c>
      <c r="M16" s="64"/>
    </row>
    <row r="17" spans="1:13" ht="21.75" customHeight="1">
      <c r="A17" s="453"/>
      <c r="B17" s="251"/>
      <c r="C17" s="775"/>
      <c r="D17" s="628"/>
      <c r="E17" s="628"/>
      <c r="F17" s="279"/>
      <c r="G17" s="775" t="s">
        <v>267</v>
      </c>
      <c r="H17" s="628"/>
      <c r="I17" s="279"/>
      <c r="J17" s="246">
        <v>1</v>
      </c>
      <c r="K17" s="57">
        <v>1</v>
      </c>
      <c r="L17" s="252">
        <v>1</v>
      </c>
      <c r="M17" s="64"/>
    </row>
    <row r="18" spans="1:13" ht="21.75" customHeight="1">
      <c r="A18" s="453"/>
      <c r="B18" s="251"/>
      <c r="C18" s="775"/>
      <c r="D18" s="628"/>
      <c r="E18" s="628"/>
      <c r="F18" s="279"/>
      <c r="G18" s="775" t="s">
        <v>388</v>
      </c>
      <c r="H18" s="628"/>
      <c r="I18" s="279"/>
      <c r="J18" s="249">
        <v>56</v>
      </c>
      <c r="K18" s="37">
        <v>62</v>
      </c>
      <c r="L18" s="252">
        <v>67</v>
      </c>
      <c r="M18" s="64"/>
    </row>
    <row r="19" spans="1:13" ht="21.75" customHeight="1">
      <c r="A19" s="453"/>
      <c r="B19" s="251"/>
      <c r="C19" s="775"/>
      <c r="D19" s="628"/>
      <c r="E19" s="628"/>
      <c r="F19" s="279"/>
      <c r="G19" s="775" t="s">
        <v>301</v>
      </c>
      <c r="H19" s="628"/>
      <c r="I19" s="279"/>
      <c r="J19" s="249">
        <v>7</v>
      </c>
      <c r="K19" s="37">
        <v>7</v>
      </c>
      <c r="L19" s="252">
        <v>9</v>
      </c>
      <c r="M19" s="64"/>
    </row>
    <row r="20" spans="1:13" ht="21.75" customHeight="1">
      <c r="A20" s="453"/>
      <c r="B20" s="251"/>
      <c r="C20" s="775"/>
      <c r="D20" s="628"/>
      <c r="E20" s="628"/>
      <c r="F20" s="279"/>
      <c r="G20" s="775" t="s">
        <v>268</v>
      </c>
      <c r="H20" s="628"/>
      <c r="I20" s="279"/>
      <c r="J20" s="246">
        <v>9</v>
      </c>
      <c r="K20" s="57">
        <v>10</v>
      </c>
      <c r="L20" s="252">
        <v>10</v>
      </c>
      <c r="M20" s="64"/>
    </row>
    <row r="21" spans="1:13" ht="21.75" customHeight="1">
      <c r="A21" s="453"/>
      <c r="B21" s="251"/>
      <c r="C21" s="775"/>
      <c r="D21" s="628"/>
      <c r="E21" s="628"/>
      <c r="F21" s="279"/>
      <c r="G21" s="775" t="s">
        <v>389</v>
      </c>
      <c r="H21" s="628"/>
      <c r="I21" s="279"/>
      <c r="J21" s="249">
        <v>1</v>
      </c>
      <c r="K21" s="37">
        <v>1</v>
      </c>
      <c r="L21" s="252">
        <v>1</v>
      </c>
      <c r="M21" s="64"/>
    </row>
    <row r="22" spans="1:13" ht="21.75" customHeight="1">
      <c r="A22" s="453"/>
      <c r="B22" s="251"/>
      <c r="C22" s="776"/>
      <c r="D22" s="777"/>
      <c r="E22" s="777"/>
      <c r="F22" s="281"/>
      <c r="G22" s="776" t="s">
        <v>269</v>
      </c>
      <c r="H22" s="777"/>
      <c r="I22" s="281"/>
      <c r="J22" s="254">
        <v>9</v>
      </c>
      <c r="K22" s="270">
        <v>10</v>
      </c>
      <c r="L22" s="256">
        <v>10</v>
      </c>
      <c r="M22" s="64"/>
    </row>
    <row r="23" spans="1:13" ht="21.75" customHeight="1">
      <c r="A23" s="453"/>
      <c r="B23" s="251"/>
      <c r="C23" s="785" t="s">
        <v>322</v>
      </c>
      <c r="D23" s="788" t="s">
        <v>311</v>
      </c>
      <c r="E23" s="668"/>
      <c r="F23" s="287"/>
      <c r="G23" s="780" t="s">
        <v>313</v>
      </c>
      <c r="H23" s="781"/>
      <c r="I23" s="287"/>
      <c r="J23" s="288">
        <v>2</v>
      </c>
      <c r="K23" s="37">
        <v>2</v>
      </c>
      <c r="L23" s="286">
        <v>2</v>
      </c>
      <c r="M23" s="64"/>
    </row>
    <row r="24" spans="1:13" ht="21.75" customHeight="1">
      <c r="A24" s="453"/>
      <c r="B24" s="251"/>
      <c r="C24" s="786"/>
      <c r="D24" s="789"/>
      <c r="E24" s="666"/>
      <c r="F24" s="287"/>
      <c r="G24" s="775" t="s">
        <v>314</v>
      </c>
      <c r="H24" s="628"/>
      <c r="I24" s="287"/>
      <c r="J24" s="249">
        <v>6</v>
      </c>
      <c r="K24" s="37">
        <v>6</v>
      </c>
      <c r="L24" s="286">
        <v>11</v>
      </c>
      <c r="M24" s="64"/>
    </row>
    <row r="25" spans="1:13" ht="21.75" customHeight="1">
      <c r="A25" s="453"/>
      <c r="B25" s="251"/>
      <c r="C25" s="786"/>
      <c r="D25" s="790"/>
      <c r="E25" s="791"/>
      <c r="F25" s="289"/>
      <c r="G25" s="776" t="s">
        <v>514</v>
      </c>
      <c r="H25" s="777"/>
      <c r="I25" s="289"/>
      <c r="J25" s="290">
        <v>7</v>
      </c>
      <c r="K25" s="270">
        <v>8</v>
      </c>
      <c r="L25" s="291" t="s">
        <v>515</v>
      </c>
      <c r="M25" s="64"/>
    </row>
    <row r="26" spans="1:12" ht="21.75" customHeight="1">
      <c r="A26" s="453"/>
      <c r="B26" s="251"/>
      <c r="C26" s="786"/>
      <c r="D26" s="781" t="s">
        <v>312</v>
      </c>
      <c r="E26" s="781"/>
      <c r="F26" s="287"/>
      <c r="G26" s="775" t="s">
        <v>315</v>
      </c>
      <c r="H26" s="628"/>
      <c r="I26" s="287"/>
      <c r="J26" s="249">
        <v>7</v>
      </c>
      <c r="K26" s="37">
        <v>10</v>
      </c>
      <c r="L26" s="286">
        <v>10</v>
      </c>
    </row>
    <row r="27" spans="1:12" ht="21.75" customHeight="1">
      <c r="A27" s="453"/>
      <c r="B27" s="251"/>
      <c r="C27" s="786"/>
      <c r="D27" s="628"/>
      <c r="E27" s="628"/>
      <c r="F27" s="287"/>
      <c r="G27" s="775" t="s">
        <v>316</v>
      </c>
      <c r="H27" s="628"/>
      <c r="I27" s="287"/>
      <c r="J27" s="249">
        <v>0</v>
      </c>
      <c r="K27" s="37">
        <v>1</v>
      </c>
      <c r="L27" s="286" t="s">
        <v>499</v>
      </c>
    </row>
    <row r="28" spans="1:12" ht="21.75" customHeight="1">
      <c r="A28" s="453"/>
      <c r="B28" s="251"/>
      <c r="C28" s="786"/>
      <c r="D28" s="628"/>
      <c r="E28" s="628"/>
      <c r="F28" s="287"/>
      <c r="G28" s="775" t="s">
        <v>317</v>
      </c>
      <c r="H28" s="628"/>
      <c r="I28" s="287"/>
      <c r="J28" s="249">
        <v>2</v>
      </c>
      <c r="K28" s="37">
        <v>2</v>
      </c>
      <c r="L28" s="286">
        <v>2</v>
      </c>
    </row>
    <row r="29" spans="1:12" ht="21.75" customHeight="1">
      <c r="A29" s="453"/>
      <c r="B29" s="251"/>
      <c r="C29" s="786"/>
      <c r="D29" s="628"/>
      <c r="E29" s="628"/>
      <c r="F29" s="287"/>
      <c r="G29" s="775" t="s">
        <v>318</v>
      </c>
      <c r="H29" s="628"/>
      <c r="I29" s="287"/>
      <c r="J29" s="249">
        <v>1</v>
      </c>
      <c r="K29" s="37">
        <v>1</v>
      </c>
      <c r="L29" s="286">
        <v>1</v>
      </c>
    </row>
    <row r="30" spans="1:16" ht="21.75" customHeight="1">
      <c r="A30" s="453"/>
      <c r="B30" s="251"/>
      <c r="C30" s="786"/>
      <c r="D30" s="628"/>
      <c r="E30" s="628"/>
      <c r="F30" s="287"/>
      <c r="G30" s="775" t="s">
        <v>319</v>
      </c>
      <c r="H30" s="628"/>
      <c r="I30" s="287"/>
      <c r="J30" s="249">
        <v>4</v>
      </c>
      <c r="K30" s="37">
        <v>6</v>
      </c>
      <c r="L30" s="286">
        <v>7</v>
      </c>
      <c r="P30" s="41"/>
    </row>
    <row r="31" spans="1:16" ht="21.75" customHeight="1">
      <c r="A31" s="453"/>
      <c r="B31" s="251"/>
      <c r="C31" s="786"/>
      <c r="D31" s="628"/>
      <c r="E31" s="628"/>
      <c r="F31" s="287"/>
      <c r="G31" s="783" t="s">
        <v>387</v>
      </c>
      <c r="H31" s="784"/>
      <c r="I31" s="287"/>
      <c r="J31" s="246">
        <v>3</v>
      </c>
      <c r="K31" s="57">
        <v>3</v>
      </c>
      <c r="L31" s="252">
        <v>3</v>
      </c>
      <c r="P31" s="41"/>
    </row>
    <row r="32" spans="1:12" ht="21.75" customHeight="1">
      <c r="A32" s="453"/>
      <c r="B32" s="251"/>
      <c r="C32" s="786"/>
      <c r="D32" s="628"/>
      <c r="E32" s="628"/>
      <c r="F32" s="287"/>
      <c r="G32" s="775" t="s">
        <v>320</v>
      </c>
      <c r="H32" s="628"/>
      <c r="I32" s="287"/>
      <c r="J32" s="249">
        <v>3</v>
      </c>
      <c r="K32" s="37">
        <v>3</v>
      </c>
      <c r="L32" s="286">
        <v>3</v>
      </c>
    </row>
    <row r="33" spans="1:12" ht="21.75" customHeight="1" thickBot="1">
      <c r="A33" s="677"/>
      <c r="B33" s="265"/>
      <c r="C33" s="787"/>
      <c r="D33" s="649"/>
      <c r="E33" s="649"/>
      <c r="F33" s="292"/>
      <c r="G33" s="782" t="s">
        <v>321</v>
      </c>
      <c r="H33" s="649"/>
      <c r="I33" s="292"/>
      <c r="J33" s="293">
        <v>3</v>
      </c>
      <c r="K33" s="294">
        <v>4</v>
      </c>
      <c r="L33" s="295">
        <v>20</v>
      </c>
    </row>
    <row r="34" spans="1:11" ht="17.25" customHeight="1" thickTop="1">
      <c r="A34" s="49"/>
      <c r="K34" s="62"/>
    </row>
  </sheetData>
  <sheetProtection/>
  <mergeCells count="41">
    <mergeCell ref="C10:E10"/>
    <mergeCell ref="A11:A33"/>
    <mergeCell ref="C23:C33"/>
    <mergeCell ref="D23:E25"/>
    <mergeCell ref="D26:E33"/>
    <mergeCell ref="C4:E7"/>
    <mergeCell ref="G33:H33"/>
    <mergeCell ref="G24:H24"/>
    <mergeCell ref="G32:H32"/>
    <mergeCell ref="C15:E22"/>
    <mergeCell ref="G31:H31"/>
    <mergeCell ref="G26:H26"/>
    <mergeCell ref="G18:H18"/>
    <mergeCell ref="G25:H25"/>
    <mergeCell ref="G30:H30"/>
    <mergeCell ref="G23:H23"/>
    <mergeCell ref="G29:H29"/>
    <mergeCell ref="G15:H15"/>
    <mergeCell ref="C11:E14"/>
    <mergeCell ref="G21:H21"/>
    <mergeCell ref="G22:H22"/>
    <mergeCell ref="G28:H28"/>
    <mergeCell ref="G16:H16"/>
    <mergeCell ref="G19:H19"/>
    <mergeCell ref="G20:H20"/>
    <mergeCell ref="A3:I3"/>
    <mergeCell ref="G9:H9"/>
    <mergeCell ref="G10:H10"/>
    <mergeCell ref="G11:H11"/>
    <mergeCell ref="G12:H12"/>
    <mergeCell ref="G4:H4"/>
    <mergeCell ref="G7:H7"/>
    <mergeCell ref="C8:E9"/>
    <mergeCell ref="G8:H8"/>
    <mergeCell ref="A4:A10"/>
    <mergeCell ref="G5:H5"/>
    <mergeCell ref="G27:H27"/>
    <mergeCell ref="G14:H14"/>
    <mergeCell ref="G17:H17"/>
    <mergeCell ref="G13:H13"/>
    <mergeCell ref="G6:H6"/>
  </mergeCells>
  <printOptions/>
  <pageMargins left="0.5511811023622047" right="0.5511811023622047" top="0.6692913385826772" bottom="0.7086614173228347" header="0.3937007874015748" footer="0.4724409448818898"/>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U36"/>
  <sheetViews>
    <sheetView workbookViewId="0" topLeftCell="A1">
      <selection activeCell="A1" sqref="A1:IV1"/>
    </sheetView>
  </sheetViews>
  <sheetFormatPr defaultColWidth="9.00390625" defaultRowHeight="13.5"/>
  <cols>
    <col min="1" max="1" width="7.375" style="29" customWidth="1"/>
    <col min="2" max="2" width="4.50390625" style="29" customWidth="1"/>
    <col min="3" max="3" width="8.25390625" style="29" customWidth="1"/>
    <col min="4" max="4" width="9.75390625" style="29" customWidth="1"/>
    <col min="5" max="8" width="7.625" style="29" customWidth="1"/>
    <col min="9" max="11" width="8.625" style="29" customWidth="1"/>
    <col min="12" max="12" width="7.625" style="29" customWidth="1"/>
    <col min="13" max="14" width="9.75390625" style="29" customWidth="1"/>
    <col min="15" max="47" width="7.375" style="29" customWidth="1"/>
    <col min="48" max="16384" width="9.00390625" style="29" customWidth="1"/>
  </cols>
  <sheetData>
    <row r="1" spans="1:18" s="32" customFormat="1" ht="22.5" customHeight="1">
      <c r="A1" s="39" t="s">
        <v>408</v>
      </c>
      <c r="B1" s="39"/>
      <c r="C1" s="39"/>
      <c r="D1" s="39"/>
      <c r="E1" s="39"/>
      <c r="F1" s="39"/>
      <c r="G1" s="39"/>
      <c r="H1" s="39"/>
      <c r="I1" s="39"/>
      <c r="J1" s="39"/>
      <c r="K1" s="39"/>
      <c r="L1" s="39"/>
      <c r="M1" s="39"/>
      <c r="N1" s="39"/>
      <c r="O1" s="39"/>
      <c r="P1" s="39"/>
      <c r="Q1" s="39"/>
      <c r="R1" s="39"/>
    </row>
    <row r="2" spans="1:11" ht="14.25" customHeight="1" thickBot="1">
      <c r="A2" s="66"/>
      <c r="B2" s="148"/>
      <c r="I2" s="41"/>
      <c r="J2" s="92"/>
      <c r="K2" s="116" t="s">
        <v>369</v>
      </c>
    </row>
    <row r="3" spans="1:11" ht="22.5" customHeight="1" thickTop="1">
      <c r="A3" s="512" t="s">
        <v>149</v>
      </c>
      <c r="B3" s="512"/>
      <c r="C3" s="512"/>
      <c r="D3" s="512"/>
      <c r="E3" s="512"/>
      <c r="F3" s="512"/>
      <c r="G3" s="512"/>
      <c r="H3" s="446"/>
      <c r="I3" s="206" t="s">
        <v>379</v>
      </c>
      <c r="J3" s="206" t="s">
        <v>433</v>
      </c>
      <c r="K3" s="239" t="s">
        <v>506</v>
      </c>
    </row>
    <row r="4" spans="1:12" ht="22.5" customHeight="1">
      <c r="A4" s="628" t="s">
        <v>310</v>
      </c>
      <c r="B4" s="628"/>
      <c r="C4" s="788" t="s">
        <v>215</v>
      </c>
      <c r="D4" s="669"/>
      <c r="E4" s="793" t="s">
        <v>216</v>
      </c>
      <c r="F4" s="706"/>
      <c r="G4" s="675" t="s">
        <v>217</v>
      </c>
      <c r="H4" s="611"/>
      <c r="I4" s="243">
        <v>6</v>
      </c>
      <c r="J4" s="244">
        <v>7</v>
      </c>
      <c r="K4" s="245">
        <v>7</v>
      </c>
      <c r="L4" s="54"/>
    </row>
    <row r="5" spans="1:12" ht="22.5" customHeight="1">
      <c r="A5" s="628"/>
      <c r="B5" s="628"/>
      <c r="C5" s="789"/>
      <c r="D5" s="667"/>
      <c r="E5" s="794"/>
      <c r="F5" s="648"/>
      <c r="G5" s="675" t="s">
        <v>364</v>
      </c>
      <c r="H5" s="611"/>
      <c r="I5" s="246">
        <v>15</v>
      </c>
      <c r="J5" s="57">
        <v>17</v>
      </c>
      <c r="K5" s="245">
        <v>24</v>
      </c>
      <c r="L5" s="54"/>
    </row>
    <row r="6" spans="1:12" ht="22.5" customHeight="1">
      <c r="A6" s="628"/>
      <c r="B6" s="628"/>
      <c r="C6" s="789"/>
      <c r="D6" s="667"/>
      <c r="E6" s="780" t="s">
        <v>218</v>
      </c>
      <c r="F6" s="781"/>
      <c r="G6" s="781"/>
      <c r="H6" s="792"/>
      <c r="I6" s="249">
        <v>0</v>
      </c>
      <c r="J6" s="37" t="s">
        <v>260</v>
      </c>
      <c r="K6" s="250" t="s">
        <v>499</v>
      </c>
      <c r="L6" s="54"/>
    </row>
    <row r="7" spans="1:12" ht="22.5" customHeight="1">
      <c r="A7" s="628"/>
      <c r="B7" s="628"/>
      <c r="C7" s="789"/>
      <c r="D7" s="667"/>
      <c r="E7" s="775" t="s">
        <v>363</v>
      </c>
      <c r="F7" s="628"/>
      <c r="G7" s="628"/>
      <c r="H7" s="642"/>
      <c r="I7" s="246">
        <v>3</v>
      </c>
      <c r="J7" s="57">
        <v>3</v>
      </c>
      <c r="K7" s="245">
        <v>3</v>
      </c>
      <c r="L7" s="54"/>
    </row>
    <row r="8" spans="1:12" ht="22.5" customHeight="1">
      <c r="A8" s="628"/>
      <c r="B8" s="628"/>
      <c r="C8" s="789"/>
      <c r="D8" s="667"/>
      <c r="E8" s="775" t="s">
        <v>323</v>
      </c>
      <c r="F8" s="628"/>
      <c r="G8" s="628"/>
      <c r="H8" s="628"/>
      <c r="I8" s="249">
        <v>0</v>
      </c>
      <c r="J8" s="37" t="s">
        <v>260</v>
      </c>
      <c r="K8" s="250" t="s">
        <v>499</v>
      </c>
      <c r="L8" s="54"/>
    </row>
    <row r="9" spans="1:12" ht="22.5" customHeight="1">
      <c r="A9" s="628"/>
      <c r="B9" s="628"/>
      <c r="C9" s="789"/>
      <c r="D9" s="667"/>
      <c r="E9" s="775" t="s">
        <v>339</v>
      </c>
      <c r="F9" s="628"/>
      <c r="G9" s="628"/>
      <c r="H9" s="628"/>
      <c r="I9" s="246">
        <v>3</v>
      </c>
      <c r="J9" s="57">
        <v>3</v>
      </c>
      <c r="K9" s="252">
        <v>3</v>
      </c>
      <c r="L9" s="54"/>
    </row>
    <row r="10" spans="1:12" ht="22.5" customHeight="1">
      <c r="A10" s="777"/>
      <c r="B10" s="777"/>
      <c r="C10" s="790"/>
      <c r="D10" s="799"/>
      <c r="E10" s="775" t="s">
        <v>340</v>
      </c>
      <c r="F10" s="628"/>
      <c r="G10" s="628" t="s">
        <v>340</v>
      </c>
      <c r="H10" s="628"/>
      <c r="I10" s="254">
        <v>3</v>
      </c>
      <c r="J10" s="255">
        <v>3</v>
      </c>
      <c r="K10" s="256">
        <v>3</v>
      </c>
      <c r="L10" s="54"/>
    </row>
    <row r="11" spans="1:14" ht="22.5" customHeight="1">
      <c r="A11" s="702" t="s">
        <v>219</v>
      </c>
      <c r="B11" s="706"/>
      <c r="C11" s="795" t="s">
        <v>522</v>
      </c>
      <c r="D11" s="792"/>
      <c r="E11" s="780" t="s">
        <v>220</v>
      </c>
      <c r="F11" s="781"/>
      <c r="G11" s="781"/>
      <c r="H11" s="792"/>
      <c r="I11" s="257">
        <v>137</v>
      </c>
      <c r="J11" s="258">
        <v>137</v>
      </c>
      <c r="K11" s="259">
        <v>133</v>
      </c>
      <c r="L11" s="163"/>
      <c r="M11" s="163"/>
      <c r="N11" s="163"/>
    </row>
    <row r="12" spans="1:14" ht="22.5" customHeight="1">
      <c r="A12" s="453"/>
      <c r="B12" s="454"/>
      <c r="C12" s="775"/>
      <c r="D12" s="642"/>
      <c r="E12" s="775" t="s">
        <v>221</v>
      </c>
      <c r="F12" s="628"/>
      <c r="G12" s="628"/>
      <c r="H12" s="642"/>
      <c r="I12" s="257">
        <v>293</v>
      </c>
      <c r="J12" s="258">
        <v>305</v>
      </c>
      <c r="K12" s="259">
        <v>304</v>
      </c>
      <c r="L12" s="163"/>
      <c r="M12" s="163"/>
      <c r="N12" s="163"/>
    </row>
    <row r="13" spans="1:14" ht="22.5" customHeight="1">
      <c r="A13" s="453"/>
      <c r="B13" s="454"/>
      <c r="C13" s="775"/>
      <c r="D13" s="642"/>
      <c r="E13" s="775" t="s">
        <v>368</v>
      </c>
      <c r="F13" s="628"/>
      <c r="G13" s="628"/>
      <c r="H13" s="642"/>
      <c r="I13" s="257">
        <v>128</v>
      </c>
      <c r="J13" s="258">
        <v>126</v>
      </c>
      <c r="K13" s="259">
        <v>121</v>
      </c>
      <c r="L13" s="163"/>
      <c r="M13" s="163"/>
      <c r="N13" s="163"/>
    </row>
    <row r="14" spans="1:14" ht="22.5" customHeight="1">
      <c r="A14" s="453"/>
      <c r="B14" s="454"/>
      <c r="C14" s="775"/>
      <c r="D14" s="642"/>
      <c r="E14" s="775" t="s">
        <v>222</v>
      </c>
      <c r="F14" s="628"/>
      <c r="G14" s="628"/>
      <c r="H14" s="642"/>
      <c r="I14" s="257">
        <v>14</v>
      </c>
      <c r="J14" s="258">
        <v>13</v>
      </c>
      <c r="K14" s="259">
        <v>13</v>
      </c>
      <c r="L14" s="163"/>
      <c r="M14" s="163"/>
      <c r="N14" s="163"/>
    </row>
    <row r="15" spans="1:14" ht="22.5" customHeight="1">
      <c r="A15" s="453"/>
      <c r="B15" s="454"/>
      <c r="C15" s="775"/>
      <c r="D15" s="642"/>
      <c r="E15" s="775" t="s">
        <v>309</v>
      </c>
      <c r="F15" s="628"/>
      <c r="G15" s="628"/>
      <c r="H15" s="642"/>
      <c r="I15" s="257">
        <v>3</v>
      </c>
      <c r="J15" s="258">
        <v>3</v>
      </c>
      <c r="K15" s="259">
        <v>3</v>
      </c>
      <c r="L15" s="163"/>
      <c r="M15" s="163"/>
      <c r="N15" s="163"/>
    </row>
    <row r="16" spans="1:14" ht="22.5" customHeight="1">
      <c r="A16" s="453"/>
      <c r="B16" s="454"/>
      <c r="C16" s="776"/>
      <c r="D16" s="796"/>
      <c r="E16" s="775" t="s">
        <v>223</v>
      </c>
      <c r="F16" s="628"/>
      <c r="G16" s="628"/>
      <c r="H16" s="642"/>
      <c r="I16" s="260">
        <v>16</v>
      </c>
      <c r="J16" s="261">
        <v>16</v>
      </c>
      <c r="K16" s="259">
        <v>15</v>
      </c>
      <c r="L16" s="163"/>
      <c r="M16" s="163"/>
      <c r="N16" s="164"/>
    </row>
    <row r="17" spans="1:14" ht="22.5" customHeight="1">
      <c r="A17" s="453"/>
      <c r="B17" s="454"/>
      <c r="C17" s="788" t="s">
        <v>341</v>
      </c>
      <c r="D17" s="669"/>
      <c r="E17" s="780" t="s">
        <v>224</v>
      </c>
      <c r="F17" s="781"/>
      <c r="G17" s="781"/>
      <c r="H17" s="792"/>
      <c r="I17" s="262">
        <v>1</v>
      </c>
      <c r="J17" s="263">
        <v>1</v>
      </c>
      <c r="K17" s="264">
        <v>1</v>
      </c>
      <c r="L17" s="163"/>
      <c r="M17" s="163"/>
      <c r="N17" s="163"/>
    </row>
    <row r="18" spans="1:13" ht="22.5" customHeight="1">
      <c r="A18" s="453"/>
      <c r="B18" s="454"/>
      <c r="C18" s="789"/>
      <c r="D18" s="667"/>
      <c r="E18" s="775" t="s">
        <v>225</v>
      </c>
      <c r="F18" s="628"/>
      <c r="G18" s="628"/>
      <c r="H18" s="642"/>
      <c r="I18" s="257">
        <v>7</v>
      </c>
      <c r="J18" s="258">
        <v>9</v>
      </c>
      <c r="K18" s="259">
        <v>8</v>
      </c>
      <c r="L18" s="163"/>
      <c r="M18" s="163"/>
    </row>
    <row r="19" spans="1:13" ht="22.5" customHeight="1" thickBot="1">
      <c r="A19" s="677"/>
      <c r="B19" s="678"/>
      <c r="C19" s="797"/>
      <c r="D19" s="798"/>
      <c r="E19" s="782" t="s">
        <v>226</v>
      </c>
      <c r="F19" s="649"/>
      <c r="G19" s="649"/>
      <c r="H19" s="650"/>
      <c r="I19" s="266">
        <v>31</v>
      </c>
      <c r="J19" s="267">
        <v>30</v>
      </c>
      <c r="K19" s="259">
        <v>30</v>
      </c>
      <c r="L19" s="163"/>
      <c r="M19" s="163"/>
    </row>
    <row r="20" spans="1:14" ht="18" customHeight="1" thickTop="1">
      <c r="A20" s="49" t="s">
        <v>523</v>
      </c>
      <c r="C20" s="41"/>
      <c r="I20" s="165"/>
      <c r="J20" s="165"/>
      <c r="K20" s="165"/>
      <c r="L20" s="41"/>
      <c r="N20" s="41"/>
    </row>
    <row r="21" spans="1:14" ht="12.75" customHeight="1">
      <c r="A21" s="49" t="s">
        <v>527</v>
      </c>
      <c r="C21" s="41"/>
      <c r="I21" s="41"/>
      <c r="J21" s="41"/>
      <c r="K21" s="41"/>
      <c r="L21" s="41"/>
      <c r="N21" s="41"/>
    </row>
    <row r="22" spans="1:14" ht="12.75" customHeight="1">
      <c r="A22" s="49" t="s">
        <v>528</v>
      </c>
      <c r="C22" s="41"/>
      <c r="I22" s="41"/>
      <c r="J22" s="41"/>
      <c r="K22" s="41"/>
      <c r="L22" s="41"/>
      <c r="N22" s="41"/>
    </row>
    <row r="23" ht="30" customHeight="1"/>
    <row r="24" s="75" customFormat="1" ht="14.25">
      <c r="A24" s="166" t="s">
        <v>409</v>
      </c>
    </row>
    <row r="25" s="75" customFormat="1" ht="6.75" customHeight="1" thickBot="1">
      <c r="A25" s="166"/>
    </row>
    <row r="26" spans="1:12" s="33" customFormat="1" ht="26.25" customHeight="1" thickTop="1">
      <c r="A26" s="512" t="s">
        <v>105</v>
      </c>
      <c r="B26" s="512"/>
      <c r="C26" s="446"/>
      <c r="D26" s="200" t="s">
        <v>106</v>
      </c>
      <c r="E26" s="200" t="s">
        <v>107</v>
      </c>
      <c r="F26" s="200" t="s">
        <v>108</v>
      </c>
      <c r="G26" s="200" t="s">
        <v>109</v>
      </c>
      <c r="H26" s="200" t="s">
        <v>110</v>
      </c>
      <c r="I26" s="200" t="s">
        <v>111</v>
      </c>
      <c r="J26" s="200" t="s">
        <v>183</v>
      </c>
      <c r="K26" s="200" t="s">
        <v>112</v>
      </c>
      <c r="L26" s="200" t="s">
        <v>0</v>
      </c>
    </row>
    <row r="27" spans="1:12" s="33" customFormat="1" ht="30" customHeight="1">
      <c r="A27" s="702" t="s">
        <v>373</v>
      </c>
      <c r="B27" s="706"/>
      <c r="C27" s="268" t="s">
        <v>286</v>
      </c>
      <c r="D27" s="219">
        <v>113</v>
      </c>
      <c r="E27" s="244">
        <v>53</v>
      </c>
      <c r="F27" s="244">
        <v>1</v>
      </c>
      <c r="G27" s="244">
        <v>2</v>
      </c>
      <c r="H27" s="244">
        <v>35</v>
      </c>
      <c r="I27" s="244">
        <v>7</v>
      </c>
      <c r="J27" s="269" t="s">
        <v>260</v>
      </c>
      <c r="K27" s="244">
        <v>9</v>
      </c>
      <c r="L27" s="244">
        <v>6</v>
      </c>
    </row>
    <row r="28" spans="1:12" s="33" customFormat="1" ht="30" customHeight="1">
      <c r="A28" s="647"/>
      <c r="B28" s="648"/>
      <c r="C28" s="268" t="s">
        <v>287</v>
      </c>
      <c r="D28" s="223">
        <v>109</v>
      </c>
      <c r="E28" s="255">
        <v>52</v>
      </c>
      <c r="F28" s="255">
        <v>1</v>
      </c>
      <c r="G28" s="255">
        <v>2</v>
      </c>
      <c r="H28" s="255">
        <v>35</v>
      </c>
      <c r="I28" s="255">
        <v>5</v>
      </c>
      <c r="J28" s="270" t="s">
        <v>260</v>
      </c>
      <c r="K28" s="255">
        <v>9</v>
      </c>
      <c r="L28" s="255">
        <v>5</v>
      </c>
    </row>
    <row r="29" spans="1:12" s="33" customFormat="1" ht="30" customHeight="1">
      <c r="A29" s="702" t="s">
        <v>451</v>
      </c>
      <c r="B29" s="706"/>
      <c r="C29" s="268" t="s">
        <v>286</v>
      </c>
      <c r="D29" s="219">
        <v>114</v>
      </c>
      <c r="E29" s="244">
        <v>47</v>
      </c>
      <c r="F29" s="244">
        <v>5</v>
      </c>
      <c r="G29" s="244">
        <v>0</v>
      </c>
      <c r="H29" s="244">
        <v>31</v>
      </c>
      <c r="I29" s="244">
        <v>7</v>
      </c>
      <c r="J29" s="269">
        <v>0</v>
      </c>
      <c r="K29" s="244">
        <v>21</v>
      </c>
      <c r="L29" s="244">
        <v>3</v>
      </c>
    </row>
    <row r="30" spans="1:12" s="33" customFormat="1" ht="30" customHeight="1">
      <c r="A30" s="647"/>
      <c r="B30" s="648"/>
      <c r="C30" s="268" t="s">
        <v>287</v>
      </c>
      <c r="D30" s="223">
        <v>112</v>
      </c>
      <c r="E30" s="255">
        <v>45</v>
      </c>
      <c r="F30" s="255">
        <v>5</v>
      </c>
      <c r="G30" s="255">
        <v>0</v>
      </c>
      <c r="H30" s="255">
        <v>31</v>
      </c>
      <c r="I30" s="255">
        <v>7</v>
      </c>
      <c r="J30" s="270">
        <v>0</v>
      </c>
      <c r="K30" s="255">
        <v>21</v>
      </c>
      <c r="L30" s="255">
        <v>3</v>
      </c>
    </row>
    <row r="31" spans="1:12" s="75" customFormat="1" ht="30" customHeight="1">
      <c r="A31" s="709" t="s">
        <v>452</v>
      </c>
      <c r="B31" s="710"/>
      <c r="C31" s="271" t="s">
        <v>286</v>
      </c>
      <c r="D31" s="272">
        <v>93</v>
      </c>
      <c r="E31" s="82">
        <v>46</v>
      </c>
      <c r="F31" s="82">
        <v>5</v>
      </c>
      <c r="G31" s="82">
        <v>0</v>
      </c>
      <c r="H31" s="82">
        <v>23</v>
      </c>
      <c r="I31" s="82">
        <v>4</v>
      </c>
      <c r="J31" s="225" t="s">
        <v>298</v>
      </c>
      <c r="K31" s="82">
        <v>11</v>
      </c>
      <c r="L31" s="82">
        <v>4</v>
      </c>
    </row>
    <row r="32" spans="1:12" s="75" customFormat="1" ht="30" customHeight="1" thickBot="1">
      <c r="A32" s="450"/>
      <c r="B32" s="451"/>
      <c r="C32" s="273" t="s">
        <v>287</v>
      </c>
      <c r="D32" s="274">
        <v>93</v>
      </c>
      <c r="E32" s="228">
        <v>46</v>
      </c>
      <c r="F32" s="228">
        <v>5</v>
      </c>
      <c r="G32" s="228" t="s">
        <v>530</v>
      </c>
      <c r="H32" s="228">
        <v>23</v>
      </c>
      <c r="I32" s="228">
        <v>4</v>
      </c>
      <c r="J32" s="227" t="s">
        <v>298</v>
      </c>
      <c r="K32" s="228">
        <v>11</v>
      </c>
      <c r="L32" s="228">
        <v>4</v>
      </c>
    </row>
    <row r="33" spans="1:47" ht="18" customHeight="1" thickTop="1">
      <c r="A33" s="49" t="s">
        <v>288</v>
      </c>
      <c r="B33" s="118"/>
      <c r="C33" s="118"/>
      <c r="D33" s="118"/>
      <c r="E33" s="11"/>
      <c r="F33" s="11"/>
      <c r="G33" s="11"/>
      <c r="H33" s="59"/>
      <c r="I33" s="59"/>
      <c r="J33" s="59"/>
      <c r="K33" s="167"/>
      <c r="L33" s="168"/>
      <c r="M33" s="168"/>
      <c r="N33" s="168"/>
      <c r="O33" s="168"/>
      <c r="P33" s="28"/>
      <c r="Q33" s="28"/>
      <c r="R33" s="28"/>
      <c r="S33" s="28"/>
      <c r="T33" s="28"/>
      <c r="U33" s="28"/>
      <c r="V33" s="28"/>
      <c r="W33" s="28"/>
      <c r="X33" s="169"/>
      <c r="Y33" s="169"/>
      <c r="Z33" s="169"/>
      <c r="AA33" s="169"/>
      <c r="AB33" s="28"/>
      <c r="AC33" s="28"/>
      <c r="AD33" s="28"/>
      <c r="AE33" s="28"/>
      <c r="AF33" s="170"/>
      <c r="AG33" s="170"/>
      <c r="AH33" s="170"/>
      <c r="AI33" s="170"/>
      <c r="AJ33" s="170"/>
      <c r="AK33" s="170"/>
      <c r="AL33" s="170"/>
      <c r="AM33" s="170"/>
      <c r="AN33" s="28"/>
      <c r="AO33" s="28"/>
      <c r="AP33" s="28"/>
      <c r="AQ33" s="28"/>
      <c r="AR33" s="28"/>
      <c r="AS33" s="151"/>
      <c r="AT33" s="151"/>
      <c r="AU33" s="151"/>
    </row>
    <row r="34" spans="1:12" ht="18" customHeight="1">
      <c r="A34" s="171" t="s">
        <v>326</v>
      </c>
      <c r="C34" s="63"/>
      <c r="H34" s="33"/>
      <c r="I34" s="33"/>
      <c r="J34" s="33"/>
      <c r="K34" s="33"/>
      <c r="L34" s="33"/>
    </row>
    <row r="35" spans="3:12" ht="18" customHeight="1">
      <c r="C35" s="63"/>
      <c r="D35" s="33"/>
      <c r="H35" s="33"/>
      <c r="I35" s="33"/>
      <c r="J35" s="33"/>
      <c r="K35" s="33"/>
      <c r="L35" s="33"/>
    </row>
    <row r="36" spans="1:47" ht="65.25" customHeight="1">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row>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sheetData>
  <sheetProtection/>
  <mergeCells count="27">
    <mergeCell ref="G4:H4"/>
    <mergeCell ref="C11:D16"/>
    <mergeCell ref="C17:D19"/>
    <mergeCell ref="A4:B10"/>
    <mergeCell ref="E10:H10"/>
    <mergeCell ref="C4:D10"/>
    <mergeCell ref="E17:H17"/>
    <mergeCell ref="E7:H7"/>
    <mergeCell ref="E8:H8"/>
    <mergeCell ref="A11:B19"/>
    <mergeCell ref="A31:B32"/>
    <mergeCell ref="E11:H11"/>
    <mergeCell ref="E12:H12"/>
    <mergeCell ref="E15:H15"/>
    <mergeCell ref="E16:H16"/>
    <mergeCell ref="E13:H13"/>
    <mergeCell ref="E14:H14"/>
    <mergeCell ref="E6:H6"/>
    <mergeCell ref="A3:H3"/>
    <mergeCell ref="E18:H18"/>
    <mergeCell ref="E19:H19"/>
    <mergeCell ref="A27:B28"/>
    <mergeCell ref="A29:B30"/>
    <mergeCell ref="A26:C26"/>
    <mergeCell ref="E9:H9"/>
    <mergeCell ref="G5:H5"/>
    <mergeCell ref="E4:F5"/>
  </mergeCells>
  <printOptions/>
  <pageMargins left="0.5511811023622047" right="0.35433070866141736" top="0.8661417322834646" bottom="0.7086614173228347" header="0.3937007874015748" footer="0.4724409448818898"/>
  <pageSetup horizontalDpi="600" verticalDpi="600" orientation="portrait" paperSize="9" r:id="rId1"/>
  <headerFooter>
    <oddFooter>&amp;C- &amp;P+176 -</oddFooter>
  </headerFooter>
</worksheet>
</file>

<file path=xl/worksheets/sheet13.xml><?xml version="1.0" encoding="utf-8"?>
<worksheet xmlns="http://schemas.openxmlformats.org/spreadsheetml/2006/main" xmlns:r="http://schemas.openxmlformats.org/officeDocument/2006/relationships">
  <dimension ref="A1:S40"/>
  <sheetViews>
    <sheetView workbookViewId="0" topLeftCell="A1">
      <selection activeCell="A1" sqref="A1:IV1"/>
    </sheetView>
  </sheetViews>
  <sheetFormatPr defaultColWidth="9.00390625" defaultRowHeight="13.5"/>
  <cols>
    <col min="1" max="1" width="10.50390625" style="29" customWidth="1"/>
    <col min="2" max="9" width="4.50390625" style="29" customWidth="1"/>
    <col min="10" max="10" width="4.75390625" style="29" customWidth="1"/>
    <col min="11" max="19" width="4.50390625" style="29" customWidth="1"/>
    <col min="20" max="16384" width="9.00390625" style="29" customWidth="1"/>
  </cols>
  <sheetData>
    <row r="1" s="32" customFormat="1" ht="26.25" customHeight="1">
      <c r="A1" s="39" t="s">
        <v>410</v>
      </c>
    </row>
    <row r="2" spans="1:19" ht="4.5" customHeight="1" thickBot="1">
      <c r="A2" s="148"/>
      <c r="B2" s="14"/>
      <c r="C2" s="14"/>
      <c r="D2" s="14"/>
      <c r="E2" s="14"/>
      <c r="F2" s="14"/>
      <c r="G2" s="14"/>
      <c r="H2" s="14"/>
      <c r="I2" s="14"/>
      <c r="J2" s="14"/>
      <c r="K2" s="14"/>
      <c r="L2" s="14"/>
      <c r="M2" s="14"/>
      <c r="N2" s="14"/>
      <c r="O2" s="14"/>
      <c r="P2" s="14"/>
      <c r="Q2" s="14"/>
      <c r="R2" s="14"/>
      <c r="S2" s="14"/>
    </row>
    <row r="3" spans="1:19" s="33" customFormat="1" ht="22.5" customHeight="1" thickTop="1">
      <c r="A3" s="646" t="s">
        <v>34</v>
      </c>
      <c r="B3" s="859"/>
      <c r="C3" s="851" t="s">
        <v>113</v>
      </c>
      <c r="D3" s="646"/>
      <c r="E3" s="511" t="s">
        <v>133</v>
      </c>
      <c r="F3" s="512"/>
      <c r="G3" s="512"/>
      <c r="H3" s="512"/>
      <c r="I3" s="512"/>
      <c r="J3" s="512"/>
      <c r="K3" s="512"/>
      <c r="L3" s="512"/>
      <c r="M3" s="512"/>
      <c r="N3" s="512"/>
      <c r="O3" s="512"/>
      <c r="P3" s="512"/>
      <c r="Q3" s="853" t="s">
        <v>145</v>
      </c>
      <c r="R3" s="854"/>
      <c r="S3" s="645" t="s">
        <v>121</v>
      </c>
    </row>
    <row r="4" spans="1:19" s="33" customFormat="1" ht="22.5" customHeight="1">
      <c r="A4" s="454"/>
      <c r="B4" s="860"/>
      <c r="C4" s="852"/>
      <c r="D4" s="454"/>
      <c r="E4" s="219" t="s">
        <v>114</v>
      </c>
      <c r="F4" s="219" t="s">
        <v>115</v>
      </c>
      <c r="G4" s="219" t="s">
        <v>114</v>
      </c>
      <c r="H4" s="219" t="s">
        <v>115</v>
      </c>
      <c r="I4" s="219" t="s">
        <v>114</v>
      </c>
      <c r="J4" s="219" t="s">
        <v>115</v>
      </c>
      <c r="K4" s="862" t="s">
        <v>116</v>
      </c>
      <c r="L4" s="217" t="s">
        <v>117</v>
      </c>
      <c r="M4" s="864" t="s">
        <v>118</v>
      </c>
      <c r="N4" s="862" t="s">
        <v>119</v>
      </c>
      <c r="O4" s="864" t="s">
        <v>120</v>
      </c>
      <c r="P4" s="218" t="s">
        <v>120</v>
      </c>
      <c r="Q4" s="855"/>
      <c r="R4" s="856"/>
      <c r="S4" s="453"/>
    </row>
    <row r="5" spans="1:19" s="33" customFormat="1" ht="22.5" customHeight="1">
      <c r="A5" s="648"/>
      <c r="B5" s="861"/>
      <c r="C5" s="794"/>
      <c r="D5" s="648"/>
      <c r="E5" s="223" t="s">
        <v>122</v>
      </c>
      <c r="F5" s="223" t="s">
        <v>122</v>
      </c>
      <c r="G5" s="224" t="s">
        <v>123</v>
      </c>
      <c r="H5" s="224" t="s">
        <v>123</v>
      </c>
      <c r="I5" s="223" t="s">
        <v>124</v>
      </c>
      <c r="J5" s="223" t="s">
        <v>124</v>
      </c>
      <c r="K5" s="863"/>
      <c r="L5" s="221" t="s">
        <v>118</v>
      </c>
      <c r="M5" s="861"/>
      <c r="N5" s="863"/>
      <c r="O5" s="861"/>
      <c r="P5" s="222" t="s">
        <v>125</v>
      </c>
      <c r="Q5" s="857"/>
      <c r="R5" s="858"/>
      <c r="S5" s="647"/>
    </row>
    <row r="6" spans="1:19" s="33" customFormat="1" ht="21" customHeight="1">
      <c r="A6" s="834" t="s">
        <v>371</v>
      </c>
      <c r="B6" s="835"/>
      <c r="C6" s="836">
        <v>113</v>
      </c>
      <c r="D6" s="837"/>
      <c r="E6" s="67">
        <v>12</v>
      </c>
      <c r="F6" s="37" t="s">
        <v>298</v>
      </c>
      <c r="G6" s="67">
        <v>30</v>
      </c>
      <c r="H6" s="119">
        <v>1</v>
      </c>
      <c r="I6" s="67">
        <v>13</v>
      </c>
      <c r="J6" s="57">
        <v>3</v>
      </c>
      <c r="K6" s="37" t="s">
        <v>260</v>
      </c>
      <c r="L6" s="67">
        <v>4</v>
      </c>
      <c r="M6" s="67">
        <v>4</v>
      </c>
      <c r="N6" s="67">
        <v>5</v>
      </c>
      <c r="O6" s="67">
        <v>2</v>
      </c>
      <c r="P6" s="57">
        <v>3</v>
      </c>
      <c r="Q6" s="837">
        <v>36</v>
      </c>
      <c r="R6" s="837"/>
      <c r="S6" s="37" t="s">
        <v>298</v>
      </c>
    </row>
    <row r="7" spans="1:19" s="33" customFormat="1" ht="21" customHeight="1">
      <c r="A7" s="834" t="s">
        <v>425</v>
      </c>
      <c r="B7" s="835"/>
      <c r="C7" s="836">
        <f>SUM(E7:S7)</f>
        <v>114</v>
      </c>
      <c r="D7" s="837"/>
      <c r="E7" s="67">
        <v>17</v>
      </c>
      <c r="F7" s="37">
        <v>0</v>
      </c>
      <c r="G7" s="67">
        <v>28</v>
      </c>
      <c r="H7" s="119">
        <v>1</v>
      </c>
      <c r="I7" s="67">
        <v>20</v>
      </c>
      <c r="J7" s="57">
        <v>4</v>
      </c>
      <c r="K7" s="37">
        <v>0</v>
      </c>
      <c r="L7" s="67">
        <v>1</v>
      </c>
      <c r="M7" s="67">
        <v>2</v>
      </c>
      <c r="N7" s="67">
        <v>3</v>
      </c>
      <c r="O7" s="67">
        <v>4</v>
      </c>
      <c r="P7" s="57">
        <v>0</v>
      </c>
      <c r="Q7" s="837">
        <v>34</v>
      </c>
      <c r="R7" s="837"/>
      <c r="S7" s="225">
        <v>0</v>
      </c>
    </row>
    <row r="8" spans="1:19" s="75" customFormat="1" ht="21" customHeight="1" thickBot="1">
      <c r="A8" s="842" t="s">
        <v>438</v>
      </c>
      <c r="B8" s="843"/>
      <c r="C8" s="844">
        <v>93</v>
      </c>
      <c r="D8" s="845"/>
      <c r="E8" s="226">
        <v>10</v>
      </c>
      <c r="F8" s="227">
        <v>0</v>
      </c>
      <c r="G8" s="226">
        <v>19</v>
      </c>
      <c r="H8" s="227">
        <v>0</v>
      </c>
      <c r="I8" s="226">
        <v>15</v>
      </c>
      <c r="J8" s="228">
        <v>2</v>
      </c>
      <c r="K8" s="227" t="s">
        <v>531</v>
      </c>
      <c r="L8" s="226">
        <v>5</v>
      </c>
      <c r="M8" s="226">
        <v>6</v>
      </c>
      <c r="N8" s="226">
        <v>2</v>
      </c>
      <c r="O8" s="226">
        <v>3</v>
      </c>
      <c r="P8" s="228">
        <v>1</v>
      </c>
      <c r="Q8" s="845">
        <v>29</v>
      </c>
      <c r="R8" s="845"/>
      <c r="S8" s="227">
        <v>1</v>
      </c>
    </row>
    <row r="9" spans="1:18" ht="17.25" customHeight="1" thickTop="1">
      <c r="A9" s="49" t="s">
        <v>288</v>
      </c>
      <c r="R9" s="41"/>
    </row>
    <row r="10" spans="11:19" ht="18.75" customHeight="1">
      <c r="K10" s="43"/>
      <c r="L10" s="43"/>
      <c r="M10" s="43"/>
      <c r="N10" s="43"/>
      <c r="O10" s="43"/>
      <c r="P10" s="43"/>
      <c r="Q10" s="43"/>
      <c r="R10" s="43"/>
      <c r="S10" s="43"/>
    </row>
    <row r="11" spans="1:8" s="32" customFormat="1" ht="26.25" customHeight="1">
      <c r="A11" s="39" t="s">
        <v>411</v>
      </c>
      <c r="F11" s="841"/>
      <c r="G11" s="841"/>
      <c r="H11" s="841"/>
    </row>
    <row r="12" spans="1:8" ht="4.5" customHeight="1" thickBot="1">
      <c r="A12" s="148"/>
      <c r="B12" s="33"/>
      <c r="C12" s="33"/>
      <c r="D12" s="33"/>
      <c r="E12" s="33"/>
      <c r="F12" s="119"/>
      <c r="G12" s="172"/>
      <c r="H12" s="172"/>
    </row>
    <row r="13" spans="1:19" s="33" customFormat="1" ht="22.5" customHeight="1" thickTop="1">
      <c r="A13" s="446" t="s">
        <v>34</v>
      </c>
      <c r="B13" s="447" t="s">
        <v>27</v>
      </c>
      <c r="C13" s="625"/>
      <c r="D13" s="625"/>
      <c r="E13" s="625"/>
      <c r="F13" s="447" t="s">
        <v>96</v>
      </c>
      <c r="G13" s="814"/>
      <c r="H13" s="814"/>
      <c r="I13" s="814"/>
      <c r="J13" s="814"/>
      <c r="K13" s="814"/>
      <c r="L13" s="814"/>
      <c r="M13" s="447" t="s">
        <v>97</v>
      </c>
      <c r="N13" s="814"/>
      <c r="O13" s="814"/>
      <c r="P13" s="814"/>
      <c r="Q13" s="814"/>
      <c r="R13" s="814"/>
      <c r="S13" s="815"/>
    </row>
    <row r="14" spans="1:19" s="33" customFormat="1" ht="22.5" customHeight="1">
      <c r="A14" s="818"/>
      <c r="B14" s="627"/>
      <c r="C14" s="627"/>
      <c r="D14" s="627"/>
      <c r="E14" s="627"/>
      <c r="F14" s="626" t="s">
        <v>98</v>
      </c>
      <c r="G14" s="817"/>
      <c r="H14" s="817"/>
      <c r="I14" s="626" t="s">
        <v>99</v>
      </c>
      <c r="J14" s="626"/>
      <c r="K14" s="626" t="s">
        <v>100</v>
      </c>
      <c r="L14" s="626"/>
      <c r="M14" s="626" t="s">
        <v>98</v>
      </c>
      <c r="N14" s="817"/>
      <c r="O14" s="817"/>
      <c r="P14" s="626" t="s">
        <v>99</v>
      </c>
      <c r="Q14" s="817"/>
      <c r="R14" s="626" t="s">
        <v>100</v>
      </c>
      <c r="S14" s="816"/>
    </row>
    <row r="15" spans="1:19" s="33" customFormat="1" ht="21" customHeight="1">
      <c r="A15" s="230" t="s">
        <v>371</v>
      </c>
      <c r="B15" s="719">
        <v>2369</v>
      </c>
      <c r="C15" s="729"/>
      <c r="D15" s="729"/>
      <c r="E15" s="12"/>
      <c r="F15" s="719">
        <v>2176</v>
      </c>
      <c r="G15" s="805"/>
      <c r="H15" s="805"/>
      <c r="I15" s="719">
        <v>5</v>
      </c>
      <c r="J15" s="719"/>
      <c r="K15" s="719">
        <v>52</v>
      </c>
      <c r="L15" s="719"/>
      <c r="M15" s="719">
        <v>128</v>
      </c>
      <c r="N15" s="805"/>
      <c r="O15" s="805"/>
      <c r="P15" s="719">
        <v>0</v>
      </c>
      <c r="Q15" s="719"/>
      <c r="R15" s="719">
        <v>8</v>
      </c>
      <c r="S15" s="805"/>
    </row>
    <row r="16" spans="1:19" s="33" customFormat="1" ht="21" customHeight="1">
      <c r="A16" s="230" t="s">
        <v>425</v>
      </c>
      <c r="B16" s="719">
        <f>SUM(F16:S16)</f>
        <v>2365</v>
      </c>
      <c r="C16" s="729"/>
      <c r="D16" s="729"/>
      <c r="E16" s="12"/>
      <c r="F16" s="719">
        <v>2221</v>
      </c>
      <c r="G16" s="805"/>
      <c r="H16" s="805"/>
      <c r="I16" s="719">
        <v>6</v>
      </c>
      <c r="J16" s="719"/>
      <c r="K16" s="719">
        <v>36</v>
      </c>
      <c r="L16" s="719"/>
      <c r="M16" s="719">
        <v>95</v>
      </c>
      <c r="N16" s="805"/>
      <c r="O16" s="805"/>
      <c r="P16" s="719">
        <v>0</v>
      </c>
      <c r="Q16" s="719"/>
      <c r="R16" s="719">
        <v>7</v>
      </c>
      <c r="S16" s="805"/>
    </row>
    <row r="17" spans="1:19" s="75" customFormat="1" ht="21" customHeight="1" thickBot="1">
      <c r="A17" s="231" t="s">
        <v>438</v>
      </c>
      <c r="B17" s="806">
        <f>SUM(F17:S17)</f>
        <v>2377</v>
      </c>
      <c r="C17" s="819"/>
      <c r="D17" s="819"/>
      <c r="E17" s="232"/>
      <c r="F17" s="806">
        <f>962+177+910+172</f>
        <v>2221</v>
      </c>
      <c r="G17" s="807"/>
      <c r="H17" s="807"/>
      <c r="I17" s="806">
        <f>4+4+3</f>
        <v>11</v>
      </c>
      <c r="J17" s="806"/>
      <c r="K17" s="806">
        <f>11+3+12+3+14+3</f>
        <v>46</v>
      </c>
      <c r="L17" s="806"/>
      <c r="M17" s="806">
        <f>47+51</f>
        <v>98</v>
      </c>
      <c r="N17" s="807"/>
      <c r="O17" s="807"/>
      <c r="P17" s="806">
        <v>0</v>
      </c>
      <c r="Q17" s="806"/>
      <c r="R17" s="806">
        <v>1</v>
      </c>
      <c r="S17" s="807"/>
    </row>
    <row r="18" spans="1:19" ht="17.25" customHeight="1" thickTop="1">
      <c r="A18" s="49" t="s">
        <v>426</v>
      </c>
      <c r="B18" s="43"/>
      <c r="C18" s="43"/>
      <c r="D18" s="43"/>
      <c r="E18" s="43"/>
      <c r="F18" s="43"/>
      <c r="G18" s="43"/>
      <c r="H18" s="43"/>
      <c r="I18" s="43"/>
      <c r="J18" s="43"/>
      <c r="K18" s="43"/>
      <c r="L18" s="43"/>
      <c r="M18" s="43"/>
      <c r="N18" s="43"/>
      <c r="O18" s="43"/>
      <c r="P18" s="43"/>
      <c r="Q18" s="43"/>
      <c r="R18" s="43"/>
      <c r="S18" s="43"/>
    </row>
    <row r="19" ht="13.5">
      <c r="A19" s="86" t="s">
        <v>332</v>
      </c>
    </row>
    <row r="20" ht="13.5">
      <c r="A20" s="86" t="s">
        <v>333</v>
      </c>
    </row>
    <row r="21" ht="18.75" customHeight="1"/>
    <row r="22" spans="1:10" s="75" customFormat="1" ht="26.25" customHeight="1">
      <c r="A22" s="173" t="s">
        <v>412</v>
      </c>
      <c r="B22" s="174"/>
      <c r="C22" s="174"/>
      <c r="D22" s="174"/>
      <c r="E22" s="175"/>
      <c r="F22" s="175"/>
      <c r="G22" s="175"/>
      <c r="H22" s="29"/>
      <c r="I22" s="175"/>
      <c r="J22" s="175"/>
    </row>
    <row r="23" spans="1:10" ht="4.5" customHeight="1" thickBot="1">
      <c r="A23" s="176"/>
      <c r="B23" s="177"/>
      <c r="C23" s="177"/>
      <c r="D23" s="177"/>
      <c r="E23" s="43"/>
      <c r="F23" s="43"/>
      <c r="G23" s="43"/>
      <c r="H23" s="43"/>
      <c r="I23" s="43"/>
      <c r="J23" s="43"/>
    </row>
    <row r="24" spans="1:10" s="33" customFormat="1" ht="30" customHeight="1" thickTop="1">
      <c r="A24" s="233" t="s">
        <v>34</v>
      </c>
      <c r="B24" s="821" t="s">
        <v>289</v>
      </c>
      <c r="C24" s="822"/>
      <c r="D24" s="822"/>
      <c r="E24" s="511" t="s">
        <v>290</v>
      </c>
      <c r="F24" s="512"/>
      <c r="G24" s="446"/>
      <c r="H24" s="850" t="s">
        <v>291</v>
      </c>
      <c r="I24" s="850"/>
      <c r="J24" s="850"/>
    </row>
    <row r="25" spans="1:10" s="33" customFormat="1" ht="21" customHeight="1">
      <c r="A25" s="234" t="s">
        <v>371</v>
      </c>
      <c r="B25" s="823">
        <v>14507</v>
      </c>
      <c r="C25" s="824"/>
      <c r="D25" s="824"/>
      <c r="E25" s="829">
        <v>1037</v>
      </c>
      <c r="F25" s="829"/>
      <c r="G25" s="829"/>
      <c r="H25" s="826">
        <v>12260</v>
      </c>
      <c r="I25" s="826"/>
      <c r="J25" s="826"/>
    </row>
    <row r="26" spans="1:10" s="33" customFormat="1" ht="21" customHeight="1">
      <c r="A26" s="234" t="s">
        <v>425</v>
      </c>
      <c r="B26" s="825">
        <v>14623</v>
      </c>
      <c r="C26" s="826"/>
      <c r="D26" s="826"/>
      <c r="E26" s="826">
        <v>1225</v>
      </c>
      <c r="F26" s="826"/>
      <c r="G26" s="826"/>
      <c r="H26" s="826">
        <v>12200</v>
      </c>
      <c r="I26" s="826"/>
      <c r="J26" s="826"/>
    </row>
    <row r="27" spans="1:10" s="75" customFormat="1" ht="21" customHeight="1" thickBot="1">
      <c r="A27" s="235" t="s">
        <v>438</v>
      </c>
      <c r="B27" s="827">
        <v>14508</v>
      </c>
      <c r="C27" s="828"/>
      <c r="D27" s="828"/>
      <c r="E27" s="828">
        <v>934</v>
      </c>
      <c r="F27" s="828"/>
      <c r="G27" s="828"/>
      <c r="H27" s="828">
        <v>12225</v>
      </c>
      <c r="I27" s="828"/>
      <c r="J27" s="828"/>
    </row>
    <row r="28" spans="1:10" ht="18" customHeight="1" thickTop="1">
      <c r="A28" s="49" t="s">
        <v>270</v>
      </c>
      <c r="B28" s="43"/>
      <c r="C28" s="43"/>
      <c r="D28" s="43"/>
      <c r="E28" s="43"/>
      <c r="F28" s="43"/>
      <c r="G28" s="43"/>
      <c r="H28" s="43"/>
      <c r="I28" s="43"/>
      <c r="J28" s="43"/>
    </row>
    <row r="29" ht="18.75" customHeight="1"/>
    <row r="30" spans="1:19" s="32" customFormat="1" ht="27" customHeight="1">
      <c r="A30" s="39" t="s">
        <v>413</v>
      </c>
      <c r="B30" s="178"/>
      <c r="C30" s="178"/>
      <c r="D30" s="178"/>
      <c r="E30" s="178"/>
      <c r="F30" s="178"/>
      <c r="G30" s="178"/>
      <c r="H30" s="178"/>
      <c r="I30" s="178"/>
      <c r="J30" s="178"/>
      <c r="K30" s="178"/>
      <c r="L30" s="178"/>
      <c r="M30" s="178"/>
      <c r="N30" s="178"/>
      <c r="O30" s="178"/>
      <c r="P30" s="178"/>
      <c r="Q30" s="178"/>
      <c r="R30" s="178"/>
      <c r="S30" s="178"/>
    </row>
    <row r="31" spans="1:19" ht="4.5" customHeight="1" thickBot="1">
      <c r="A31" s="148"/>
      <c r="B31" s="43"/>
      <c r="C31" s="43"/>
      <c r="D31" s="43"/>
      <c r="E31" s="43"/>
      <c r="F31" s="43"/>
      <c r="G31" s="43"/>
      <c r="H31" s="43"/>
      <c r="I31" s="43"/>
      <c r="J31" s="43"/>
      <c r="K31" s="43"/>
      <c r="L31" s="43"/>
      <c r="M31" s="43"/>
      <c r="N31" s="43"/>
      <c r="O31" s="43"/>
      <c r="P31" s="43"/>
      <c r="Q31" s="43"/>
      <c r="R31" s="43"/>
      <c r="S31" s="43"/>
    </row>
    <row r="32" spans="1:19" s="33" customFormat="1" ht="24.75" customHeight="1" thickTop="1">
      <c r="A32" s="446" t="s">
        <v>34</v>
      </c>
      <c r="B32" s="446" t="s">
        <v>94</v>
      </c>
      <c r="C32" s="600"/>
      <c r="D32" s="600"/>
      <c r="E32" s="600"/>
      <c r="F32" s="600"/>
      <c r="G32" s="600"/>
      <c r="H32" s="447" t="s">
        <v>95</v>
      </c>
      <c r="I32" s="600"/>
      <c r="J32" s="600"/>
      <c r="K32" s="600"/>
      <c r="L32" s="600"/>
      <c r="M32" s="600"/>
      <c r="N32" s="447" t="s">
        <v>130</v>
      </c>
      <c r="O32" s="600"/>
      <c r="P32" s="809"/>
      <c r="Q32" s="808" t="s">
        <v>131</v>
      </c>
      <c r="R32" s="809"/>
      <c r="S32" s="810"/>
    </row>
    <row r="33" spans="1:19" s="33" customFormat="1" ht="24.75" customHeight="1">
      <c r="A33" s="832"/>
      <c r="B33" s="611" t="s">
        <v>129</v>
      </c>
      <c r="C33" s="612"/>
      <c r="D33" s="612"/>
      <c r="E33" s="656" t="s">
        <v>180</v>
      </c>
      <c r="F33" s="612"/>
      <c r="G33" s="612"/>
      <c r="H33" s="626" t="s">
        <v>129</v>
      </c>
      <c r="I33" s="626"/>
      <c r="J33" s="626"/>
      <c r="K33" s="656" t="s">
        <v>362</v>
      </c>
      <c r="L33" s="612"/>
      <c r="M33" s="612"/>
      <c r="N33" s="612"/>
      <c r="O33" s="612"/>
      <c r="P33" s="811"/>
      <c r="Q33" s="811"/>
      <c r="R33" s="811"/>
      <c r="S33" s="812"/>
    </row>
    <row r="34" spans="1:19" s="33" customFormat="1" ht="21" customHeight="1">
      <c r="A34" s="454" t="s">
        <v>372</v>
      </c>
      <c r="B34" s="833">
        <v>2279</v>
      </c>
      <c r="C34" s="719"/>
      <c r="D34" s="719"/>
      <c r="E34" s="719">
        <v>1451</v>
      </c>
      <c r="F34" s="719"/>
      <c r="G34" s="719"/>
      <c r="H34" s="719">
        <v>8478</v>
      </c>
      <c r="I34" s="719"/>
      <c r="J34" s="719"/>
      <c r="K34" s="820">
        <v>15341</v>
      </c>
      <c r="L34" s="820"/>
      <c r="M34" s="820"/>
      <c r="N34" s="719">
        <v>10757</v>
      </c>
      <c r="O34" s="719"/>
      <c r="P34" s="719"/>
      <c r="Q34" s="719">
        <v>29</v>
      </c>
      <c r="R34" s="719"/>
      <c r="S34" s="719"/>
    </row>
    <row r="35" spans="1:19" s="33" customFormat="1" ht="21" customHeight="1">
      <c r="A35" s="454"/>
      <c r="B35" s="833"/>
      <c r="C35" s="719"/>
      <c r="D35" s="719"/>
      <c r="E35" s="849">
        <v>688</v>
      </c>
      <c r="F35" s="849"/>
      <c r="G35" s="849"/>
      <c r="H35" s="719"/>
      <c r="I35" s="719"/>
      <c r="J35" s="719"/>
      <c r="K35" s="820"/>
      <c r="L35" s="820"/>
      <c r="M35" s="820"/>
      <c r="N35" s="719"/>
      <c r="O35" s="719"/>
      <c r="P35" s="719"/>
      <c r="Q35" s="719"/>
      <c r="R35" s="719"/>
      <c r="S35" s="719"/>
    </row>
    <row r="36" spans="1:19" s="33" customFormat="1" ht="21" customHeight="1">
      <c r="A36" s="454" t="s">
        <v>428</v>
      </c>
      <c r="B36" s="847">
        <v>2158</v>
      </c>
      <c r="C36" s="802"/>
      <c r="D36" s="802"/>
      <c r="E36" s="802">
        <v>1297</v>
      </c>
      <c r="F36" s="838"/>
      <c r="G36" s="838"/>
      <c r="H36" s="802">
        <v>8203</v>
      </c>
      <c r="I36" s="802"/>
      <c r="J36" s="802"/>
      <c r="K36" s="813">
        <v>18202</v>
      </c>
      <c r="L36" s="813"/>
      <c r="M36" s="813"/>
      <c r="N36" s="802">
        <v>10362</v>
      </c>
      <c r="O36" s="802"/>
      <c r="P36" s="802"/>
      <c r="Q36" s="802">
        <v>28</v>
      </c>
      <c r="R36" s="802"/>
      <c r="S36" s="802"/>
    </row>
    <row r="37" spans="1:19" s="33" customFormat="1" ht="21" customHeight="1">
      <c r="A37" s="454"/>
      <c r="B37" s="847"/>
      <c r="C37" s="802"/>
      <c r="D37" s="802"/>
      <c r="E37" s="848">
        <v>623</v>
      </c>
      <c r="F37" s="838"/>
      <c r="G37" s="838"/>
      <c r="H37" s="802"/>
      <c r="I37" s="802"/>
      <c r="J37" s="802"/>
      <c r="K37" s="813"/>
      <c r="L37" s="813"/>
      <c r="M37" s="813"/>
      <c r="N37" s="802"/>
      <c r="O37" s="802"/>
      <c r="P37" s="802"/>
      <c r="Q37" s="802"/>
      <c r="R37" s="802"/>
      <c r="S37" s="802"/>
    </row>
    <row r="38" spans="1:19" s="75" customFormat="1" ht="21.75" customHeight="1">
      <c r="A38" s="710" t="s">
        <v>458</v>
      </c>
      <c r="B38" s="839">
        <v>2112</v>
      </c>
      <c r="C38" s="803"/>
      <c r="D38" s="803"/>
      <c r="E38" s="803">
        <v>1180</v>
      </c>
      <c r="F38" s="846"/>
      <c r="G38" s="846"/>
      <c r="H38" s="803">
        <v>8066</v>
      </c>
      <c r="I38" s="803"/>
      <c r="J38" s="803"/>
      <c r="K38" s="800">
        <v>14413</v>
      </c>
      <c r="L38" s="800"/>
      <c r="M38" s="800"/>
      <c r="N38" s="803">
        <v>10178</v>
      </c>
      <c r="O38" s="803"/>
      <c r="P38" s="803"/>
      <c r="Q38" s="803">
        <v>28</v>
      </c>
      <c r="R38" s="803"/>
      <c r="S38" s="803"/>
    </row>
    <row r="39" spans="1:19" s="75" customFormat="1" ht="21.75" customHeight="1" thickBot="1">
      <c r="A39" s="451"/>
      <c r="B39" s="840"/>
      <c r="C39" s="804"/>
      <c r="D39" s="804"/>
      <c r="E39" s="830">
        <v>564</v>
      </c>
      <c r="F39" s="831"/>
      <c r="G39" s="831"/>
      <c r="H39" s="804"/>
      <c r="I39" s="804"/>
      <c r="J39" s="804"/>
      <c r="K39" s="801"/>
      <c r="L39" s="801"/>
      <c r="M39" s="801"/>
      <c r="N39" s="804"/>
      <c r="O39" s="804"/>
      <c r="P39" s="804"/>
      <c r="Q39" s="804"/>
      <c r="R39" s="804"/>
      <c r="S39" s="804"/>
    </row>
    <row r="40" ht="18" customHeight="1" thickTop="1">
      <c r="A40" s="49" t="s">
        <v>335</v>
      </c>
    </row>
  </sheetData>
  <sheetProtection/>
  <mergeCells count="95">
    <mergeCell ref="A3:B5"/>
    <mergeCell ref="Q6:R6"/>
    <mergeCell ref="S3:S5"/>
    <mergeCell ref="K4:K5"/>
    <mergeCell ref="M4:M5"/>
    <mergeCell ref="N4:N5"/>
    <mergeCell ref="O4:O5"/>
    <mergeCell ref="C6:D6"/>
    <mergeCell ref="H24:J24"/>
    <mergeCell ref="H25:J25"/>
    <mergeCell ref="H26:J26"/>
    <mergeCell ref="Q7:R7"/>
    <mergeCell ref="Q8:R8"/>
    <mergeCell ref="C3:D5"/>
    <mergeCell ref="E3:P3"/>
    <mergeCell ref="Q3:R5"/>
    <mergeCell ref="M16:O16"/>
    <mergeCell ref="M17:O17"/>
    <mergeCell ref="A36:A37"/>
    <mergeCell ref="B36:D37"/>
    <mergeCell ref="H36:J37"/>
    <mergeCell ref="E37:G37"/>
    <mergeCell ref="E26:G26"/>
    <mergeCell ref="E27:G27"/>
    <mergeCell ref="H27:J27"/>
    <mergeCell ref="E35:G35"/>
    <mergeCell ref="B33:D33"/>
    <mergeCell ref="E33:G33"/>
    <mergeCell ref="A7:B7"/>
    <mergeCell ref="C7:D7"/>
    <mergeCell ref="A6:B6"/>
    <mergeCell ref="E36:G36"/>
    <mergeCell ref="A38:A39"/>
    <mergeCell ref="B38:D39"/>
    <mergeCell ref="F11:H11"/>
    <mergeCell ref="A8:B8"/>
    <mergeCell ref="C8:D8"/>
    <mergeCell ref="E38:G38"/>
    <mergeCell ref="E39:G39"/>
    <mergeCell ref="A32:A33"/>
    <mergeCell ref="B32:G32"/>
    <mergeCell ref="H32:M32"/>
    <mergeCell ref="N32:P33"/>
    <mergeCell ref="A34:A35"/>
    <mergeCell ref="B34:D35"/>
    <mergeCell ref="H34:J35"/>
    <mergeCell ref="N34:P35"/>
    <mergeCell ref="H38:J39"/>
    <mergeCell ref="H33:J33"/>
    <mergeCell ref="K33:M33"/>
    <mergeCell ref="E34:G34"/>
    <mergeCell ref="K34:M35"/>
    <mergeCell ref="B24:D24"/>
    <mergeCell ref="B25:D25"/>
    <mergeCell ref="B26:D26"/>
    <mergeCell ref="B27:D27"/>
    <mergeCell ref="E24:G24"/>
    <mergeCell ref="E25:G25"/>
    <mergeCell ref="B17:D17"/>
    <mergeCell ref="I17:J17"/>
    <mergeCell ref="B16:D16"/>
    <mergeCell ref="F16:H16"/>
    <mergeCell ref="F17:H17"/>
    <mergeCell ref="I16:J16"/>
    <mergeCell ref="B15:D15"/>
    <mergeCell ref="I15:J15"/>
    <mergeCell ref="K15:L15"/>
    <mergeCell ref="F15:H15"/>
    <mergeCell ref="A13:A14"/>
    <mergeCell ref="B13:E14"/>
    <mergeCell ref="M13:S13"/>
    <mergeCell ref="R14:S14"/>
    <mergeCell ref="F13:L13"/>
    <mergeCell ref="F14:H14"/>
    <mergeCell ref="I14:J14"/>
    <mergeCell ref="K14:L14"/>
    <mergeCell ref="P14:Q14"/>
    <mergeCell ref="M14:O14"/>
    <mergeCell ref="P15:Q15"/>
    <mergeCell ref="P16:Q16"/>
    <mergeCell ref="P17:Q17"/>
    <mergeCell ref="Q34:S35"/>
    <mergeCell ref="Q32:S33"/>
    <mergeCell ref="N36:P37"/>
    <mergeCell ref="M15:O15"/>
    <mergeCell ref="R15:S15"/>
    <mergeCell ref="K36:M37"/>
    <mergeCell ref="K16:L16"/>
    <mergeCell ref="K38:M39"/>
    <mergeCell ref="Q36:S37"/>
    <mergeCell ref="Q38:S39"/>
    <mergeCell ref="R16:S16"/>
    <mergeCell ref="R17:S17"/>
    <mergeCell ref="K17:L17"/>
    <mergeCell ref="N38:P39"/>
  </mergeCells>
  <printOptions/>
  <pageMargins left="0.5511811023622047" right="0.5511811023622047" top="0.8661417322834646" bottom="0.7086614173228347" header="0.3937007874015748" footer="0.4724409448818898"/>
  <pageSetup horizontalDpi="600" verticalDpi="600" orientation="portrait" paperSize="9" r:id="rId1"/>
  <headerFooter alignWithMargins="0">
    <oddFooter>&amp;C-　&amp;P+177　-</oddFooter>
  </headerFooter>
</worksheet>
</file>

<file path=xl/worksheets/sheet14.xml><?xml version="1.0" encoding="utf-8"?>
<worksheet xmlns="http://schemas.openxmlformats.org/spreadsheetml/2006/main" xmlns:r="http://schemas.openxmlformats.org/officeDocument/2006/relationships">
  <dimension ref="A1:AD34"/>
  <sheetViews>
    <sheetView workbookViewId="0" topLeftCell="A1">
      <selection activeCell="A1" sqref="A1:IV1"/>
    </sheetView>
  </sheetViews>
  <sheetFormatPr defaultColWidth="9.00390625" defaultRowHeight="13.5"/>
  <cols>
    <col min="1" max="1" width="9.00390625" style="29" customWidth="1"/>
    <col min="2" max="25" width="3.50390625" style="29" customWidth="1"/>
    <col min="26" max="16384" width="9.00390625" style="29" customWidth="1"/>
  </cols>
  <sheetData>
    <row r="1" spans="1:19" s="32" customFormat="1" ht="22.5" customHeight="1" thickBot="1">
      <c r="A1" s="39" t="s">
        <v>414</v>
      </c>
      <c r="R1" s="72"/>
      <c r="S1" s="72"/>
    </row>
    <row r="2" spans="1:25" s="33" customFormat="1" ht="44.25" customHeight="1" thickTop="1">
      <c r="A2" s="208" t="s">
        <v>34</v>
      </c>
      <c r="B2" s="569" t="s">
        <v>146</v>
      </c>
      <c r="C2" s="570"/>
      <c r="D2" s="570"/>
      <c r="E2" s="572"/>
      <c r="F2" s="569" t="s">
        <v>132</v>
      </c>
      <c r="G2" s="570"/>
      <c r="H2" s="570"/>
      <c r="I2" s="572"/>
      <c r="J2" s="907" t="s">
        <v>147</v>
      </c>
      <c r="K2" s="908"/>
      <c r="L2" s="908"/>
      <c r="M2" s="909"/>
      <c r="N2" s="907" t="s">
        <v>181</v>
      </c>
      <c r="O2" s="908"/>
      <c r="P2" s="909"/>
      <c r="Q2" s="907" t="s">
        <v>148</v>
      </c>
      <c r="R2" s="908"/>
      <c r="S2" s="909"/>
      <c r="T2" s="907" t="s">
        <v>304</v>
      </c>
      <c r="U2" s="908"/>
      <c r="V2" s="908"/>
      <c r="W2" s="908"/>
      <c r="X2" s="908"/>
      <c r="Y2" s="190"/>
    </row>
    <row r="3" spans="1:25" s="86" customFormat="1" ht="26.25" customHeight="1">
      <c r="A3" s="202" t="s">
        <v>373</v>
      </c>
      <c r="B3" s="893">
        <v>76058</v>
      </c>
      <c r="C3" s="894"/>
      <c r="D3" s="894"/>
      <c r="E3" s="894"/>
      <c r="F3" s="894">
        <v>62114</v>
      </c>
      <c r="G3" s="894"/>
      <c r="H3" s="894"/>
      <c r="I3" s="894"/>
      <c r="J3" s="894">
        <v>13944</v>
      </c>
      <c r="K3" s="894"/>
      <c r="L3" s="894"/>
      <c r="M3" s="894"/>
      <c r="N3" s="875">
        <v>208</v>
      </c>
      <c r="O3" s="875"/>
      <c r="P3" s="875"/>
      <c r="Q3" s="875">
        <v>882</v>
      </c>
      <c r="R3" s="875"/>
      <c r="S3" s="875"/>
      <c r="T3" s="875">
        <v>9189</v>
      </c>
      <c r="U3" s="875"/>
      <c r="V3" s="875"/>
      <c r="W3" s="875"/>
      <c r="X3" s="875"/>
      <c r="Y3" s="12"/>
    </row>
    <row r="4" spans="1:25" s="33" customFormat="1" ht="26.25" customHeight="1">
      <c r="A4" s="202" t="s">
        <v>451</v>
      </c>
      <c r="B4" s="895">
        <f>SUM(F4:M4)</f>
        <v>73734</v>
      </c>
      <c r="C4" s="849"/>
      <c r="D4" s="849"/>
      <c r="E4" s="849"/>
      <c r="F4" s="849">
        <v>60781</v>
      </c>
      <c r="G4" s="849"/>
      <c r="H4" s="849"/>
      <c r="I4" s="849"/>
      <c r="J4" s="849">
        <v>12953</v>
      </c>
      <c r="K4" s="849"/>
      <c r="L4" s="849"/>
      <c r="M4" s="849"/>
      <c r="N4" s="820">
        <v>202</v>
      </c>
      <c r="O4" s="820"/>
      <c r="P4" s="820"/>
      <c r="Q4" s="820">
        <v>856</v>
      </c>
      <c r="R4" s="820"/>
      <c r="S4" s="820"/>
      <c r="T4" s="820">
        <v>8377</v>
      </c>
      <c r="U4" s="820"/>
      <c r="V4" s="820"/>
      <c r="W4" s="820"/>
      <c r="X4" s="820"/>
      <c r="Y4" s="12"/>
    </row>
    <row r="5" spans="1:25" s="75" customFormat="1" ht="26.25" customHeight="1" thickBot="1">
      <c r="A5" s="210" t="s">
        <v>452</v>
      </c>
      <c r="B5" s="896">
        <v>72282</v>
      </c>
      <c r="C5" s="897"/>
      <c r="D5" s="897"/>
      <c r="E5" s="897"/>
      <c r="F5" s="897">
        <v>59983</v>
      </c>
      <c r="G5" s="897"/>
      <c r="H5" s="897"/>
      <c r="I5" s="897"/>
      <c r="J5" s="897">
        <v>12299</v>
      </c>
      <c r="K5" s="897"/>
      <c r="L5" s="897"/>
      <c r="M5" s="897"/>
      <c r="N5" s="880">
        <v>198</v>
      </c>
      <c r="O5" s="880"/>
      <c r="P5" s="880"/>
      <c r="Q5" s="880">
        <v>835</v>
      </c>
      <c r="R5" s="880"/>
      <c r="S5" s="880"/>
      <c r="T5" s="880">
        <v>8468</v>
      </c>
      <c r="U5" s="880"/>
      <c r="V5" s="880"/>
      <c r="W5" s="880"/>
      <c r="X5" s="880"/>
      <c r="Y5" s="153"/>
    </row>
    <row r="6" ht="14.25" customHeight="1" thickTop="1">
      <c r="A6" s="49" t="s">
        <v>335</v>
      </c>
    </row>
    <row r="7" ht="18" customHeight="1">
      <c r="A7" s="55" t="s">
        <v>336</v>
      </c>
    </row>
    <row r="8" ht="10.5" customHeight="1">
      <c r="A8" s="55"/>
    </row>
    <row r="9" spans="1:25" s="32" customFormat="1" ht="22.5" customHeight="1" thickBot="1">
      <c r="A9" s="39" t="s">
        <v>415</v>
      </c>
      <c r="B9" s="178"/>
      <c r="C9" s="178"/>
      <c r="D9" s="178"/>
      <c r="E9" s="178"/>
      <c r="F9" s="178"/>
      <c r="G9" s="178"/>
      <c r="H9" s="178"/>
      <c r="I9" s="178"/>
      <c r="J9" s="178"/>
      <c r="K9" s="178"/>
      <c r="L9" s="178"/>
      <c r="M9" s="178"/>
      <c r="N9" s="178"/>
      <c r="O9" s="178"/>
      <c r="P9" s="178"/>
      <c r="Q9" s="178"/>
      <c r="R9" s="178"/>
      <c r="S9" s="178"/>
      <c r="T9" s="178"/>
      <c r="X9" s="72"/>
      <c r="Y9" s="72"/>
    </row>
    <row r="10" spans="1:25" s="33" customFormat="1" ht="30" customHeight="1" thickTop="1">
      <c r="A10" s="876" t="s">
        <v>34</v>
      </c>
      <c r="B10" s="881" t="s">
        <v>84</v>
      </c>
      <c r="C10" s="643"/>
      <c r="D10" s="882"/>
      <c r="E10" s="881" t="s">
        <v>182</v>
      </c>
      <c r="F10" s="643"/>
      <c r="G10" s="882"/>
      <c r="H10" s="881" t="s">
        <v>85</v>
      </c>
      <c r="I10" s="643"/>
      <c r="J10" s="882"/>
      <c r="K10" s="881" t="s">
        <v>0</v>
      </c>
      <c r="L10" s="643"/>
      <c r="M10" s="882"/>
      <c r="N10" s="904" t="s">
        <v>86</v>
      </c>
      <c r="O10" s="643"/>
      <c r="P10" s="882"/>
      <c r="Q10" s="759" t="s">
        <v>87</v>
      </c>
      <c r="R10" s="761"/>
      <c r="S10" s="761"/>
      <c r="T10" s="761"/>
      <c r="U10" s="761"/>
      <c r="V10" s="761"/>
      <c r="W10" s="191"/>
      <c r="X10" s="69"/>
      <c r="Y10" s="69"/>
    </row>
    <row r="11" spans="1:25" s="33" customFormat="1" ht="30" customHeight="1">
      <c r="A11" s="877"/>
      <c r="B11" s="883"/>
      <c r="C11" s="884"/>
      <c r="D11" s="877"/>
      <c r="E11" s="883"/>
      <c r="F11" s="884"/>
      <c r="G11" s="877"/>
      <c r="H11" s="883"/>
      <c r="I11" s="884"/>
      <c r="J11" s="877"/>
      <c r="K11" s="883"/>
      <c r="L11" s="884"/>
      <c r="M11" s="877"/>
      <c r="N11" s="905" t="s">
        <v>88</v>
      </c>
      <c r="O11" s="751"/>
      <c r="P11" s="906"/>
      <c r="Q11" s="901" t="s">
        <v>88</v>
      </c>
      <c r="R11" s="901"/>
      <c r="S11" s="901" t="s">
        <v>89</v>
      </c>
      <c r="T11" s="901"/>
      <c r="U11" s="901" t="s">
        <v>0</v>
      </c>
      <c r="V11" s="902"/>
      <c r="W11" s="191"/>
      <c r="X11" s="756"/>
      <c r="Y11" s="756"/>
    </row>
    <row r="12" spans="1:25" s="33" customFormat="1" ht="28.5" customHeight="1">
      <c r="A12" s="211" t="s">
        <v>372</v>
      </c>
      <c r="B12" s="878">
        <v>62993</v>
      </c>
      <c r="C12" s="820"/>
      <c r="D12" s="820"/>
      <c r="E12" s="820">
        <v>9184</v>
      </c>
      <c r="F12" s="820"/>
      <c r="G12" s="820"/>
      <c r="H12" s="820">
        <v>13039</v>
      </c>
      <c r="I12" s="820"/>
      <c r="J12" s="820"/>
      <c r="K12" s="820">
        <v>48</v>
      </c>
      <c r="L12" s="820"/>
      <c r="M12" s="820"/>
      <c r="N12" s="820">
        <v>56025</v>
      </c>
      <c r="O12" s="820"/>
      <c r="P12" s="820"/>
      <c r="Q12" s="820">
        <v>6120</v>
      </c>
      <c r="R12" s="820"/>
      <c r="S12" s="820">
        <v>1280</v>
      </c>
      <c r="T12" s="820"/>
      <c r="U12" s="820">
        <v>48</v>
      </c>
      <c r="V12" s="903"/>
      <c r="W12" s="12"/>
      <c r="X12" s="820"/>
      <c r="Y12" s="820"/>
    </row>
    <row r="13" spans="1:25" s="33" customFormat="1" ht="28.5" customHeight="1">
      <c r="A13" s="211" t="s">
        <v>428</v>
      </c>
      <c r="B13" s="878">
        <v>58142</v>
      </c>
      <c r="C13" s="820"/>
      <c r="D13" s="820"/>
      <c r="E13" s="820">
        <v>8361</v>
      </c>
      <c r="F13" s="820"/>
      <c r="G13" s="820"/>
      <c r="H13" s="820">
        <v>15563</v>
      </c>
      <c r="I13" s="820"/>
      <c r="J13" s="820"/>
      <c r="K13" s="820">
        <v>44</v>
      </c>
      <c r="L13" s="820"/>
      <c r="M13" s="820"/>
      <c r="N13" s="820">
        <v>52188</v>
      </c>
      <c r="O13" s="820"/>
      <c r="P13" s="820"/>
      <c r="Q13" s="820">
        <v>5120</v>
      </c>
      <c r="R13" s="820"/>
      <c r="S13" s="820">
        <v>1159</v>
      </c>
      <c r="T13" s="820"/>
      <c r="U13" s="820">
        <v>44</v>
      </c>
      <c r="V13" s="903"/>
      <c r="W13" s="12"/>
      <c r="X13" s="820"/>
      <c r="Y13" s="820"/>
    </row>
    <row r="14" spans="1:25" s="75" customFormat="1" ht="28.5" customHeight="1" thickBot="1">
      <c r="A14" s="212" t="s">
        <v>458</v>
      </c>
      <c r="B14" s="879">
        <v>56884</v>
      </c>
      <c r="C14" s="880"/>
      <c r="D14" s="880"/>
      <c r="E14" s="880">
        <v>8463</v>
      </c>
      <c r="F14" s="880"/>
      <c r="G14" s="880"/>
      <c r="H14" s="880">
        <v>15367</v>
      </c>
      <c r="I14" s="880"/>
      <c r="J14" s="880"/>
      <c r="K14" s="880">
        <v>39</v>
      </c>
      <c r="L14" s="880"/>
      <c r="M14" s="880"/>
      <c r="N14" s="880">
        <v>51514</v>
      </c>
      <c r="O14" s="880"/>
      <c r="P14" s="880"/>
      <c r="Q14" s="880">
        <v>4892</v>
      </c>
      <c r="R14" s="880"/>
      <c r="S14" s="880">
        <v>1173</v>
      </c>
      <c r="T14" s="880"/>
      <c r="U14" s="880">
        <v>39</v>
      </c>
      <c r="V14" s="887"/>
      <c r="W14" s="83"/>
      <c r="X14" s="885"/>
      <c r="Y14" s="886"/>
    </row>
    <row r="15" spans="1:25" ht="14.25" customHeight="1" thickTop="1">
      <c r="A15" s="49" t="s">
        <v>335</v>
      </c>
      <c r="B15" s="156"/>
      <c r="C15" s="156"/>
      <c r="D15" s="122"/>
      <c r="E15" s="122"/>
      <c r="F15" s="122"/>
      <c r="G15" s="122"/>
      <c r="H15" s="122"/>
      <c r="I15" s="122"/>
      <c r="J15" s="122"/>
      <c r="K15" s="122"/>
      <c r="L15" s="122"/>
      <c r="M15" s="122"/>
      <c r="N15" s="122"/>
      <c r="O15" s="122"/>
      <c r="P15" s="122"/>
      <c r="Q15" s="122"/>
      <c r="R15" s="122"/>
      <c r="S15" s="122"/>
      <c r="T15" s="122"/>
      <c r="U15" s="122"/>
      <c r="V15" s="122"/>
      <c r="W15" s="122"/>
      <c r="X15" s="122"/>
      <c r="Y15" s="122"/>
    </row>
    <row r="16" spans="2:25" ht="11.25" customHeight="1">
      <c r="B16" s="43"/>
      <c r="C16" s="43"/>
      <c r="D16" s="56"/>
      <c r="E16" s="56"/>
      <c r="F16" s="56"/>
      <c r="G16" s="56"/>
      <c r="H16" s="56"/>
      <c r="I16" s="56"/>
      <c r="J16" s="56"/>
      <c r="K16" s="56"/>
      <c r="L16" s="56"/>
      <c r="M16" s="56"/>
      <c r="N16" s="56"/>
      <c r="O16" s="56"/>
      <c r="P16" s="56"/>
      <c r="Q16" s="56"/>
      <c r="R16" s="56"/>
      <c r="S16" s="56"/>
      <c r="T16" s="56"/>
      <c r="U16" s="14"/>
      <c r="V16" s="14"/>
      <c r="W16" s="14"/>
      <c r="X16" s="14"/>
      <c r="Y16" s="14"/>
    </row>
    <row r="17" spans="1:20" s="32" customFormat="1" ht="26.25" customHeight="1" thickBot="1">
      <c r="A17" s="39" t="s">
        <v>416</v>
      </c>
      <c r="B17" s="178"/>
      <c r="C17" s="178"/>
      <c r="D17" s="178"/>
      <c r="E17" s="178"/>
      <c r="F17" s="178"/>
      <c r="G17" s="178"/>
      <c r="H17" s="178"/>
      <c r="I17" s="178"/>
      <c r="J17" s="178"/>
      <c r="K17" s="178"/>
      <c r="L17" s="178"/>
      <c r="M17" s="178"/>
      <c r="N17" s="178"/>
      <c r="O17" s="178"/>
      <c r="P17" s="178"/>
      <c r="Q17" s="178"/>
      <c r="R17" s="178"/>
      <c r="S17" s="178"/>
      <c r="T17" s="178"/>
    </row>
    <row r="18" spans="1:27" s="33" customFormat="1" ht="32.25" customHeight="1" thickTop="1">
      <c r="A18" s="201" t="s">
        <v>34</v>
      </c>
      <c r="B18" s="511" t="s">
        <v>468</v>
      </c>
      <c r="C18" s="512"/>
      <c r="D18" s="511" t="s">
        <v>469</v>
      </c>
      <c r="E18" s="512"/>
      <c r="F18" s="898" t="s">
        <v>470</v>
      </c>
      <c r="G18" s="899"/>
      <c r="H18" s="511" t="s">
        <v>471</v>
      </c>
      <c r="I18" s="512"/>
      <c r="J18" s="446"/>
      <c r="K18" s="511" t="s">
        <v>472</v>
      </c>
      <c r="L18" s="512"/>
      <c r="M18" s="446"/>
      <c r="N18" s="888" t="s">
        <v>473</v>
      </c>
      <c r="O18" s="889"/>
      <c r="P18" s="890"/>
      <c r="Q18" s="511" t="s">
        <v>474</v>
      </c>
      <c r="R18" s="512"/>
      <c r="S18" s="446"/>
      <c r="T18" s="511" t="s">
        <v>475</v>
      </c>
      <c r="U18" s="512"/>
      <c r="V18" s="446"/>
      <c r="W18" s="892" t="s">
        <v>476</v>
      </c>
      <c r="X18" s="892"/>
      <c r="Y18" s="892"/>
      <c r="Z18" s="214"/>
      <c r="AA18" s="214"/>
    </row>
    <row r="19" spans="1:27" s="33" customFormat="1" ht="24.75" customHeight="1">
      <c r="A19" s="425" t="s">
        <v>372</v>
      </c>
      <c r="B19" s="900">
        <v>2834</v>
      </c>
      <c r="C19" s="891"/>
      <c r="D19" s="891"/>
      <c r="E19" s="891"/>
      <c r="F19" s="820">
        <v>728</v>
      </c>
      <c r="G19" s="820"/>
      <c r="H19" s="875">
        <v>7826</v>
      </c>
      <c r="I19" s="875"/>
      <c r="J19" s="875"/>
      <c r="K19" s="875">
        <v>1178</v>
      </c>
      <c r="L19" s="875"/>
      <c r="M19" s="875"/>
      <c r="N19" s="875" t="s">
        <v>477</v>
      </c>
      <c r="O19" s="875"/>
      <c r="P19" s="875"/>
      <c r="Q19" s="891">
        <v>19</v>
      </c>
      <c r="R19" s="891"/>
      <c r="S19" s="891"/>
      <c r="T19" s="891"/>
      <c r="U19" s="891"/>
      <c r="V19" s="891"/>
      <c r="W19" s="875" t="s">
        <v>477</v>
      </c>
      <c r="X19" s="875"/>
      <c r="Y19" s="875"/>
      <c r="Z19" s="12"/>
      <c r="AA19" s="12"/>
    </row>
    <row r="20" spans="1:27" s="33" customFormat="1" ht="24.75" customHeight="1">
      <c r="A20" s="424" t="s">
        <v>428</v>
      </c>
      <c r="B20" s="878">
        <v>2182</v>
      </c>
      <c r="C20" s="820"/>
      <c r="D20" s="820">
        <v>778</v>
      </c>
      <c r="E20" s="820"/>
      <c r="F20" s="820">
        <v>720</v>
      </c>
      <c r="G20" s="820"/>
      <c r="H20" s="820">
        <v>7947</v>
      </c>
      <c r="I20" s="820"/>
      <c r="J20" s="820"/>
      <c r="K20" s="820">
        <v>1076</v>
      </c>
      <c r="L20" s="820"/>
      <c r="M20" s="820"/>
      <c r="N20" s="820">
        <v>2345</v>
      </c>
      <c r="O20" s="820"/>
      <c r="P20" s="820"/>
      <c r="Q20" s="820">
        <v>82</v>
      </c>
      <c r="R20" s="820"/>
      <c r="S20" s="820"/>
      <c r="T20" s="820">
        <v>93</v>
      </c>
      <c r="U20" s="820"/>
      <c r="V20" s="820"/>
      <c r="W20" s="820" t="s">
        <v>477</v>
      </c>
      <c r="X20" s="820"/>
      <c r="Y20" s="820"/>
      <c r="Z20" s="12"/>
      <c r="AA20" s="12"/>
    </row>
    <row r="21" spans="1:30" s="75" customFormat="1" ht="24.75" customHeight="1" thickBot="1">
      <c r="A21" s="432" t="s">
        <v>458</v>
      </c>
      <c r="B21" s="879">
        <v>1879</v>
      </c>
      <c r="C21" s="880"/>
      <c r="D21" s="880">
        <v>748</v>
      </c>
      <c r="E21" s="880"/>
      <c r="F21" s="880">
        <v>720</v>
      </c>
      <c r="G21" s="880"/>
      <c r="H21" s="880">
        <v>7830</v>
      </c>
      <c r="I21" s="880"/>
      <c r="J21" s="880"/>
      <c r="K21" s="880">
        <v>1021</v>
      </c>
      <c r="L21" s="880"/>
      <c r="M21" s="880"/>
      <c r="N21" s="880">
        <v>2321</v>
      </c>
      <c r="O21" s="880"/>
      <c r="P21" s="880"/>
      <c r="Q21" s="880">
        <v>75</v>
      </c>
      <c r="R21" s="880"/>
      <c r="S21" s="880"/>
      <c r="T21" s="880">
        <v>69</v>
      </c>
      <c r="U21" s="880"/>
      <c r="V21" s="880"/>
      <c r="W21" s="880">
        <v>1</v>
      </c>
      <c r="X21" s="880"/>
      <c r="Y21" s="880"/>
      <c r="Z21" s="192"/>
      <c r="AA21" s="192"/>
      <c r="AB21" s="84"/>
      <c r="AC21" s="84"/>
      <c r="AD21" s="84"/>
    </row>
    <row r="22" spans="1:21" ht="18" customHeight="1" thickTop="1">
      <c r="A22" s="49" t="s">
        <v>335</v>
      </c>
      <c r="B22" s="179"/>
      <c r="C22" s="179"/>
      <c r="D22" s="179"/>
      <c r="E22" s="179"/>
      <c r="F22" s="179"/>
      <c r="G22" s="179"/>
      <c r="H22" s="179"/>
      <c r="I22" s="179"/>
      <c r="J22" s="179"/>
      <c r="K22" s="179"/>
      <c r="L22" s="179"/>
      <c r="M22" s="179"/>
      <c r="N22" s="179"/>
      <c r="O22" s="124"/>
      <c r="P22" s="124"/>
      <c r="Q22" s="124"/>
      <c r="R22" s="179"/>
      <c r="S22" s="179"/>
      <c r="T22" s="179"/>
      <c r="U22" s="180"/>
    </row>
    <row r="23" spans="1:21" ht="18" customHeight="1">
      <c r="A23" s="49" t="s">
        <v>430</v>
      </c>
      <c r="B23" s="179"/>
      <c r="C23" s="179"/>
      <c r="D23" s="179"/>
      <c r="E23" s="179"/>
      <c r="F23" s="179"/>
      <c r="G23" s="179"/>
      <c r="H23" s="179"/>
      <c r="I23" s="179"/>
      <c r="J23" s="179"/>
      <c r="K23" s="179"/>
      <c r="L23" s="179"/>
      <c r="M23" s="179"/>
      <c r="N23" s="179"/>
      <c r="O23" s="124"/>
      <c r="P23" s="124"/>
      <c r="Q23" s="124"/>
      <c r="R23" s="179"/>
      <c r="S23" s="179"/>
      <c r="T23" s="179"/>
      <c r="U23" s="180"/>
    </row>
    <row r="24" spans="1:21" ht="18" customHeight="1">
      <c r="A24" s="49" t="s">
        <v>436</v>
      </c>
      <c r="B24" s="179"/>
      <c r="C24" s="179"/>
      <c r="D24" s="179"/>
      <c r="E24" s="179"/>
      <c r="F24" s="179"/>
      <c r="G24" s="179"/>
      <c r="H24" s="179"/>
      <c r="I24" s="179"/>
      <c r="J24" s="179"/>
      <c r="K24" s="179"/>
      <c r="L24" s="179"/>
      <c r="M24" s="179"/>
      <c r="N24" s="179"/>
      <c r="O24" s="124"/>
      <c r="P24" s="124"/>
      <c r="Q24" s="124"/>
      <c r="R24" s="179"/>
      <c r="S24" s="179"/>
      <c r="T24" s="179"/>
      <c r="U24" s="180"/>
    </row>
    <row r="25" ht="21" customHeight="1">
      <c r="A25" s="43"/>
    </row>
    <row r="26" ht="26.25" customHeight="1" thickBot="1">
      <c r="A26" s="148" t="s">
        <v>417</v>
      </c>
    </row>
    <row r="27" spans="1:27" s="33" customFormat="1" ht="39" customHeight="1" thickTop="1">
      <c r="A27" s="209" t="s">
        <v>34</v>
      </c>
      <c r="B27" s="572" t="s">
        <v>459</v>
      </c>
      <c r="C27" s="655"/>
      <c r="D27" s="655"/>
      <c r="E27" s="655" t="s">
        <v>460</v>
      </c>
      <c r="F27" s="655"/>
      <c r="G27" s="655"/>
      <c r="H27" s="655" t="s">
        <v>461</v>
      </c>
      <c r="I27" s="655"/>
      <c r="J27" s="655"/>
      <c r="K27" s="655" t="s">
        <v>462</v>
      </c>
      <c r="L27" s="655"/>
      <c r="M27" s="655"/>
      <c r="N27" s="655" t="s">
        <v>463</v>
      </c>
      <c r="O27" s="655"/>
      <c r="P27" s="655"/>
      <c r="Q27" s="655" t="s">
        <v>464</v>
      </c>
      <c r="R27" s="655"/>
      <c r="S27" s="655"/>
      <c r="T27" s="655" t="s">
        <v>465</v>
      </c>
      <c r="U27" s="655"/>
      <c r="V27" s="655"/>
      <c r="W27" s="655" t="s">
        <v>466</v>
      </c>
      <c r="X27" s="655"/>
      <c r="Y27" s="569"/>
      <c r="Z27" s="188"/>
      <c r="AA27" s="188"/>
    </row>
    <row r="28" spans="1:27" s="33" customFormat="1" ht="30" customHeight="1">
      <c r="A28" s="433" t="s">
        <v>371</v>
      </c>
      <c r="B28" s="870">
        <v>0.004</v>
      </c>
      <c r="C28" s="870"/>
      <c r="D28" s="870"/>
      <c r="E28" s="870">
        <v>0.018</v>
      </c>
      <c r="F28" s="870"/>
      <c r="G28" s="870"/>
      <c r="H28" s="870">
        <v>0.007</v>
      </c>
      <c r="I28" s="870"/>
      <c r="J28" s="870"/>
      <c r="K28" s="870">
        <v>0.027</v>
      </c>
      <c r="L28" s="870"/>
      <c r="M28" s="870"/>
      <c r="N28" s="873">
        <v>0.5</v>
      </c>
      <c r="O28" s="873"/>
      <c r="P28" s="873"/>
      <c r="Q28" s="870">
        <v>0.018</v>
      </c>
      <c r="R28" s="870"/>
      <c r="S28" s="870"/>
      <c r="T28" s="873">
        <v>15.2</v>
      </c>
      <c r="U28" s="873"/>
      <c r="V28" s="873"/>
      <c r="W28" s="868">
        <v>0.21</v>
      </c>
      <c r="X28" s="868"/>
      <c r="Y28" s="868"/>
      <c r="Z28" s="80"/>
      <c r="AA28" s="80"/>
    </row>
    <row r="29" spans="1:27" s="33" customFormat="1" ht="30" customHeight="1">
      <c r="A29" s="434" t="s">
        <v>425</v>
      </c>
      <c r="B29" s="871">
        <v>0.004</v>
      </c>
      <c r="C29" s="871"/>
      <c r="D29" s="871"/>
      <c r="E29" s="871">
        <v>0.017</v>
      </c>
      <c r="F29" s="871"/>
      <c r="G29" s="871"/>
      <c r="H29" s="871">
        <v>0.006</v>
      </c>
      <c r="I29" s="871"/>
      <c r="J29" s="871"/>
      <c r="K29" s="871">
        <v>0.029</v>
      </c>
      <c r="L29" s="871"/>
      <c r="M29" s="871"/>
      <c r="N29" s="874">
        <v>0.5</v>
      </c>
      <c r="O29" s="874"/>
      <c r="P29" s="874"/>
      <c r="Q29" s="871">
        <v>0.016</v>
      </c>
      <c r="R29" s="871"/>
      <c r="S29" s="871"/>
      <c r="T29" s="874">
        <v>13.8</v>
      </c>
      <c r="U29" s="874"/>
      <c r="V29" s="874"/>
      <c r="W29" s="869">
        <v>0.17</v>
      </c>
      <c r="X29" s="869"/>
      <c r="Y29" s="869"/>
      <c r="Z29" s="80"/>
      <c r="AA29" s="80"/>
    </row>
    <row r="30" spans="1:27" s="75" customFormat="1" ht="30" customHeight="1" thickBot="1">
      <c r="A30" s="435" t="s">
        <v>438</v>
      </c>
      <c r="B30" s="866">
        <v>0.002</v>
      </c>
      <c r="C30" s="866"/>
      <c r="D30" s="866"/>
      <c r="E30" s="866">
        <v>0.016</v>
      </c>
      <c r="F30" s="866"/>
      <c r="G30" s="866"/>
      <c r="H30" s="866">
        <v>0.005</v>
      </c>
      <c r="I30" s="866"/>
      <c r="J30" s="866"/>
      <c r="K30" s="866">
        <v>0.031</v>
      </c>
      <c r="L30" s="866"/>
      <c r="M30" s="866"/>
      <c r="N30" s="867">
        <v>0.4</v>
      </c>
      <c r="O30" s="867"/>
      <c r="P30" s="867"/>
      <c r="Q30" s="866">
        <v>0.017</v>
      </c>
      <c r="R30" s="866"/>
      <c r="S30" s="866"/>
      <c r="T30" s="867">
        <v>14.5</v>
      </c>
      <c r="U30" s="867"/>
      <c r="V30" s="867"/>
      <c r="W30" s="872">
        <v>0.19</v>
      </c>
      <c r="X30" s="872"/>
      <c r="Y30" s="872"/>
      <c r="Z30" s="189"/>
      <c r="AA30" s="189"/>
    </row>
    <row r="31" ht="14.25" thickTop="1">
      <c r="A31" s="49" t="s">
        <v>270</v>
      </c>
    </row>
    <row r="32" spans="1:23" ht="13.5" customHeight="1">
      <c r="A32" s="181" t="s">
        <v>271</v>
      </c>
      <c r="B32" s="865" t="s">
        <v>302</v>
      </c>
      <c r="C32" s="865"/>
      <c r="D32" s="865"/>
      <c r="E32" s="865"/>
      <c r="F32" s="865"/>
      <c r="G32" s="865"/>
      <c r="H32" s="865"/>
      <c r="I32" s="865"/>
      <c r="J32" s="865"/>
      <c r="K32" s="865"/>
      <c r="L32" s="865"/>
      <c r="M32" s="865"/>
      <c r="N32" s="865"/>
      <c r="O32" s="865"/>
      <c r="P32" s="865"/>
      <c r="Q32" s="865"/>
      <c r="R32" s="865"/>
      <c r="S32" s="865"/>
      <c r="T32" s="865"/>
      <c r="U32" s="865"/>
      <c r="V32" s="865"/>
      <c r="W32" s="865"/>
    </row>
    <row r="33" spans="1:23" ht="13.5">
      <c r="A33" s="181" t="s">
        <v>327</v>
      </c>
      <c r="B33" s="865"/>
      <c r="C33" s="865"/>
      <c r="D33" s="865"/>
      <c r="E33" s="865"/>
      <c r="F33" s="865"/>
      <c r="G33" s="865"/>
      <c r="H33" s="865"/>
      <c r="I33" s="865"/>
      <c r="J33" s="865"/>
      <c r="K33" s="865"/>
      <c r="L33" s="865"/>
      <c r="M33" s="865"/>
      <c r="N33" s="865"/>
      <c r="O33" s="865"/>
      <c r="P33" s="865"/>
      <c r="Q33" s="865"/>
      <c r="R33" s="865"/>
      <c r="S33" s="865"/>
      <c r="T33" s="865"/>
      <c r="U33" s="865"/>
      <c r="V33" s="865"/>
      <c r="W33" s="865"/>
    </row>
    <row r="34" spans="1:23" ht="13.5">
      <c r="A34" s="181"/>
      <c r="B34" s="865"/>
      <c r="C34" s="865"/>
      <c r="D34" s="865"/>
      <c r="E34" s="865"/>
      <c r="F34" s="865"/>
      <c r="G34" s="865"/>
      <c r="H34" s="865"/>
      <c r="I34" s="865"/>
      <c r="J34" s="865"/>
      <c r="K34" s="865"/>
      <c r="L34" s="865"/>
      <c r="M34" s="865"/>
      <c r="N34" s="865"/>
      <c r="O34" s="865"/>
      <c r="P34" s="865"/>
      <c r="Q34" s="865"/>
      <c r="R34" s="865"/>
      <c r="S34" s="865"/>
      <c r="T34" s="865"/>
      <c r="U34" s="865"/>
      <c r="V34" s="865"/>
      <c r="W34" s="865"/>
    </row>
  </sheetData>
  <sheetProtection/>
  <mergeCells count="130">
    <mergeCell ref="B30:D30"/>
    <mergeCell ref="E27:G27"/>
    <mergeCell ref="E28:G28"/>
    <mergeCell ref="E29:G29"/>
    <mergeCell ref="E30:G30"/>
    <mergeCell ref="N27:P27"/>
    <mergeCell ref="N28:P28"/>
    <mergeCell ref="N29:P29"/>
    <mergeCell ref="B27:D27"/>
    <mergeCell ref="B28:D28"/>
    <mergeCell ref="Q27:S27"/>
    <mergeCell ref="Q28:S28"/>
    <mergeCell ref="Q29:S29"/>
    <mergeCell ref="F2:I2"/>
    <mergeCell ref="F3:I3"/>
    <mergeCell ref="F4:I4"/>
    <mergeCell ref="F5:I5"/>
    <mergeCell ref="J2:M2"/>
    <mergeCell ref="J3:M3"/>
    <mergeCell ref="J4:M4"/>
    <mergeCell ref="J5:M5"/>
    <mergeCell ref="N2:P2"/>
    <mergeCell ref="N3:P3"/>
    <mergeCell ref="N4:P4"/>
    <mergeCell ref="N5:P5"/>
    <mergeCell ref="Q2:S2"/>
    <mergeCell ref="Q3:S3"/>
    <mergeCell ref="Q4:S4"/>
    <mergeCell ref="Q5:S5"/>
    <mergeCell ref="T2:X2"/>
    <mergeCell ref="T3:X3"/>
    <mergeCell ref="T4:X4"/>
    <mergeCell ref="T5:X5"/>
    <mergeCell ref="E10:G11"/>
    <mergeCell ref="E12:G12"/>
    <mergeCell ref="K10:M11"/>
    <mergeCell ref="K12:M12"/>
    <mergeCell ref="Q11:R11"/>
    <mergeCell ref="S11:T11"/>
    <mergeCell ref="E13:G13"/>
    <mergeCell ref="E14:G14"/>
    <mergeCell ref="H10:J11"/>
    <mergeCell ref="H12:J12"/>
    <mergeCell ref="H13:J13"/>
    <mergeCell ref="H14:J14"/>
    <mergeCell ref="K13:M13"/>
    <mergeCell ref="K14:M14"/>
    <mergeCell ref="B29:D29"/>
    <mergeCell ref="N10:P10"/>
    <mergeCell ref="N11:P11"/>
    <mergeCell ref="N12:P12"/>
    <mergeCell ref="N13:P13"/>
    <mergeCell ref="N14:P14"/>
    <mergeCell ref="B18:C18"/>
    <mergeCell ref="B20:C20"/>
    <mergeCell ref="U11:V11"/>
    <mergeCell ref="Q12:R12"/>
    <mergeCell ref="S12:T12"/>
    <mergeCell ref="U12:V12"/>
    <mergeCell ref="Q10:V10"/>
    <mergeCell ref="Q13:R13"/>
    <mergeCell ref="S13:T13"/>
    <mergeCell ref="U13:V13"/>
    <mergeCell ref="B21:C21"/>
    <mergeCell ref="F19:G19"/>
    <mergeCell ref="H21:J21"/>
    <mergeCell ref="K19:M19"/>
    <mergeCell ref="K21:M21"/>
    <mergeCell ref="D20:E20"/>
    <mergeCell ref="F20:G20"/>
    <mergeCell ref="K20:M20"/>
    <mergeCell ref="B19:E19"/>
    <mergeCell ref="N21:P21"/>
    <mergeCell ref="B2:E2"/>
    <mergeCell ref="B3:E3"/>
    <mergeCell ref="B4:E4"/>
    <mergeCell ref="B5:E5"/>
    <mergeCell ref="Q21:S21"/>
    <mergeCell ref="F18:G18"/>
    <mergeCell ref="D18:E18"/>
    <mergeCell ref="D21:E21"/>
    <mergeCell ref="F21:G21"/>
    <mergeCell ref="T21:V21"/>
    <mergeCell ref="T30:V30"/>
    <mergeCell ref="H30:J30"/>
    <mergeCell ref="W18:Y18"/>
    <mergeCell ref="W21:Y21"/>
    <mergeCell ref="T27:V27"/>
    <mergeCell ref="H20:J20"/>
    <mergeCell ref="H19:J19"/>
    <mergeCell ref="H18:J18"/>
    <mergeCell ref="H27:J27"/>
    <mergeCell ref="N19:P19"/>
    <mergeCell ref="K18:M18"/>
    <mergeCell ref="Q20:S20"/>
    <mergeCell ref="Q18:S18"/>
    <mergeCell ref="T20:V20"/>
    <mergeCell ref="N18:P18"/>
    <mergeCell ref="N20:P20"/>
    <mergeCell ref="Q19:V19"/>
    <mergeCell ref="A10:A11"/>
    <mergeCell ref="B12:D12"/>
    <mergeCell ref="B13:D13"/>
    <mergeCell ref="B14:D14"/>
    <mergeCell ref="B10:D11"/>
    <mergeCell ref="X13:Y13"/>
    <mergeCell ref="X14:Y14"/>
    <mergeCell ref="Q14:R14"/>
    <mergeCell ref="S14:T14"/>
    <mergeCell ref="U14:V14"/>
    <mergeCell ref="W30:Y30"/>
    <mergeCell ref="Q30:S30"/>
    <mergeCell ref="T28:V28"/>
    <mergeCell ref="T29:V29"/>
    <mergeCell ref="H29:J29"/>
    <mergeCell ref="X11:Y11"/>
    <mergeCell ref="X12:Y12"/>
    <mergeCell ref="W20:Y20"/>
    <mergeCell ref="T18:V18"/>
    <mergeCell ref="W19:Y19"/>
    <mergeCell ref="B32:W34"/>
    <mergeCell ref="K30:M30"/>
    <mergeCell ref="N30:P30"/>
    <mergeCell ref="W28:Y28"/>
    <mergeCell ref="W29:Y29"/>
    <mergeCell ref="W27:Y27"/>
    <mergeCell ref="K28:M28"/>
    <mergeCell ref="K29:M29"/>
    <mergeCell ref="K27:M27"/>
    <mergeCell ref="H28:J28"/>
  </mergeCells>
  <printOptions/>
  <pageMargins left="0.2362204724409449" right="0.2362204724409449" top="0.7480314960629921" bottom="0.7480314960629921" header="0.31496062992125984" footer="0.31496062992125984"/>
  <pageSetup horizontalDpi="600" verticalDpi="600" orientation="portrait" paperSize="9" r:id="rId1"/>
  <headerFooter>
    <oddFooter>&amp;C- &amp;P+178 -</oddFooter>
  </headerFooter>
</worksheet>
</file>

<file path=xl/worksheets/sheet15.xml><?xml version="1.0" encoding="utf-8"?>
<worksheet xmlns="http://schemas.openxmlformats.org/spreadsheetml/2006/main" xmlns:r="http://schemas.openxmlformats.org/officeDocument/2006/relationships">
  <dimension ref="A1:S48"/>
  <sheetViews>
    <sheetView workbookViewId="0" topLeftCell="A1">
      <selection activeCell="V8" sqref="V8"/>
    </sheetView>
  </sheetViews>
  <sheetFormatPr defaultColWidth="9.00390625" defaultRowHeight="13.5"/>
  <cols>
    <col min="1" max="1" width="9.875" style="29" customWidth="1"/>
    <col min="2" max="2" width="4.125" style="29" customWidth="1"/>
    <col min="3" max="6" width="3.75390625" style="29" customWidth="1"/>
    <col min="7" max="7" width="4.125" style="29" customWidth="1"/>
    <col min="8" max="19" width="5.00390625" style="29" customWidth="1"/>
    <col min="20" max="16384" width="9.00390625" style="29" customWidth="1"/>
  </cols>
  <sheetData>
    <row r="1" s="32" customFormat="1" ht="25.5" customHeight="1" thickBot="1">
      <c r="A1" s="39" t="s">
        <v>418</v>
      </c>
    </row>
    <row r="2" spans="1:19" ht="16.5" customHeight="1" thickTop="1">
      <c r="A2" s="964" t="s">
        <v>149</v>
      </c>
      <c r="B2" s="964"/>
      <c r="C2" s="964"/>
      <c r="D2" s="964"/>
      <c r="E2" s="964"/>
      <c r="F2" s="964"/>
      <c r="G2" s="965"/>
      <c r="H2" s="966" t="s">
        <v>272</v>
      </c>
      <c r="I2" s="967"/>
      <c r="J2" s="967"/>
      <c r="K2" s="967"/>
      <c r="L2" s="967"/>
      <c r="M2" s="967"/>
      <c r="N2" s="967"/>
      <c r="O2" s="967"/>
      <c r="P2" s="967"/>
      <c r="Q2" s="967"/>
      <c r="R2" s="967"/>
      <c r="S2" s="967"/>
    </row>
    <row r="3" spans="1:19" ht="16.5" customHeight="1">
      <c r="A3" s="932"/>
      <c r="B3" s="932"/>
      <c r="C3" s="932"/>
      <c r="D3" s="932"/>
      <c r="E3" s="932"/>
      <c r="F3" s="932"/>
      <c r="G3" s="933"/>
      <c r="H3" s="952">
        <v>41411</v>
      </c>
      <c r="I3" s="953"/>
      <c r="J3" s="953">
        <v>41467</v>
      </c>
      <c r="K3" s="953"/>
      <c r="L3" s="953">
        <v>41530</v>
      </c>
      <c r="M3" s="953"/>
      <c r="N3" s="953">
        <v>41600</v>
      </c>
      <c r="O3" s="953"/>
      <c r="P3" s="953">
        <v>41649</v>
      </c>
      <c r="Q3" s="955"/>
      <c r="R3" s="968">
        <v>41705</v>
      </c>
      <c r="S3" s="969"/>
    </row>
    <row r="4" spans="1:19" ht="16.5" customHeight="1">
      <c r="A4" s="937" t="s">
        <v>273</v>
      </c>
      <c r="B4" s="927" t="s">
        <v>274</v>
      </c>
      <c r="C4" s="928"/>
      <c r="D4" s="929"/>
      <c r="E4" s="924" t="s">
        <v>90</v>
      </c>
      <c r="F4" s="925"/>
      <c r="G4" s="926"/>
      <c r="H4" s="915">
        <v>7.8</v>
      </c>
      <c r="I4" s="915"/>
      <c r="J4" s="954">
        <v>8.1</v>
      </c>
      <c r="K4" s="954"/>
      <c r="L4" s="915">
        <v>7.7</v>
      </c>
      <c r="M4" s="917"/>
      <c r="N4" s="915">
        <v>7.8</v>
      </c>
      <c r="O4" s="915"/>
      <c r="P4" s="915">
        <v>6.8</v>
      </c>
      <c r="Q4" s="903"/>
      <c r="R4" s="915">
        <v>7.5</v>
      </c>
      <c r="S4" s="903"/>
    </row>
    <row r="5" spans="1:19" ht="16.5" customHeight="1">
      <c r="A5" s="938"/>
      <c r="B5" s="930"/>
      <c r="C5" s="834"/>
      <c r="D5" s="835"/>
      <c r="E5" s="912" t="s">
        <v>275</v>
      </c>
      <c r="F5" s="913"/>
      <c r="G5" s="914"/>
      <c r="H5" s="915">
        <v>2</v>
      </c>
      <c r="I5" s="915"/>
      <c r="J5" s="954">
        <v>3.8</v>
      </c>
      <c r="K5" s="954"/>
      <c r="L5" s="915">
        <v>1.4</v>
      </c>
      <c r="M5" s="915"/>
      <c r="N5" s="915">
        <v>3.1</v>
      </c>
      <c r="O5" s="915"/>
      <c r="P5" s="915">
        <v>0.8</v>
      </c>
      <c r="Q5" s="903"/>
      <c r="R5" s="915">
        <v>0.5</v>
      </c>
      <c r="S5" s="915"/>
    </row>
    <row r="6" spans="1:19" ht="16.5" customHeight="1">
      <c r="A6" s="938"/>
      <c r="B6" s="930"/>
      <c r="C6" s="834"/>
      <c r="D6" s="835"/>
      <c r="E6" s="912" t="s">
        <v>276</v>
      </c>
      <c r="F6" s="913"/>
      <c r="G6" s="914"/>
      <c r="H6" s="915">
        <v>3.5</v>
      </c>
      <c r="I6" s="915"/>
      <c r="J6" s="954">
        <v>4.9</v>
      </c>
      <c r="K6" s="954"/>
      <c r="L6" s="915">
        <v>6.1</v>
      </c>
      <c r="M6" s="915"/>
      <c r="N6" s="915">
        <v>4.6</v>
      </c>
      <c r="O6" s="915"/>
      <c r="P6" s="915">
        <v>6</v>
      </c>
      <c r="Q6" s="903"/>
      <c r="R6" s="915">
        <v>5</v>
      </c>
      <c r="S6" s="915"/>
    </row>
    <row r="7" spans="1:19" ht="16.5" customHeight="1">
      <c r="A7" s="938"/>
      <c r="B7" s="931"/>
      <c r="C7" s="932"/>
      <c r="D7" s="933"/>
      <c r="E7" s="912" t="s">
        <v>277</v>
      </c>
      <c r="F7" s="913"/>
      <c r="G7" s="914"/>
      <c r="H7" s="948">
        <v>4</v>
      </c>
      <c r="I7" s="948"/>
      <c r="J7" s="948">
        <v>13</v>
      </c>
      <c r="K7" s="948"/>
      <c r="L7" s="948">
        <v>17</v>
      </c>
      <c r="M7" s="917"/>
      <c r="N7" s="948">
        <v>4</v>
      </c>
      <c r="O7" s="948"/>
      <c r="P7" s="948">
        <v>13</v>
      </c>
      <c r="Q7" s="903"/>
      <c r="R7" s="948">
        <v>4</v>
      </c>
      <c r="S7" s="903"/>
    </row>
    <row r="8" spans="1:19" ht="16.5" customHeight="1">
      <c r="A8" s="938"/>
      <c r="B8" s="927" t="s">
        <v>278</v>
      </c>
      <c r="C8" s="928"/>
      <c r="D8" s="929"/>
      <c r="E8" s="924" t="s">
        <v>90</v>
      </c>
      <c r="F8" s="925"/>
      <c r="G8" s="926"/>
      <c r="H8" s="956">
        <v>7.8</v>
      </c>
      <c r="I8" s="956"/>
      <c r="J8" s="956">
        <v>7.8</v>
      </c>
      <c r="K8" s="956"/>
      <c r="L8" s="956">
        <v>7.5</v>
      </c>
      <c r="M8" s="956"/>
      <c r="N8" s="956">
        <v>7.6</v>
      </c>
      <c r="O8" s="956"/>
      <c r="P8" s="956">
        <v>6.9</v>
      </c>
      <c r="Q8" s="956"/>
      <c r="R8" s="956">
        <v>7.5</v>
      </c>
      <c r="S8" s="956"/>
    </row>
    <row r="9" spans="1:19" ht="16.5" customHeight="1">
      <c r="A9" s="938"/>
      <c r="B9" s="930"/>
      <c r="C9" s="834"/>
      <c r="D9" s="835"/>
      <c r="E9" s="912" t="s">
        <v>275</v>
      </c>
      <c r="F9" s="913"/>
      <c r="G9" s="914"/>
      <c r="H9" s="915">
        <v>2.6</v>
      </c>
      <c r="I9" s="915"/>
      <c r="J9" s="915">
        <v>2</v>
      </c>
      <c r="K9" s="915"/>
      <c r="L9" s="915">
        <v>0.7</v>
      </c>
      <c r="M9" s="915"/>
      <c r="N9" s="915">
        <v>3.2</v>
      </c>
      <c r="O9" s="915"/>
      <c r="P9" s="915">
        <v>0.8</v>
      </c>
      <c r="Q9" s="915"/>
      <c r="R9" s="915">
        <v>0.2</v>
      </c>
      <c r="S9" s="915"/>
    </row>
    <row r="10" spans="1:19" ht="16.5" customHeight="1">
      <c r="A10" s="938"/>
      <c r="B10" s="930"/>
      <c r="C10" s="834"/>
      <c r="D10" s="835"/>
      <c r="E10" s="912" t="s">
        <v>276</v>
      </c>
      <c r="F10" s="913"/>
      <c r="G10" s="914"/>
      <c r="H10" s="915">
        <v>5.4</v>
      </c>
      <c r="I10" s="915"/>
      <c r="J10" s="915">
        <v>4.8</v>
      </c>
      <c r="K10" s="915"/>
      <c r="L10" s="915">
        <v>4.8</v>
      </c>
      <c r="M10" s="915"/>
      <c r="N10" s="915">
        <v>3</v>
      </c>
      <c r="O10" s="915"/>
      <c r="P10" s="915">
        <v>3.6</v>
      </c>
      <c r="Q10" s="915"/>
      <c r="R10" s="915">
        <v>5.5</v>
      </c>
      <c r="S10" s="915"/>
    </row>
    <row r="11" spans="1:19" ht="16.5" customHeight="1">
      <c r="A11" s="938"/>
      <c r="B11" s="931"/>
      <c r="C11" s="932"/>
      <c r="D11" s="933"/>
      <c r="E11" s="912" t="s">
        <v>277</v>
      </c>
      <c r="F11" s="913"/>
      <c r="G11" s="914"/>
      <c r="H11" s="910">
        <v>16</v>
      </c>
      <c r="I11" s="910"/>
      <c r="J11" s="910">
        <v>8</v>
      </c>
      <c r="K11" s="910"/>
      <c r="L11" s="910">
        <v>8</v>
      </c>
      <c r="M11" s="916"/>
      <c r="N11" s="910">
        <v>4</v>
      </c>
      <c r="O11" s="910"/>
      <c r="P11" s="910">
        <v>5</v>
      </c>
      <c r="Q11" s="910"/>
      <c r="R11" s="910">
        <v>7</v>
      </c>
      <c r="S11" s="911"/>
    </row>
    <row r="12" spans="1:19" ht="16.5" customHeight="1">
      <c r="A12" s="938"/>
      <c r="B12" s="927" t="s">
        <v>279</v>
      </c>
      <c r="C12" s="928"/>
      <c r="D12" s="929"/>
      <c r="E12" s="924" t="s">
        <v>90</v>
      </c>
      <c r="F12" s="925"/>
      <c r="G12" s="926"/>
      <c r="H12" s="915">
        <v>7.55</v>
      </c>
      <c r="I12" s="915"/>
      <c r="J12" s="915">
        <v>7.6</v>
      </c>
      <c r="K12" s="917"/>
      <c r="L12" s="915">
        <v>7.5</v>
      </c>
      <c r="M12" s="917"/>
      <c r="N12" s="915">
        <v>7.6</v>
      </c>
      <c r="O12" s="915"/>
      <c r="P12" s="915">
        <v>6.9</v>
      </c>
      <c r="Q12" s="903"/>
      <c r="R12" s="915">
        <v>7.4</v>
      </c>
      <c r="S12" s="903"/>
    </row>
    <row r="13" spans="1:19" ht="16.5" customHeight="1">
      <c r="A13" s="938"/>
      <c r="B13" s="930"/>
      <c r="C13" s="834"/>
      <c r="D13" s="835"/>
      <c r="E13" s="912" t="s">
        <v>275</v>
      </c>
      <c r="F13" s="913"/>
      <c r="G13" s="914"/>
      <c r="H13" s="915">
        <v>0.6</v>
      </c>
      <c r="I13" s="915"/>
      <c r="J13" s="915">
        <v>4</v>
      </c>
      <c r="K13" s="917"/>
      <c r="L13" s="915">
        <v>1.9</v>
      </c>
      <c r="M13" s="915"/>
      <c r="N13" s="915">
        <v>3.9</v>
      </c>
      <c r="O13" s="915"/>
      <c r="P13" s="915">
        <v>0.8</v>
      </c>
      <c r="Q13" s="903"/>
      <c r="R13" s="915">
        <v>0.2</v>
      </c>
      <c r="S13" s="915"/>
    </row>
    <row r="14" spans="1:19" ht="16.5" customHeight="1">
      <c r="A14" s="938"/>
      <c r="B14" s="930"/>
      <c r="C14" s="834"/>
      <c r="D14" s="835"/>
      <c r="E14" s="912" t="s">
        <v>276</v>
      </c>
      <c r="F14" s="913"/>
      <c r="G14" s="914"/>
      <c r="H14" s="915">
        <v>4.9</v>
      </c>
      <c r="I14" s="915"/>
      <c r="J14" s="915">
        <v>6</v>
      </c>
      <c r="K14" s="917"/>
      <c r="L14" s="915">
        <v>5.1</v>
      </c>
      <c r="M14" s="915"/>
      <c r="N14" s="915">
        <v>3.4</v>
      </c>
      <c r="O14" s="915"/>
      <c r="P14" s="915">
        <v>2.9</v>
      </c>
      <c r="Q14" s="903"/>
      <c r="R14" s="915">
        <v>4.1</v>
      </c>
      <c r="S14" s="915"/>
    </row>
    <row r="15" spans="1:19" ht="16.5" customHeight="1">
      <c r="A15" s="939"/>
      <c r="B15" s="940"/>
      <c r="C15" s="941"/>
      <c r="D15" s="942"/>
      <c r="E15" s="949" t="s">
        <v>277</v>
      </c>
      <c r="F15" s="950"/>
      <c r="G15" s="951"/>
      <c r="H15" s="957">
        <v>15</v>
      </c>
      <c r="I15" s="957"/>
      <c r="J15" s="957">
        <v>26</v>
      </c>
      <c r="K15" s="959"/>
      <c r="L15" s="957">
        <v>15</v>
      </c>
      <c r="M15" s="959"/>
      <c r="N15" s="957">
        <v>6</v>
      </c>
      <c r="O15" s="957"/>
      <c r="P15" s="957">
        <v>3</v>
      </c>
      <c r="Q15" s="958"/>
      <c r="R15" s="957">
        <v>23</v>
      </c>
      <c r="S15" s="958"/>
    </row>
    <row r="16" spans="1:19" ht="16.5" customHeight="1">
      <c r="A16" s="946" t="s">
        <v>280</v>
      </c>
      <c r="B16" s="943" t="s">
        <v>281</v>
      </c>
      <c r="C16" s="944"/>
      <c r="D16" s="945"/>
      <c r="E16" s="921" t="s">
        <v>90</v>
      </c>
      <c r="F16" s="922"/>
      <c r="G16" s="923"/>
      <c r="H16" s="915">
        <v>7.7</v>
      </c>
      <c r="I16" s="915"/>
      <c r="J16" s="915">
        <v>8.9</v>
      </c>
      <c r="K16" s="917"/>
      <c r="L16" s="915">
        <v>8.5</v>
      </c>
      <c r="M16" s="915"/>
      <c r="N16" s="915">
        <v>7.6</v>
      </c>
      <c r="O16" s="915"/>
      <c r="P16" s="915">
        <v>7</v>
      </c>
      <c r="Q16" s="903"/>
      <c r="R16" s="956">
        <v>7.5</v>
      </c>
      <c r="S16" s="956"/>
    </row>
    <row r="17" spans="1:19" ht="16.5" customHeight="1">
      <c r="A17" s="938"/>
      <c r="B17" s="930"/>
      <c r="C17" s="834"/>
      <c r="D17" s="835"/>
      <c r="E17" s="912" t="s">
        <v>275</v>
      </c>
      <c r="F17" s="913"/>
      <c r="G17" s="914"/>
      <c r="H17" s="915">
        <v>2.4</v>
      </c>
      <c r="I17" s="915"/>
      <c r="J17" s="915">
        <v>4.7</v>
      </c>
      <c r="K17" s="917"/>
      <c r="L17" s="915">
        <v>4</v>
      </c>
      <c r="M17" s="915"/>
      <c r="N17" s="915">
        <v>4.1</v>
      </c>
      <c r="O17" s="915"/>
      <c r="P17" s="915">
        <v>2.5</v>
      </c>
      <c r="Q17" s="903"/>
      <c r="R17" s="915">
        <v>2.7</v>
      </c>
      <c r="S17" s="915"/>
    </row>
    <row r="18" spans="1:19" ht="16.5" customHeight="1">
      <c r="A18" s="938"/>
      <c r="B18" s="930"/>
      <c r="C18" s="834"/>
      <c r="D18" s="835"/>
      <c r="E18" s="912" t="s">
        <v>276</v>
      </c>
      <c r="F18" s="913"/>
      <c r="G18" s="914"/>
      <c r="H18" s="915">
        <v>4.8</v>
      </c>
      <c r="I18" s="915"/>
      <c r="J18" s="915">
        <v>4.8</v>
      </c>
      <c r="K18" s="917"/>
      <c r="L18" s="915">
        <v>7.2</v>
      </c>
      <c r="M18" s="915"/>
      <c r="N18" s="915">
        <v>3.2</v>
      </c>
      <c r="O18" s="915"/>
      <c r="P18" s="915">
        <v>5.3</v>
      </c>
      <c r="Q18" s="903"/>
      <c r="R18" s="915">
        <v>3.4</v>
      </c>
      <c r="S18" s="915"/>
    </row>
    <row r="19" spans="1:19" ht="16.5" customHeight="1">
      <c r="A19" s="938"/>
      <c r="B19" s="931"/>
      <c r="C19" s="932"/>
      <c r="D19" s="933"/>
      <c r="E19" s="912" t="s">
        <v>277</v>
      </c>
      <c r="F19" s="913"/>
      <c r="G19" s="914"/>
      <c r="H19" s="910">
        <v>1</v>
      </c>
      <c r="I19" s="910"/>
      <c r="J19" s="910">
        <v>2</v>
      </c>
      <c r="K19" s="916"/>
      <c r="L19" s="910">
        <v>3</v>
      </c>
      <c r="M19" s="910"/>
      <c r="N19" s="910">
        <v>1</v>
      </c>
      <c r="O19" s="910"/>
      <c r="P19" s="910">
        <v>2</v>
      </c>
      <c r="Q19" s="911"/>
      <c r="R19" s="910">
        <v>3</v>
      </c>
      <c r="S19" s="910"/>
    </row>
    <row r="20" spans="1:19" ht="16.5" customHeight="1">
      <c r="A20" s="938"/>
      <c r="B20" s="927" t="s">
        <v>282</v>
      </c>
      <c r="C20" s="928"/>
      <c r="D20" s="929"/>
      <c r="E20" s="924" t="s">
        <v>90</v>
      </c>
      <c r="F20" s="925"/>
      <c r="G20" s="926"/>
      <c r="H20" s="915">
        <v>7.6</v>
      </c>
      <c r="I20" s="915"/>
      <c r="J20" s="915">
        <v>7.5</v>
      </c>
      <c r="K20" s="917"/>
      <c r="L20" s="915">
        <v>7.4</v>
      </c>
      <c r="M20" s="915"/>
      <c r="N20" s="915">
        <v>7.6</v>
      </c>
      <c r="O20" s="915"/>
      <c r="P20" s="915">
        <v>7</v>
      </c>
      <c r="Q20" s="903"/>
      <c r="R20" s="956">
        <v>7.4</v>
      </c>
      <c r="S20" s="956"/>
    </row>
    <row r="21" spans="1:19" ht="16.5" customHeight="1">
      <c r="A21" s="938"/>
      <c r="B21" s="930"/>
      <c r="C21" s="834"/>
      <c r="D21" s="835"/>
      <c r="E21" s="912" t="s">
        <v>275</v>
      </c>
      <c r="F21" s="913"/>
      <c r="G21" s="914"/>
      <c r="H21" s="915">
        <v>4.8</v>
      </c>
      <c r="I21" s="915"/>
      <c r="J21" s="915">
        <v>3.6</v>
      </c>
      <c r="K21" s="917"/>
      <c r="L21" s="915">
        <v>3.5</v>
      </c>
      <c r="M21" s="915"/>
      <c r="N21" s="915">
        <v>4.2</v>
      </c>
      <c r="O21" s="915"/>
      <c r="P21" s="915">
        <v>4.4</v>
      </c>
      <c r="Q21" s="903"/>
      <c r="R21" s="915">
        <v>4.9</v>
      </c>
      <c r="S21" s="915"/>
    </row>
    <row r="22" spans="1:19" ht="16.5" customHeight="1">
      <c r="A22" s="938"/>
      <c r="B22" s="930"/>
      <c r="C22" s="834"/>
      <c r="D22" s="835"/>
      <c r="E22" s="912" t="s">
        <v>276</v>
      </c>
      <c r="F22" s="913"/>
      <c r="G22" s="914"/>
      <c r="H22" s="915">
        <v>8.7</v>
      </c>
      <c r="I22" s="915"/>
      <c r="J22" s="915">
        <v>6.5</v>
      </c>
      <c r="K22" s="917"/>
      <c r="L22" s="915">
        <v>5.6</v>
      </c>
      <c r="M22" s="915"/>
      <c r="N22" s="915">
        <v>5.4</v>
      </c>
      <c r="O22" s="915"/>
      <c r="P22" s="915">
        <v>5.4</v>
      </c>
      <c r="Q22" s="903"/>
      <c r="R22" s="915">
        <v>4.9</v>
      </c>
      <c r="S22" s="915"/>
    </row>
    <row r="23" spans="1:19" ht="16.5" customHeight="1">
      <c r="A23" s="938"/>
      <c r="B23" s="931"/>
      <c r="C23" s="932"/>
      <c r="D23" s="933"/>
      <c r="E23" s="912" t="s">
        <v>277</v>
      </c>
      <c r="F23" s="913"/>
      <c r="G23" s="914"/>
      <c r="H23" s="948">
        <v>15</v>
      </c>
      <c r="I23" s="948"/>
      <c r="J23" s="948">
        <v>10</v>
      </c>
      <c r="K23" s="917"/>
      <c r="L23" s="948">
        <v>23</v>
      </c>
      <c r="M23" s="948"/>
      <c r="N23" s="948">
        <v>9</v>
      </c>
      <c r="O23" s="948"/>
      <c r="P23" s="948">
        <v>3</v>
      </c>
      <c r="Q23" s="903"/>
      <c r="R23" s="910">
        <v>13</v>
      </c>
      <c r="S23" s="910"/>
    </row>
    <row r="24" spans="1:19" ht="16.5" customHeight="1">
      <c r="A24" s="938"/>
      <c r="B24" s="927" t="s">
        <v>283</v>
      </c>
      <c r="C24" s="928"/>
      <c r="D24" s="929"/>
      <c r="E24" s="924" t="s">
        <v>90</v>
      </c>
      <c r="F24" s="925"/>
      <c r="G24" s="926"/>
      <c r="H24" s="956">
        <v>7.6</v>
      </c>
      <c r="I24" s="956"/>
      <c r="J24" s="956">
        <v>7.5</v>
      </c>
      <c r="K24" s="960"/>
      <c r="L24" s="956">
        <v>7.2</v>
      </c>
      <c r="M24" s="956"/>
      <c r="N24" s="956">
        <v>7.6</v>
      </c>
      <c r="O24" s="956"/>
      <c r="P24" s="956">
        <v>7</v>
      </c>
      <c r="Q24" s="961"/>
      <c r="R24" s="956">
        <v>7.3</v>
      </c>
      <c r="S24" s="956"/>
    </row>
    <row r="25" spans="1:19" ht="16.5" customHeight="1">
      <c r="A25" s="938"/>
      <c r="B25" s="930"/>
      <c r="C25" s="834"/>
      <c r="D25" s="835"/>
      <c r="E25" s="912" t="s">
        <v>275</v>
      </c>
      <c r="F25" s="913"/>
      <c r="G25" s="914"/>
      <c r="H25" s="915">
        <v>2.7</v>
      </c>
      <c r="I25" s="915"/>
      <c r="J25" s="915">
        <v>3.1</v>
      </c>
      <c r="K25" s="917"/>
      <c r="L25" s="915">
        <v>5.3</v>
      </c>
      <c r="M25" s="915"/>
      <c r="N25" s="915">
        <v>4.4</v>
      </c>
      <c r="O25" s="915"/>
      <c r="P25" s="915">
        <v>4.6</v>
      </c>
      <c r="Q25" s="903"/>
      <c r="R25" s="915">
        <v>5.9</v>
      </c>
      <c r="S25" s="915"/>
    </row>
    <row r="26" spans="1:19" ht="16.5" customHeight="1">
      <c r="A26" s="938"/>
      <c r="B26" s="930"/>
      <c r="C26" s="834"/>
      <c r="D26" s="835"/>
      <c r="E26" s="912" t="s">
        <v>276</v>
      </c>
      <c r="F26" s="913"/>
      <c r="G26" s="914"/>
      <c r="H26" s="915">
        <v>10.6</v>
      </c>
      <c r="I26" s="915"/>
      <c r="J26" s="915">
        <v>6.8</v>
      </c>
      <c r="K26" s="917"/>
      <c r="L26" s="915">
        <v>7.7</v>
      </c>
      <c r="M26" s="915"/>
      <c r="N26" s="915">
        <v>7.4</v>
      </c>
      <c r="O26" s="915"/>
      <c r="P26" s="915">
        <v>8.2</v>
      </c>
      <c r="Q26" s="903"/>
      <c r="R26" s="915">
        <v>6.2</v>
      </c>
      <c r="S26" s="915"/>
    </row>
    <row r="27" spans="1:19" ht="16.5" customHeight="1">
      <c r="A27" s="938"/>
      <c r="B27" s="931"/>
      <c r="C27" s="932"/>
      <c r="D27" s="933"/>
      <c r="E27" s="912" t="s">
        <v>277</v>
      </c>
      <c r="F27" s="913"/>
      <c r="G27" s="914"/>
      <c r="H27" s="910">
        <v>22</v>
      </c>
      <c r="I27" s="910"/>
      <c r="J27" s="910">
        <v>21</v>
      </c>
      <c r="K27" s="916"/>
      <c r="L27" s="910">
        <v>23</v>
      </c>
      <c r="M27" s="910"/>
      <c r="N27" s="910">
        <v>12</v>
      </c>
      <c r="O27" s="910"/>
      <c r="P27" s="910">
        <v>12</v>
      </c>
      <c r="Q27" s="911"/>
      <c r="R27" s="910">
        <v>19</v>
      </c>
      <c r="S27" s="910"/>
    </row>
    <row r="28" spans="1:19" ht="16.5" customHeight="1">
      <c r="A28" s="938"/>
      <c r="B28" s="927" t="s">
        <v>284</v>
      </c>
      <c r="C28" s="928"/>
      <c r="D28" s="929"/>
      <c r="E28" s="924" t="s">
        <v>90</v>
      </c>
      <c r="F28" s="925"/>
      <c r="G28" s="926"/>
      <c r="H28" s="915">
        <v>7.6</v>
      </c>
      <c r="I28" s="915"/>
      <c r="J28" s="915">
        <v>7.5</v>
      </c>
      <c r="K28" s="917"/>
      <c r="L28" s="915">
        <v>7.4</v>
      </c>
      <c r="M28" s="915"/>
      <c r="N28" s="915">
        <v>7.8</v>
      </c>
      <c r="O28" s="915"/>
      <c r="P28" s="915">
        <v>6.8</v>
      </c>
      <c r="Q28" s="903"/>
      <c r="R28" s="956">
        <v>7.4</v>
      </c>
      <c r="S28" s="956"/>
    </row>
    <row r="29" spans="1:19" ht="16.5" customHeight="1">
      <c r="A29" s="938"/>
      <c r="B29" s="930"/>
      <c r="C29" s="834"/>
      <c r="D29" s="835"/>
      <c r="E29" s="912" t="s">
        <v>275</v>
      </c>
      <c r="F29" s="913"/>
      <c r="G29" s="914"/>
      <c r="H29" s="915">
        <v>4.2</v>
      </c>
      <c r="I29" s="915"/>
      <c r="J29" s="915">
        <v>3.8</v>
      </c>
      <c r="K29" s="917"/>
      <c r="L29" s="915">
        <v>4.2</v>
      </c>
      <c r="M29" s="915"/>
      <c r="N29" s="915">
        <v>3.6</v>
      </c>
      <c r="O29" s="915"/>
      <c r="P29" s="915">
        <v>5.1</v>
      </c>
      <c r="Q29" s="903"/>
      <c r="R29" s="915">
        <v>2.4</v>
      </c>
      <c r="S29" s="915"/>
    </row>
    <row r="30" spans="1:19" ht="16.5" customHeight="1">
      <c r="A30" s="938"/>
      <c r="B30" s="930"/>
      <c r="C30" s="834"/>
      <c r="D30" s="835"/>
      <c r="E30" s="912" t="s">
        <v>276</v>
      </c>
      <c r="F30" s="913"/>
      <c r="G30" s="914"/>
      <c r="H30" s="915">
        <v>7.5</v>
      </c>
      <c r="I30" s="915"/>
      <c r="J30" s="915">
        <v>5.9</v>
      </c>
      <c r="K30" s="917"/>
      <c r="L30" s="915">
        <v>8.6</v>
      </c>
      <c r="M30" s="915"/>
      <c r="N30" s="915">
        <v>4.3</v>
      </c>
      <c r="O30" s="915"/>
      <c r="P30" s="915">
        <v>5.9</v>
      </c>
      <c r="Q30" s="903"/>
      <c r="R30" s="915">
        <v>4.2</v>
      </c>
      <c r="S30" s="915"/>
    </row>
    <row r="31" spans="1:19" ht="16.5" customHeight="1">
      <c r="A31" s="938"/>
      <c r="B31" s="931"/>
      <c r="C31" s="932"/>
      <c r="D31" s="933"/>
      <c r="E31" s="912" t="s">
        <v>277</v>
      </c>
      <c r="F31" s="913"/>
      <c r="G31" s="914"/>
      <c r="H31" s="948">
        <v>22</v>
      </c>
      <c r="I31" s="948"/>
      <c r="J31" s="948">
        <v>26</v>
      </c>
      <c r="K31" s="917"/>
      <c r="L31" s="948">
        <v>23</v>
      </c>
      <c r="M31" s="948"/>
      <c r="N31" s="948">
        <v>4</v>
      </c>
      <c r="O31" s="948"/>
      <c r="P31" s="948">
        <v>4</v>
      </c>
      <c r="Q31" s="903"/>
      <c r="R31" s="910">
        <v>16</v>
      </c>
      <c r="S31" s="910"/>
    </row>
    <row r="32" spans="1:19" ht="16.5" customHeight="1">
      <c r="A32" s="938"/>
      <c r="B32" s="927" t="s">
        <v>285</v>
      </c>
      <c r="C32" s="928"/>
      <c r="D32" s="929"/>
      <c r="E32" s="924" t="s">
        <v>90</v>
      </c>
      <c r="F32" s="925"/>
      <c r="G32" s="926"/>
      <c r="H32" s="956">
        <v>7.6</v>
      </c>
      <c r="I32" s="956"/>
      <c r="J32" s="956">
        <v>7.5</v>
      </c>
      <c r="K32" s="960"/>
      <c r="L32" s="956">
        <v>7.27</v>
      </c>
      <c r="M32" s="956"/>
      <c r="N32" s="956">
        <v>7.6</v>
      </c>
      <c r="O32" s="956"/>
      <c r="P32" s="956">
        <v>7</v>
      </c>
      <c r="Q32" s="961"/>
      <c r="R32" s="956">
        <v>7.4</v>
      </c>
      <c r="S32" s="956"/>
    </row>
    <row r="33" spans="1:19" ht="16.5" customHeight="1">
      <c r="A33" s="938"/>
      <c r="B33" s="930"/>
      <c r="C33" s="834"/>
      <c r="D33" s="835"/>
      <c r="E33" s="912" t="s">
        <v>275</v>
      </c>
      <c r="F33" s="913"/>
      <c r="G33" s="914"/>
      <c r="H33" s="915">
        <v>3.7</v>
      </c>
      <c r="I33" s="915"/>
      <c r="J33" s="915">
        <v>0.6</v>
      </c>
      <c r="K33" s="917"/>
      <c r="L33" s="915">
        <v>1.9</v>
      </c>
      <c r="M33" s="915"/>
      <c r="N33" s="915">
        <v>4.4</v>
      </c>
      <c r="O33" s="915"/>
      <c r="P33" s="915">
        <v>1.7</v>
      </c>
      <c r="Q33" s="903"/>
      <c r="R33" s="915">
        <v>1.2</v>
      </c>
      <c r="S33" s="915"/>
    </row>
    <row r="34" spans="1:19" ht="16.5" customHeight="1">
      <c r="A34" s="938"/>
      <c r="B34" s="930"/>
      <c r="C34" s="834"/>
      <c r="D34" s="835"/>
      <c r="E34" s="912" t="s">
        <v>276</v>
      </c>
      <c r="F34" s="913"/>
      <c r="G34" s="914"/>
      <c r="H34" s="915">
        <v>5.9</v>
      </c>
      <c r="I34" s="915"/>
      <c r="J34" s="915">
        <v>6.2</v>
      </c>
      <c r="K34" s="917"/>
      <c r="L34" s="915">
        <v>6.6</v>
      </c>
      <c r="M34" s="915"/>
      <c r="N34" s="915">
        <v>4.6</v>
      </c>
      <c r="O34" s="915"/>
      <c r="P34" s="915">
        <v>4.8</v>
      </c>
      <c r="Q34" s="903"/>
      <c r="R34" s="915">
        <v>5.1</v>
      </c>
      <c r="S34" s="915"/>
    </row>
    <row r="35" spans="1:19" ht="16.5" customHeight="1" thickBot="1">
      <c r="A35" s="947"/>
      <c r="B35" s="934"/>
      <c r="C35" s="935"/>
      <c r="D35" s="936"/>
      <c r="E35" s="918" t="s">
        <v>277</v>
      </c>
      <c r="F35" s="919"/>
      <c r="G35" s="920"/>
      <c r="H35" s="962">
        <v>8</v>
      </c>
      <c r="I35" s="962"/>
      <c r="J35" s="962">
        <v>16</v>
      </c>
      <c r="K35" s="963"/>
      <c r="L35" s="962">
        <v>5</v>
      </c>
      <c r="M35" s="962"/>
      <c r="N35" s="962">
        <v>8</v>
      </c>
      <c r="O35" s="962"/>
      <c r="P35" s="962">
        <v>3</v>
      </c>
      <c r="Q35" s="970"/>
      <c r="R35" s="962">
        <v>13</v>
      </c>
      <c r="S35" s="962"/>
    </row>
    <row r="36" ht="13.5" customHeight="1" thickTop="1">
      <c r="A36" s="126" t="s">
        <v>288</v>
      </c>
    </row>
    <row r="37" spans="1:8" ht="13.5" customHeight="1">
      <c r="A37" s="34" t="s">
        <v>144</v>
      </c>
      <c r="B37" s="34" t="s">
        <v>90</v>
      </c>
      <c r="C37" s="34" t="s">
        <v>101</v>
      </c>
      <c r="D37" s="34"/>
      <c r="E37" s="34"/>
      <c r="G37" s="34" t="s">
        <v>91</v>
      </c>
      <c r="H37" s="34" t="s">
        <v>102</v>
      </c>
    </row>
    <row r="38" spans="2:8" ht="13.5">
      <c r="B38" s="34" t="s">
        <v>92</v>
      </c>
      <c r="C38" s="34" t="s">
        <v>103</v>
      </c>
      <c r="D38" s="34"/>
      <c r="E38" s="34"/>
      <c r="G38" s="34" t="s">
        <v>93</v>
      </c>
      <c r="H38" s="34" t="s">
        <v>104</v>
      </c>
    </row>
    <row r="39" spans="2:7" ht="8.25" customHeight="1">
      <c r="B39" s="64"/>
      <c r="F39" s="34"/>
      <c r="G39" s="34"/>
    </row>
    <row r="40" spans="1:7" s="32" customFormat="1" ht="21.75" customHeight="1" thickBot="1">
      <c r="A40" s="182" t="s">
        <v>419</v>
      </c>
      <c r="B40" s="183"/>
      <c r="C40" s="184"/>
      <c r="D40" s="184"/>
      <c r="E40" s="185"/>
      <c r="F40" s="185"/>
      <c r="G40" s="184"/>
    </row>
    <row r="41" spans="1:15" s="186" customFormat="1" ht="18.75" customHeight="1" thickTop="1">
      <c r="A41" s="207" t="s">
        <v>34</v>
      </c>
      <c r="B41" s="971" t="s">
        <v>296</v>
      </c>
      <c r="C41" s="971"/>
      <c r="D41" s="971"/>
      <c r="E41" s="994" t="s">
        <v>297</v>
      </c>
      <c r="F41" s="994"/>
      <c r="G41" s="994"/>
      <c r="H41" s="989" t="s">
        <v>292</v>
      </c>
      <c r="I41" s="990"/>
      <c r="J41" s="999" t="s">
        <v>293</v>
      </c>
      <c r="K41" s="999"/>
      <c r="L41" s="996" t="s">
        <v>294</v>
      </c>
      <c r="M41" s="996"/>
      <c r="N41" s="994" t="s">
        <v>295</v>
      </c>
      <c r="O41" s="995"/>
    </row>
    <row r="42" spans="1:15" s="33" customFormat="1" ht="18.75" customHeight="1">
      <c r="A42" s="984" t="s">
        <v>373</v>
      </c>
      <c r="B42" s="982">
        <v>41065</v>
      </c>
      <c r="C42" s="975"/>
      <c r="D42" s="983"/>
      <c r="E42" s="975" t="s">
        <v>429</v>
      </c>
      <c r="F42" s="975"/>
      <c r="G42" s="975"/>
      <c r="H42" s="826">
        <v>1667</v>
      </c>
      <c r="I42" s="826"/>
      <c r="J42" s="993">
        <v>1.76</v>
      </c>
      <c r="K42" s="993"/>
      <c r="L42" s="1000">
        <v>0.99</v>
      </c>
      <c r="M42" s="1000"/>
      <c r="N42" s="997">
        <v>2.75</v>
      </c>
      <c r="O42" s="997"/>
    </row>
    <row r="43" spans="1:15" s="33" customFormat="1" ht="18.75" customHeight="1">
      <c r="A43" s="826"/>
      <c r="B43" s="980">
        <v>41121</v>
      </c>
      <c r="C43" s="974"/>
      <c r="D43" s="981"/>
      <c r="E43" s="974" t="s">
        <v>467</v>
      </c>
      <c r="F43" s="974"/>
      <c r="G43" s="974"/>
      <c r="H43" s="991" t="s">
        <v>260</v>
      </c>
      <c r="I43" s="991"/>
      <c r="J43" s="988" t="s">
        <v>260</v>
      </c>
      <c r="K43" s="988"/>
      <c r="L43" s="998" t="s">
        <v>260</v>
      </c>
      <c r="M43" s="998"/>
      <c r="N43" s="998" t="s">
        <v>260</v>
      </c>
      <c r="O43" s="998"/>
    </row>
    <row r="44" spans="1:15" s="33" customFormat="1" ht="18.75" customHeight="1">
      <c r="A44" s="984" t="s">
        <v>451</v>
      </c>
      <c r="B44" s="982">
        <v>41786</v>
      </c>
      <c r="C44" s="975"/>
      <c r="D44" s="983"/>
      <c r="E44" s="975" t="s">
        <v>429</v>
      </c>
      <c r="F44" s="975"/>
      <c r="G44" s="975"/>
      <c r="H44" s="826">
        <v>1909</v>
      </c>
      <c r="I44" s="826"/>
      <c r="J44" s="993">
        <v>2.73</v>
      </c>
      <c r="K44" s="993"/>
      <c r="L44" s="993">
        <v>1.07</v>
      </c>
      <c r="M44" s="993"/>
      <c r="N44" s="993">
        <v>3.8</v>
      </c>
      <c r="O44" s="993"/>
    </row>
    <row r="45" spans="1:15" s="33" customFormat="1" ht="18.75" customHeight="1">
      <c r="A45" s="826"/>
      <c r="B45" s="980">
        <v>41849</v>
      </c>
      <c r="C45" s="974"/>
      <c r="D45" s="981"/>
      <c r="E45" s="974" t="s">
        <v>429</v>
      </c>
      <c r="F45" s="974"/>
      <c r="G45" s="974"/>
      <c r="H45" s="991">
        <v>1570</v>
      </c>
      <c r="I45" s="991"/>
      <c r="J45" s="988">
        <v>2.32</v>
      </c>
      <c r="K45" s="988"/>
      <c r="L45" s="988">
        <v>1.62</v>
      </c>
      <c r="M45" s="988"/>
      <c r="N45" s="988">
        <v>3.94</v>
      </c>
      <c r="O45" s="988"/>
    </row>
    <row r="46" spans="1:15" s="75" customFormat="1" ht="18.75" customHeight="1">
      <c r="A46" s="986" t="s">
        <v>452</v>
      </c>
      <c r="B46" s="978">
        <v>42150</v>
      </c>
      <c r="C46" s="979"/>
      <c r="D46" s="979"/>
      <c r="E46" s="973" t="s">
        <v>429</v>
      </c>
      <c r="F46" s="973"/>
      <c r="G46" s="973"/>
      <c r="H46" s="987">
        <v>2183</v>
      </c>
      <c r="I46" s="987"/>
      <c r="J46" s="992">
        <v>3.18</v>
      </c>
      <c r="K46" s="992"/>
      <c r="L46" s="992">
        <v>2.32</v>
      </c>
      <c r="M46" s="992"/>
      <c r="N46" s="992">
        <v>5.5</v>
      </c>
      <c r="O46" s="992"/>
    </row>
    <row r="47" spans="1:15" s="75" customFormat="1" ht="18.75" customHeight="1" thickBot="1">
      <c r="A47" s="987"/>
      <c r="B47" s="976">
        <v>42213</v>
      </c>
      <c r="C47" s="977"/>
      <c r="D47" s="977"/>
      <c r="E47" s="972" t="s">
        <v>429</v>
      </c>
      <c r="F47" s="972"/>
      <c r="G47" s="972"/>
      <c r="H47" s="828">
        <v>1633</v>
      </c>
      <c r="I47" s="828"/>
      <c r="J47" s="985">
        <v>1.88</v>
      </c>
      <c r="K47" s="985"/>
      <c r="L47" s="985">
        <v>1.15</v>
      </c>
      <c r="M47" s="985"/>
      <c r="N47" s="985">
        <v>3.03</v>
      </c>
      <c r="O47" s="985"/>
    </row>
    <row r="48" ht="14.25" thickTop="1">
      <c r="A48" s="126" t="s">
        <v>288</v>
      </c>
    </row>
  </sheetData>
  <sheetProtection/>
  <mergeCells count="287">
    <mergeCell ref="J41:K41"/>
    <mergeCell ref="J46:K46"/>
    <mergeCell ref="J42:K42"/>
    <mergeCell ref="J43:K43"/>
    <mergeCell ref="J44:K44"/>
    <mergeCell ref="L42:M42"/>
    <mergeCell ref="L43:M43"/>
    <mergeCell ref="L45:M45"/>
    <mergeCell ref="J45:K45"/>
    <mergeCell ref="N41:O41"/>
    <mergeCell ref="L47:M47"/>
    <mergeCell ref="L41:M41"/>
    <mergeCell ref="N42:O42"/>
    <mergeCell ref="N43:O43"/>
    <mergeCell ref="N44:O44"/>
    <mergeCell ref="L46:M46"/>
    <mergeCell ref="H41:I41"/>
    <mergeCell ref="J47:K47"/>
    <mergeCell ref="H43:I43"/>
    <mergeCell ref="N46:O46"/>
    <mergeCell ref="L44:M44"/>
    <mergeCell ref="E41:G41"/>
    <mergeCell ref="E42:G42"/>
    <mergeCell ref="E43:G43"/>
    <mergeCell ref="H42:I42"/>
    <mergeCell ref="H45:I45"/>
    <mergeCell ref="A42:A43"/>
    <mergeCell ref="B42:D42"/>
    <mergeCell ref="B43:D43"/>
    <mergeCell ref="N47:O47"/>
    <mergeCell ref="A46:A47"/>
    <mergeCell ref="H47:I47"/>
    <mergeCell ref="H46:I46"/>
    <mergeCell ref="A44:A45"/>
    <mergeCell ref="H44:I44"/>
    <mergeCell ref="N45:O45"/>
    <mergeCell ref="B41:D41"/>
    <mergeCell ref="E47:G47"/>
    <mergeCell ref="E46:G46"/>
    <mergeCell ref="E45:G45"/>
    <mergeCell ref="E44:G44"/>
    <mergeCell ref="B47:D47"/>
    <mergeCell ref="B46:D46"/>
    <mergeCell ref="B45:D45"/>
    <mergeCell ref="B44:D44"/>
    <mergeCell ref="R34:S34"/>
    <mergeCell ref="R35:S35"/>
    <mergeCell ref="R30:S30"/>
    <mergeCell ref="R31:S31"/>
    <mergeCell ref="R32:S32"/>
    <mergeCell ref="R33:S33"/>
    <mergeCell ref="P35:Q35"/>
    <mergeCell ref="H34:I34"/>
    <mergeCell ref="L32:M32"/>
    <mergeCell ref="R24:S24"/>
    <mergeCell ref="R25:S25"/>
    <mergeCell ref="R26:S26"/>
    <mergeCell ref="R27:S27"/>
    <mergeCell ref="R28:S28"/>
    <mergeCell ref="R29:S29"/>
    <mergeCell ref="N30:O30"/>
    <mergeCell ref="L29:M29"/>
    <mergeCell ref="N29:O29"/>
    <mergeCell ref="R18:S18"/>
    <mergeCell ref="R19:S19"/>
    <mergeCell ref="R20:S20"/>
    <mergeCell ref="R21:S21"/>
    <mergeCell ref="R22:S22"/>
    <mergeCell ref="R23:S23"/>
    <mergeCell ref="P29:Q29"/>
    <mergeCell ref="P28:Q28"/>
    <mergeCell ref="R12:S12"/>
    <mergeCell ref="R13:S13"/>
    <mergeCell ref="R14:S14"/>
    <mergeCell ref="R15:S15"/>
    <mergeCell ref="R16:S16"/>
    <mergeCell ref="R17:S17"/>
    <mergeCell ref="R6:S6"/>
    <mergeCell ref="R7:S7"/>
    <mergeCell ref="R8:S8"/>
    <mergeCell ref="R9:S9"/>
    <mergeCell ref="R10:S10"/>
    <mergeCell ref="R11:S11"/>
    <mergeCell ref="H2:S2"/>
    <mergeCell ref="R3:S3"/>
    <mergeCell ref="R4:S4"/>
    <mergeCell ref="R5:S5"/>
    <mergeCell ref="N3:O3"/>
    <mergeCell ref="L5:M5"/>
    <mergeCell ref="P5:Q5"/>
    <mergeCell ref="J5:K5"/>
    <mergeCell ref="H5:I5"/>
    <mergeCell ref="H4:I4"/>
    <mergeCell ref="A2:G3"/>
    <mergeCell ref="P34:Q34"/>
    <mergeCell ref="N32:O32"/>
    <mergeCell ref="P32:Q32"/>
    <mergeCell ref="P31:Q31"/>
    <mergeCell ref="P33:Q33"/>
    <mergeCell ref="H32:I32"/>
    <mergeCell ref="J32:K32"/>
    <mergeCell ref="H33:I33"/>
    <mergeCell ref="J33:K33"/>
    <mergeCell ref="H35:I35"/>
    <mergeCell ref="J35:K35"/>
    <mergeCell ref="L35:M35"/>
    <mergeCell ref="N35:O35"/>
    <mergeCell ref="L33:M33"/>
    <mergeCell ref="N33:O33"/>
    <mergeCell ref="J34:K34"/>
    <mergeCell ref="L34:M34"/>
    <mergeCell ref="N34:O34"/>
    <mergeCell ref="H31:I31"/>
    <mergeCell ref="J31:K31"/>
    <mergeCell ref="L31:M31"/>
    <mergeCell ref="N31:O31"/>
    <mergeCell ref="P30:Q30"/>
    <mergeCell ref="H29:I29"/>
    <mergeCell ref="J29:K29"/>
    <mergeCell ref="H30:I30"/>
    <mergeCell ref="J30:K30"/>
    <mergeCell ref="L30:M30"/>
    <mergeCell ref="P24:Q24"/>
    <mergeCell ref="P25:Q25"/>
    <mergeCell ref="P27:Q27"/>
    <mergeCell ref="L26:M26"/>
    <mergeCell ref="P26:Q26"/>
    <mergeCell ref="N26:O26"/>
    <mergeCell ref="L24:M24"/>
    <mergeCell ref="N24:O24"/>
    <mergeCell ref="L25:M25"/>
    <mergeCell ref="N25:O25"/>
    <mergeCell ref="H28:I28"/>
    <mergeCell ref="J28:K28"/>
    <mergeCell ref="L28:M28"/>
    <mergeCell ref="N28:O28"/>
    <mergeCell ref="L27:M27"/>
    <mergeCell ref="N27:O27"/>
    <mergeCell ref="H26:I26"/>
    <mergeCell ref="J26:K26"/>
    <mergeCell ref="H27:I27"/>
    <mergeCell ref="J27:K27"/>
    <mergeCell ref="H24:I24"/>
    <mergeCell ref="J24:K24"/>
    <mergeCell ref="H25:I25"/>
    <mergeCell ref="J25:K25"/>
    <mergeCell ref="H23:I23"/>
    <mergeCell ref="J23:K23"/>
    <mergeCell ref="L23:M23"/>
    <mergeCell ref="N23:O23"/>
    <mergeCell ref="P23:Q23"/>
    <mergeCell ref="H22:I22"/>
    <mergeCell ref="J22:K22"/>
    <mergeCell ref="L22:M22"/>
    <mergeCell ref="N22:O22"/>
    <mergeCell ref="H21:I21"/>
    <mergeCell ref="J21:K21"/>
    <mergeCell ref="L21:M21"/>
    <mergeCell ref="N21:O21"/>
    <mergeCell ref="P21:Q21"/>
    <mergeCell ref="P22:Q22"/>
    <mergeCell ref="P14:Q14"/>
    <mergeCell ref="P15:Q15"/>
    <mergeCell ref="P20:Q20"/>
    <mergeCell ref="H20:I20"/>
    <mergeCell ref="J20:K20"/>
    <mergeCell ref="L20:M20"/>
    <mergeCell ref="N20:O20"/>
    <mergeCell ref="H15:I15"/>
    <mergeCell ref="J15:K15"/>
    <mergeCell ref="L15:M15"/>
    <mergeCell ref="N15:O15"/>
    <mergeCell ref="N12:O12"/>
    <mergeCell ref="H14:I14"/>
    <mergeCell ref="J14:K14"/>
    <mergeCell ref="L14:M14"/>
    <mergeCell ref="N14:O14"/>
    <mergeCell ref="P13:Q13"/>
    <mergeCell ref="H12:I12"/>
    <mergeCell ref="J12:K12"/>
    <mergeCell ref="H13:I13"/>
    <mergeCell ref="J13:K13"/>
    <mergeCell ref="L13:M13"/>
    <mergeCell ref="N13:O13"/>
    <mergeCell ref="L12:M12"/>
    <mergeCell ref="H11:I11"/>
    <mergeCell ref="J11:K11"/>
    <mergeCell ref="L11:M11"/>
    <mergeCell ref="N11:O11"/>
    <mergeCell ref="P12:Q12"/>
    <mergeCell ref="P11:Q11"/>
    <mergeCell ref="H9:I9"/>
    <mergeCell ref="J9:K9"/>
    <mergeCell ref="H8:I8"/>
    <mergeCell ref="H10:I10"/>
    <mergeCell ref="J10:K10"/>
    <mergeCell ref="L10:M10"/>
    <mergeCell ref="L9:M9"/>
    <mergeCell ref="J8:K8"/>
    <mergeCell ref="L8:M8"/>
    <mergeCell ref="P9:Q9"/>
    <mergeCell ref="N5:O5"/>
    <mergeCell ref="N6:O6"/>
    <mergeCell ref="N7:O7"/>
    <mergeCell ref="P10:Q10"/>
    <mergeCell ref="N10:O10"/>
    <mergeCell ref="N9:O9"/>
    <mergeCell ref="N8:O8"/>
    <mergeCell ref="N4:O4"/>
    <mergeCell ref="P4:Q4"/>
    <mergeCell ref="P7:Q7"/>
    <mergeCell ref="L7:M7"/>
    <mergeCell ref="J7:K7"/>
    <mergeCell ref="P8:Q8"/>
    <mergeCell ref="H3:I3"/>
    <mergeCell ref="J3:K3"/>
    <mergeCell ref="L3:M3"/>
    <mergeCell ref="P6:Q6"/>
    <mergeCell ref="L6:M6"/>
    <mergeCell ref="J6:K6"/>
    <mergeCell ref="H6:I6"/>
    <mergeCell ref="P3:Q3"/>
    <mergeCell ref="J4:K4"/>
    <mergeCell ref="L4:M4"/>
    <mergeCell ref="H7:I7"/>
    <mergeCell ref="B24:D27"/>
    <mergeCell ref="E12:G12"/>
    <mergeCell ref="E13:G13"/>
    <mergeCell ref="E14:G14"/>
    <mergeCell ref="E15:G15"/>
    <mergeCell ref="E20:G20"/>
    <mergeCell ref="E21:G21"/>
    <mergeCell ref="E26:G26"/>
    <mergeCell ref="E27:G27"/>
    <mergeCell ref="B32:D35"/>
    <mergeCell ref="A4:A15"/>
    <mergeCell ref="B12:D15"/>
    <mergeCell ref="B20:D23"/>
    <mergeCell ref="B28:D31"/>
    <mergeCell ref="B16:D19"/>
    <mergeCell ref="A16:A35"/>
    <mergeCell ref="E4:G4"/>
    <mergeCell ref="E5:G5"/>
    <mergeCell ref="B8:D11"/>
    <mergeCell ref="E8:G8"/>
    <mergeCell ref="E9:G9"/>
    <mergeCell ref="E10:G10"/>
    <mergeCell ref="E11:G11"/>
    <mergeCell ref="B4:D7"/>
    <mergeCell ref="E6:G6"/>
    <mergeCell ref="E7:G7"/>
    <mergeCell ref="E28:G28"/>
    <mergeCell ref="E29:G29"/>
    <mergeCell ref="E22:G22"/>
    <mergeCell ref="E23:G23"/>
    <mergeCell ref="E24:G24"/>
    <mergeCell ref="E25:G25"/>
    <mergeCell ref="E34:G34"/>
    <mergeCell ref="E35:G35"/>
    <mergeCell ref="E16:G16"/>
    <mergeCell ref="H16:I16"/>
    <mergeCell ref="E17:G17"/>
    <mergeCell ref="H17:I17"/>
    <mergeCell ref="E30:G30"/>
    <mergeCell ref="E31:G31"/>
    <mergeCell ref="E32:G32"/>
    <mergeCell ref="E33:G33"/>
    <mergeCell ref="J16:K16"/>
    <mergeCell ref="L16:M16"/>
    <mergeCell ref="N18:O18"/>
    <mergeCell ref="P18:Q18"/>
    <mergeCell ref="J17:K17"/>
    <mergeCell ref="L17:M17"/>
    <mergeCell ref="N16:O16"/>
    <mergeCell ref="P16:Q16"/>
    <mergeCell ref="N17:O17"/>
    <mergeCell ref="P17:Q17"/>
    <mergeCell ref="N19:O19"/>
    <mergeCell ref="P19:Q19"/>
    <mergeCell ref="E18:G18"/>
    <mergeCell ref="H18:I18"/>
    <mergeCell ref="E19:G19"/>
    <mergeCell ref="H19:I19"/>
    <mergeCell ref="J19:K19"/>
    <mergeCell ref="L19:M19"/>
    <mergeCell ref="J18:K18"/>
    <mergeCell ref="L18:M18"/>
  </mergeCells>
  <printOptions/>
  <pageMargins left="0.5511811023622047" right="0.5511811023622047" top="0.8661417322834646" bottom="0.7086614173228347" header="0.3937007874015748" footer="0.4724409448818898"/>
  <pageSetup horizontalDpi="600" verticalDpi="600" orientation="portrait" paperSize="9" r:id="rId1"/>
  <headerFooter>
    <oddFooter>&amp;C- &amp;P+179 -</oddFooter>
  </headerFooter>
</worksheet>
</file>

<file path=xl/worksheets/sheet16.xml><?xml version="1.0" encoding="utf-8"?>
<worksheet xmlns="http://schemas.openxmlformats.org/spreadsheetml/2006/main" xmlns:r="http://schemas.openxmlformats.org/officeDocument/2006/relationships">
  <dimension ref="A1:G35"/>
  <sheetViews>
    <sheetView zoomScalePageLayoutView="0" workbookViewId="0" topLeftCell="A1">
      <selection activeCell="O11" sqref="O11"/>
    </sheetView>
  </sheetViews>
  <sheetFormatPr defaultColWidth="9.00390625" defaultRowHeight="13.5"/>
  <cols>
    <col min="4" max="4" width="8.375" style="0" customWidth="1"/>
  </cols>
  <sheetData>
    <row r="1" spans="1:4" ht="14.25" thickTop="1">
      <c r="A1" s="5"/>
      <c r="B1" s="4" t="s">
        <v>169</v>
      </c>
      <c r="C1" s="4" t="s">
        <v>170</v>
      </c>
      <c r="D1" s="25" t="s">
        <v>258</v>
      </c>
    </row>
    <row r="2" spans="1:4" ht="13.5">
      <c r="A2" s="6" t="s">
        <v>526</v>
      </c>
      <c r="B2" s="430">
        <v>17.6</v>
      </c>
      <c r="C2" s="429"/>
      <c r="D2" s="428">
        <v>2673</v>
      </c>
    </row>
    <row r="3" spans="1:4" ht="13.5">
      <c r="A3" s="6" t="s">
        <v>381</v>
      </c>
      <c r="B3" s="3">
        <v>12.2</v>
      </c>
      <c r="C3" s="3"/>
      <c r="D3" s="26">
        <v>2090</v>
      </c>
    </row>
    <row r="4" spans="1:4" ht="13.5">
      <c r="A4" s="6" t="s">
        <v>382</v>
      </c>
      <c r="B4" s="3">
        <v>9.8</v>
      </c>
      <c r="C4" s="3"/>
      <c r="D4" s="26">
        <v>1807</v>
      </c>
    </row>
    <row r="5" spans="1:4" ht="13.5">
      <c r="A5" s="6" t="s">
        <v>383</v>
      </c>
      <c r="B5" s="3">
        <v>8.2</v>
      </c>
      <c r="C5" s="3"/>
      <c r="D5" s="26">
        <v>1654</v>
      </c>
    </row>
    <row r="6" spans="1:4" ht="13.5">
      <c r="A6" s="6" t="s">
        <v>384</v>
      </c>
      <c r="B6" s="3">
        <v>8.8</v>
      </c>
      <c r="C6" s="3"/>
      <c r="D6" s="26">
        <v>1880</v>
      </c>
    </row>
    <row r="7" spans="1:4" ht="13.5">
      <c r="A7" s="6" t="s">
        <v>385</v>
      </c>
      <c r="B7" s="3">
        <v>9.4</v>
      </c>
      <c r="C7" s="13"/>
      <c r="D7" s="26">
        <v>2084</v>
      </c>
    </row>
    <row r="8" spans="1:4" ht="13.5">
      <c r="A8" s="6" t="s">
        <v>525</v>
      </c>
      <c r="B8" s="13">
        <v>8.5</v>
      </c>
      <c r="C8" s="13"/>
      <c r="D8" s="26">
        <v>1948</v>
      </c>
    </row>
    <row r="9" spans="1:4" ht="13.5">
      <c r="A9" s="6" t="s">
        <v>343</v>
      </c>
      <c r="B9" s="13">
        <v>8.5</v>
      </c>
      <c r="C9" s="13"/>
      <c r="D9" s="26">
        <v>1986</v>
      </c>
    </row>
    <row r="10" spans="1:4" ht="13.5">
      <c r="A10" s="6" t="s">
        <v>346</v>
      </c>
      <c r="B10" s="13">
        <v>8.5</v>
      </c>
      <c r="C10" s="426"/>
      <c r="D10" s="26">
        <v>2000</v>
      </c>
    </row>
    <row r="11" spans="1:4" ht="13.5">
      <c r="A11" s="6" t="s">
        <v>386</v>
      </c>
      <c r="B11" s="13">
        <v>8.6</v>
      </c>
      <c r="C11" s="426"/>
      <c r="D11" s="26">
        <v>2028</v>
      </c>
    </row>
    <row r="12" spans="1:4" ht="13.5">
      <c r="A12" s="6" t="s">
        <v>435</v>
      </c>
      <c r="B12" s="13">
        <v>8.2</v>
      </c>
      <c r="C12" s="426"/>
      <c r="D12" s="26">
        <v>1946</v>
      </c>
    </row>
    <row r="13" spans="1:4" ht="13.5">
      <c r="A13" s="6" t="s">
        <v>516</v>
      </c>
      <c r="B13" s="427">
        <v>8.6</v>
      </c>
      <c r="C13" s="426"/>
      <c r="D13" s="428">
        <v>2036</v>
      </c>
    </row>
    <row r="14" ht="13.5">
      <c r="B14" s="13"/>
    </row>
    <row r="21" spans="1:4" ht="13.5">
      <c r="A21" s="7"/>
      <c r="B21" t="s">
        <v>386</v>
      </c>
      <c r="C21" t="s">
        <v>435</v>
      </c>
      <c r="D21" t="s">
        <v>516</v>
      </c>
    </row>
    <row r="22" spans="1:4" ht="13.5">
      <c r="A22" s="8" t="s">
        <v>56</v>
      </c>
      <c r="B22" s="1">
        <v>30.383022774327124</v>
      </c>
      <c r="C22" s="1">
        <v>30.8</v>
      </c>
      <c r="D22" s="193">
        <v>29.447852760736197</v>
      </c>
    </row>
    <row r="23" spans="1:6" ht="13.5">
      <c r="A23" s="8" t="s">
        <v>57</v>
      </c>
      <c r="B23" s="1">
        <v>12.939958592132506</v>
      </c>
      <c r="C23" s="1">
        <v>13.7</v>
      </c>
      <c r="D23" s="193">
        <v>14.570552147239264</v>
      </c>
      <c r="E23" s="16"/>
      <c r="F23" s="16"/>
    </row>
    <row r="24" spans="1:6" ht="13.5">
      <c r="A24" s="8" t="s">
        <v>58</v>
      </c>
      <c r="B24" s="1">
        <v>10.507246376811594</v>
      </c>
      <c r="C24" s="1">
        <v>8.6</v>
      </c>
      <c r="D24" s="193">
        <v>8.946830265848671</v>
      </c>
      <c r="E24" s="16"/>
      <c r="F24" s="16"/>
    </row>
    <row r="25" spans="1:6" ht="13.5">
      <c r="A25" s="8" t="s">
        <v>59</v>
      </c>
      <c r="B25" s="1">
        <v>9.006211180124224</v>
      </c>
      <c r="C25" s="1">
        <v>7.2</v>
      </c>
      <c r="D25" s="193">
        <v>7.05521472392638</v>
      </c>
      <c r="E25" s="16"/>
      <c r="F25" s="16"/>
    </row>
    <row r="26" spans="1:6" ht="13.5">
      <c r="A26" s="8" t="s">
        <v>60</v>
      </c>
      <c r="B26" s="1">
        <v>3.4161490683229814</v>
      </c>
      <c r="C26" s="1">
        <v>3.5</v>
      </c>
      <c r="D26" s="193">
        <v>3.52760736196319</v>
      </c>
      <c r="E26" s="16"/>
      <c r="F26" s="16"/>
    </row>
    <row r="27" spans="1:6" ht="13.5">
      <c r="A27" s="8" t="s">
        <v>61</v>
      </c>
      <c r="B27" s="1">
        <v>1.8633540372670807</v>
      </c>
      <c r="C27" s="1">
        <v>2.4</v>
      </c>
      <c r="D27" s="193">
        <v>1.687116564417178</v>
      </c>
      <c r="E27" s="16"/>
      <c r="F27" s="16"/>
    </row>
    <row r="28" spans="1:6" ht="13.5">
      <c r="A28" s="8" t="s">
        <v>0</v>
      </c>
      <c r="B28" s="1">
        <v>31.884057971014485</v>
      </c>
      <c r="C28" s="1">
        <v>33.8</v>
      </c>
      <c r="D28" s="16">
        <f>100-SUM(D22:D27)</f>
        <v>34.76482617586912</v>
      </c>
      <c r="E28" s="16"/>
      <c r="F28" s="16"/>
    </row>
    <row r="29" spans="1:7" ht="13.5">
      <c r="A29" s="8"/>
      <c r="B29" s="1"/>
      <c r="C29" s="16"/>
      <c r="D29" s="1"/>
      <c r="E29" s="16"/>
      <c r="F29" s="16"/>
      <c r="G29" s="16"/>
    </row>
    <row r="30" spans="1:7" ht="13.5">
      <c r="A30" s="8"/>
      <c r="B30" s="1"/>
      <c r="C30" s="16"/>
      <c r="D30" s="1"/>
      <c r="E30" s="16"/>
      <c r="F30" s="16"/>
      <c r="G30" s="16"/>
    </row>
    <row r="31" spans="1:7" ht="13.5" customHeight="1">
      <c r="A31" s="8"/>
      <c r="B31" s="1"/>
      <c r="C31" s="16"/>
      <c r="D31" s="1"/>
      <c r="E31" s="16"/>
      <c r="F31" s="16"/>
      <c r="G31" s="16"/>
    </row>
    <row r="32" spans="1:7" ht="13.5">
      <c r="A32" s="8"/>
      <c r="B32" s="1"/>
      <c r="C32" s="16"/>
      <c r="D32" s="1"/>
      <c r="E32" s="16"/>
      <c r="F32" s="16"/>
      <c r="G32" s="16"/>
    </row>
    <row r="33" spans="1:7" ht="13.5">
      <c r="A33" s="8"/>
      <c r="B33" s="1"/>
      <c r="C33" s="16"/>
      <c r="D33" s="1"/>
      <c r="E33" s="16"/>
      <c r="F33" s="16"/>
      <c r="G33" s="16"/>
    </row>
    <row r="34" spans="1:7" ht="14.25" thickBot="1">
      <c r="A34" s="9"/>
      <c r="B34" s="2"/>
      <c r="C34" s="24"/>
      <c r="D34" s="2"/>
      <c r="E34" s="16"/>
      <c r="F34" s="16"/>
      <c r="G34" s="16"/>
    </row>
    <row r="35" spans="2:4" ht="14.25" thickTop="1">
      <c r="B35" s="16"/>
      <c r="C35" s="16"/>
      <c r="D35" s="16"/>
    </row>
  </sheetData>
  <sheetProtection/>
  <printOptions/>
  <pageMargins left="0.787" right="0.787" top="0.984" bottom="0.984"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AP33"/>
  <sheetViews>
    <sheetView workbookViewId="0" topLeftCell="A1">
      <selection activeCell="A1" sqref="A1:IV1"/>
    </sheetView>
  </sheetViews>
  <sheetFormatPr defaultColWidth="9.00390625" defaultRowHeight="13.5"/>
  <cols>
    <col min="1" max="1" width="8.875" style="29" customWidth="1"/>
    <col min="2" max="26" width="3.25390625" style="29" customWidth="1"/>
    <col min="27" max="16384" width="9.00390625" style="29" customWidth="1"/>
  </cols>
  <sheetData>
    <row r="1" ht="9" customHeight="1"/>
    <row r="2" spans="1:26" s="30" customFormat="1" ht="26.25" customHeight="1" thickBot="1">
      <c r="A2" s="66" t="s">
        <v>390</v>
      </c>
      <c r="B2" s="67"/>
      <c r="C2" s="67"/>
      <c r="D2" s="67"/>
      <c r="E2" s="67"/>
      <c r="F2" s="67"/>
      <c r="G2" s="67"/>
      <c r="H2" s="67"/>
      <c r="I2" s="67"/>
      <c r="J2" s="67"/>
      <c r="K2" s="67"/>
      <c r="L2" s="67"/>
      <c r="M2" s="67"/>
      <c r="N2" s="67"/>
      <c r="O2" s="67"/>
      <c r="P2" s="67"/>
      <c r="Q2" s="67"/>
      <c r="R2" s="67"/>
      <c r="S2" s="67"/>
      <c r="T2" s="67"/>
      <c r="U2" s="67"/>
      <c r="V2" s="67"/>
      <c r="W2" s="67"/>
      <c r="X2" s="68"/>
      <c r="Y2" s="68"/>
      <c r="Z2" s="68"/>
    </row>
    <row r="3" spans="1:26" s="30" customFormat="1" ht="24" customHeight="1" thickTop="1">
      <c r="A3" s="489" t="s">
        <v>34</v>
      </c>
      <c r="B3" s="486"/>
      <c r="C3" s="486" t="s">
        <v>17</v>
      </c>
      <c r="D3" s="486"/>
      <c r="E3" s="486"/>
      <c r="F3" s="486"/>
      <c r="G3" s="486"/>
      <c r="H3" s="486"/>
      <c r="I3" s="486"/>
      <c r="J3" s="486"/>
      <c r="K3" s="486" t="s">
        <v>18</v>
      </c>
      <c r="L3" s="486"/>
      <c r="M3" s="486"/>
      <c r="N3" s="486"/>
      <c r="O3" s="486"/>
      <c r="P3" s="486"/>
      <c r="Q3" s="486"/>
      <c r="R3" s="486"/>
      <c r="S3" s="486" t="s">
        <v>26</v>
      </c>
      <c r="T3" s="490"/>
      <c r="U3" s="490"/>
      <c r="V3" s="490"/>
      <c r="W3" s="490"/>
      <c r="X3" s="490"/>
      <c r="Y3" s="490"/>
      <c r="Z3" s="491"/>
    </row>
    <row r="4" spans="1:26" s="30" customFormat="1" ht="24" customHeight="1">
      <c r="A4" s="469" t="s">
        <v>439</v>
      </c>
      <c r="B4" s="470"/>
      <c r="C4" s="441">
        <v>23965</v>
      </c>
      <c r="D4" s="438"/>
      <c r="E4" s="438"/>
      <c r="F4" s="438"/>
      <c r="G4" s="438"/>
      <c r="H4" s="438"/>
      <c r="I4" s="438"/>
      <c r="J4" s="438"/>
      <c r="K4" s="438">
        <v>11547</v>
      </c>
      <c r="L4" s="438"/>
      <c r="M4" s="438"/>
      <c r="N4" s="438"/>
      <c r="O4" s="438"/>
      <c r="P4" s="438"/>
      <c r="Q4" s="438"/>
      <c r="R4" s="438"/>
      <c r="S4" s="439">
        <v>48.2</v>
      </c>
      <c r="T4" s="439"/>
      <c r="U4" s="439"/>
      <c r="V4" s="439"/>
      <c r="W4" s="439"/>
      <c r="X4" s="439"/>
      <c r="Y4" s="439"/>
      <c r="Z4" s="439"/>
    </row>
    <row r="5" spans="1:26" s="30" customFormat="1" ht="24" customHeight="1">
      <c r="A5" s="469" t="s">
        <v>440</v>
      </c>
      <c r="B5" s="470"/>
      <c r="C5" s="441">
        <v>24924</v>
      </c>
      <c r="D5" s="438"/>
      <c r="E5" s="438"/>
      <c r="F5" s="438"/>
      <c r="G5" s="438"/>
      <c r="H5" s="438"/>
      <c r="I5" s="438"/>
      <c r="J5" s="438"/>
      <c r="K5" s="438">
        <v>11964</v>
      </c>
      <c r="L5" s="438"/>
      <c r="M5" s="438"/>
      <c r="N5" s="438"/>
      <c r="O5" s="438"/>
      <c r="P5" s="438"/>
      <c r="Q5" s="438"/>
      <c r="R5" s="438"/>
      <c r="S5" s="439">
        <v>48</v>
      </c>
      <c r="T5" s="439"/>
      <c r="U5" s="439"/>
      <c r="V5" s="439"/>
      <c r="W5" s="439"/>
      <c r="X5" s="439"/>
      <c r="Y5" s="439"/>
      <c r="Z5" s="439"/>
    </row>
    <row r="6" spans="1:26" s="30" customFormat="1" ht="24" customHeight="1" thickBot="1">
      <c r="A6" s="492" t="s">
        <v>441</v>
      </c>
      <c r="B6" s="493"/>
      <c r="C6" s="494">
        <v>26059</v>
      </c>
      <c r="D6" s="495"/>
      <c r="E6" s="495"/>
      <c r="F6" s="495"/>
      <c r="G6" s="495"/>
      <c r="H6" s="495"/>
      <c r="I6" s="495"/>
      <c r="J6" s="495"/>
      <c r="K6" s="495">
        <v>12497</v>
      </c>
      <c r="L6" s="495"/>
      <c r="M6" s="495"/>
      <c r="N6" s="495"/>
      <c r="O6" s="495"/>
      <c r="P6" s="495"/>
      <c r="Q6" s="495"/>
      <c r="R6" s="495"/>
      <c r="S6" s="496">
        <v>48</v>
      </c>
      <c r="T6" s="496"/>
      <c r="U6" s="496"/>
      <c r="V6" s="496"/>
      <c r="W6" s="496"/>
      <c r="X6" s="496"/>
      <c r="Y6" s="496"/>
      <c r="Z6" s="496"/>
    </row>
    <row r="7" spans="1:26" s="30" customFormat="1" ht="17.25" customHeight="1" thickTop="1">
      <c r="A7" s="69" t="s">
        <v>329</v>
      </c>
      <c r="B7" s="11"/>
      <c r="C7" s="12"/>
      <c r="D7" s="12"/>
      <c r="E7" s="12"/>
      <c r="F7" s="12"/>
      <c r="G7" s="12"/>
      <c r="H7" s="12"/>
      <c r="I7" s="12"/>
      <c r="J7" s="12"/>
      <c r="K7" s="12"/>
      <c r="L7" s="12"/>
      <c r="M7" s="12"/>
      <c r="N7" s="12"/>
      <c r="O7" s="12"/>
      <c r="P7" s="12"/>
      <c r="Q7" s="12"/>
      <c r="R7" s="12"/>
      <c r="S7" s="27"/>
      <c r="T7" s="28"/>
      <c r="U7" s="28"/>
      <c r="V7" s="28"/>
      <c r="W7" s="28"/>
      <c r="X7" s="28"/>
      <c r="Y7" s="28"/>
      <c r="Z7" s="28"/>
    </row>
    <row r="8" spans="1:26" s="30" customFormat="1" ht="24" customHeight="1">
      <c r="A8" s="440" t="s">
        <v>367</v>
      </c>
      <c r="B8" s="440"/>
      <c r="C8" s="440"/>
      <c r="D8" s="440"/>
      <c r="E8" s="440"/>
      <c r="F8" s="440"/>
      <c r="G8" s="440"/>
      <c r="H8" s="440"/>
      <c r="I8" s="440"/>
      <c r="J8" s="440"/>
      <c r="K8" s="440"/>
      <c r="L8" s="440"/>
      <c r="M8" s="440"/>
      <c r="N8" s="440"/>
      <c r="O8" s="440"/>
      <c r="P8" s="440"/>
      <c r="Q8" s="440"/>
      <c r="R8" s="440"/>
      <c r="S8" s="440"/>
      <c r="T8" s="440"/>
      <c r="U8" s="440"/>
      <c r="V8" s="440"/>
      <c r="W8" s="440"/>
      <c r="X8" s="440"/>
      <c r="Y8" s="440"/>
      <c r="Z8" s="440"/>
    </row>
    <row r="9" spans="1:26" s="30" customFormat="1" ht="16.5" customHeight="1">
      <c r="A9" s="440"/>
      <c r="B9" s="440"/>
      <c r="C9" s="440"/>
      <c r="D9" s="440"/>
      <c r="E9" s="440"/>
      <c r="F9" s="440"/>
      <c r="G9" s="440"/>
      <c r="H9" s="440"/>
      <c r="I9" s="440"/>
      <c r="J9" s="440"/>
      <c r="K9" s="440"/>
      <c r="L9" s="440"/>
      <c r="M9" s="440"/>
      <c r="N9" s="440"/>
      <c r="O9" s="440"/>
      <c r="P9" s="440"/>
      <c r="Q9" s="440"/>
      <c r="R9" s="440"/>
      <c r="S9" s="440"/>
      <c r="T9" s="440"/>
      <c r="U9" s="440"/>
      <c r="V9" s="440"/>
      <c r="W9" s="440"/>
      <c r="X9" s="440"/>
      <c r="Y9" s="440"/>
      <c r="Z9" s="440"/>
    </row>
    <row r="10" spans="1:26" s="30" customFormat="1" ht="41.25" customHeight="1">
      <c r="A10" s="31"/>
      <c r="B10" s="11"/>
      <c r="C10" s="12"/>
      <c r="D10" s="12"/>
      <c r="E10" s="12"/>
      <c r="F10" s="12"/>
      <c r="G10" s="12"/>
      <c r="H10" s="12"/>
      <c r="I10" s="12"/>
      <c r="J10" s="12"/>
      <c r="K10" s="12"/>
      <c r="L10" s="12"/>
      <c r="M10" s="12"/>
      <c r="N10" s="12"/>
      <c r="O10" s="12"/>
      <c r="P10" s="12"/>
      <c r="Q10" s="12"/>
      <c r="R10" s="12"/>
      <c r="S10" s="27"/>
      <c r="T10" s="28"/>
      <c r="U10" s="28"/>
      <c r="V10" s="28"/>
      <c r="W10" s="28"/>
      <c r="X10" s="28"/>
      <c r="Y10" s="28"/>
      <c r="Z10" s="28"/>
    </row>
    <row r="11" spans="1:35" s="32" customFormat="1" ht="26.25" customHeight="1" thickBot="1">
      <c r="A11" s="70" t="s">
        <v>391</v>
      </c>
      <c r="B11" s="71"/>
      <c r="C11" s="71"/>
      <c r="D11" s="71"/>
      <c r="E11" s="71"/>
      <c r="F11" s="71"/>
      <c r="G11" s="71"/>
      <c r="H11" s="71"/>
      <c r="I11" s="71"/>
      <c r="J11" s="71"/>
      <c r="K11" s="71"/>
      <c r="L11" s="71"/>
      <c r="M11" s="71"/>
      <c r="N11" s="71"/>
      <c r="O11" s="71"/>
      <c r="P11" s="71"/>
      <c r="Q11" s="71"/>
      <c r="R11" s="71"/>
      <c r="S11" s="71"/>
      <c r="T11" s="71"/>
      <c r="U11" s="71"/>
      <c r="V11" s="71"/>
      <c r="W11" s="71"/>
      <c r="X11" s="72"/>
      <c r="Y11" s="72"/>
      <c r="Z11" s="72"/>
      <c r="AD11" s="73"/>
      <c r="AE11" s="73"/>
      <c r="AF11" s="73"/>
      <c r="AG11" s="73"/>
      <c r="AH11" s="74"/>
      <c r="AI11" s="74"/>
    </row>
    <row r="12" spans="1:26" s="33" customFormat="1" ht="24" customHeight="1" thickTop="1">
      <c r="A12" s="446" t="s">
        <v>34</v>
      </c>
      <c r="B12" s="447"/>
      <c r="C12" s="447" t="s">
        <v>17</v>
      </c>
      <c r="D12" s="447"/>
      <c r="E12" s="447"/>
      <c r="F12" s="447"/>
      <c r="G12" s="447"/>
      <c r="H12" s="447"/>
      <c r="I12" s="447"/>
      <c r="J12" s="447"/>
      <c r="K12" s="447" t="s">
        <v>18</v>
      </c>
      <c r="L12" s="447"/>
      <c r="M12" s="447"/>
      <c r="N12" s="447"/>
      <c r="O12" s="447"/>
      <c r="P12" s="447"/>
      <c r="Q12" s="447"/>
      <c r="R12" s="447"/>
      <c r="S12" s="511" t="s">
        <v>324</v>
      </c>
      <c r="T12" s="512"/>
      <c r="U12" s="512"/>
      <c r="V12" s="512"/>
      <c r="W12" s="512"/>
      <c r="X12" s="512"/>
      <c r="Y12" s="512"/>
      <c r="Z12" s="512"/>
    </row>
    <row r="13" spans="1:26" s="33" customFormat="1" ht="24" customHeight="1">
      <c r="A13" s="453" t="s">
        <v>439</v>
      </c>
      <c r="B13" s="454"/>
      <c r="C13" s="510">
        <v>42802</v>
      </c>
      <c r="D13" s="436"/>
      <c r="E13" s="436"/>
      <c r="F13" s="436"/>
      <c r="G13" s="436"/>
      <c r="H13" s="436"/>
      <c r="I13" s="436"/>
      <c r="J13" s="436"/>
      <c r="K13" s="436">
        <v>14790</v>
      </c>
      <c r="L13" s="436"/>
      <c r="M13" s="436"/>
      <c r="N13" s="436"/>
      <c r="O13" s="436"/>
      <c r="P13" s="436"/>
      <c r="Q13" s="436"/>
      <c r="R13" s="436"/>
      <c r="S13" s="437">
        <v>34.6</v>
      </c>
      <c r="T13" s="437"/>
      <c r="U13" s="437"/>
      <c r="V13" s="437"/>
      <c r="W13" s="437"/>
      <c r="X13" s="437"/>
      <c r="Y13" s="437"/>
      <c r="Z13" s="437"/>
    </row>
    <row r="14" spans="1:26" s="33" customFormat="1" ht="24" customHeight="1">
      <c r="A14" s="453" t="s">
        <v>440</v>
      </c>
      <c r="B14" s="454"/>
      <c r="C14" s="436">
        <v>43162</v>
      </c>
      <c r="D14" s="436"/>
      <c r="E14" s="436"/>
      <c r="F14" s="436"/>
      <c r="G14" s="436"/>
      <c r="H14" s="436"/>
      <c r="I14" s="436"/>
      <c r="J14" s="436"/>
      <c r="K14" s="436">
        <v>14973</v>
      </c>
      <c r="L14" s="436"/>
      <c r="M14" s="436"/>
      <c r="N14" s="436"/>
      <c r="O14" s="436"/>
      <c r="P14" s="436"/>
      <c r="Q14" s="436"/>
      <c r="R14" s="436"/>
      <c r="S14" s="437">
        <v>34.7</v>
      </c>
      <c r="T14" s="437"/>
      <c r="U14" s="437"/>
      <c r="V14" s="437"/>
      <c r="W14" s="437"/>
      <c r="X14" s="437"/>
      <c r="Y14" s="437"/>
      <c r="Z14" s="437"/>
    </row>
    <row r="15" spans="1:26" s="75" customFormat="1" ht="24" customHeight="1" thickBot="1">
      <c r="A15" s="450" t="s">
        <v>441</v>
      </c>
      <c r="B15" s="451"/>
      <c r="C15" s="452">
        <v>43165</v>
      </c>
      <c r="D15" s="452"/>
      <c r="E15" s="452"/>
      <c r="F15" s="452"/>
      <c r="G15" s="452"/>
      <c r="H15" s="452"/>
      <c r="I15" s="452"/>
      <c r="J15" s="452"/>
      <c r="K15" s="452">
        <v>15299</v>
      </c>
      <c r="L15" s="452"/>
      <c r="M15" s="452"/>
      <c r="N15" s="452"/>
      <c r="O15" s="452"/>
      <c r="P15" s="452"/>
      <c r="Q15" s="452"/>
      <c r="R15" s="452"/>
      <c r="S15" s="483">
        <v>35.4</v>
      </c>
      <c r="T15" s="483"/>
      <c r="U15" s="483"/>
      <c r="V15" s="483"/>
      <c r="W15" s="483"/>
      <c r="X15" s="483"/>
      <c r="Y15" s="483"/>
      <c r="Z15" s="483"/>
    </row>
    <row r="16" spans="1:26" s="30" customFormat="1" ht="15" customHeight="1" thickTop="1">
      <c r="A16" s="69" t="s">
        <v>308</v>
      </c>
      <c r="B16" s="11"/>
      <c r="C16" s="12"/>
      <c r="D16" s="12"/>
      <c r="E16" s="12"/>
      <c r="F16" s="12"/>
      <c r="G16" s="12"/>
      <c r="H16" s="12"/>
      <c r="I16" s="12"/>
      <c r="J16" s="12"/>
      <c r="K16" s="12"/>
      <c r="L16" s="12"/>
      <c r="M16" s="12"/>
      <c r="N16" s="12"/>
      <c r="O16" s="12"/>
      <c r="P16" s="12"/>
      <c r="Q16" s="12"/>
      <c r="R16" s="12"/>
      <c r="S16" s="27"/>
      <c r="T16" s="28"/>
      <c r="U16" s="28"/>
      <c r="V16" s="28"/>
      <c r="W16" s="28"/>
      <c r="X16" s="28"/>
      <c r="Y16" s="28"/>
      <c r="Z16" s="28"/>
    </row>
    <row r="17" spans="1:26" s="30" customFormat="1" ht="15" customHeight="1">
      <c r="A17" s="76" t="s">
        <v>325</v>
      </c>
      <c r="B17" s="11"/>
      <c r="C17" s="12"/>
      <c r="D17" s="12"/>
      <c r="E17" s="12"/>
      <c r="F17" s="12"/>
      <c r="G17" s="12"/>
      <c r="H17" s="12"/>
      <c r="I17" s="12"/>
      <c r="J17" s="12"/>
      <c r="K17" s="12"/>
      <c r="L17" s="12"/>
      <c r="M17" s="12"/>
      <c r="N17" s="12"/>
      <c r="O17" s="12"/>
      <c r="P17" s="12"/>
      <c r="Q17" s="12"/>
      <c r="R17" s="12"/>
      <c r="S17" s="27"/>
      <c r="T17" s="28"/>
      <c r="U17" s="28"/>
      <c r="V17" s="28"/>
      <c r="W17" s="28"/>
      <c r="X17" s="28"/>
      <c r="Y17" s="28"/>
      <c r="Z17" s="28"/>
    </row>
    <row r="18" spans="1:26" s="30" customFormat="1" ht="41.25" customHeight="1">
      <c r="A18" s="76"/>
      <c r="B18" s="11"/>
      <c r="C18" s="12"/>
      <c r="D18" s="12"/>
      <c r="E18" s="12"/>
      <c r="F18" s="12"/>
      <c r="G18" s="12"/>
      <c r="H18" s="12"/>
      <c r="I18" s="12"/>
      <c r="J18" s="12"/>
      <c r="K18" s="12"/>
      <c r="L18" s="12"/>
      <c r="M18" s="12"/>
      <c r="N18" s="12"/>
      <c r="O18" s="12"/>
      <c r="P18" s="12"/>
      <c r="Q18" s="12"/>
      <c r="R18" s="12"/>
      <c r="S18" s="27"/>
      <c r="T18" s="28"/>
      <c r="U18" s="28"/>
      <c r="V18" s="28"/>
      <c r="W18" s="28"/>
      <c r="X18" s="28"/>
      <c r="Y18" s="28"/>
      <c r="Z18" s="28"/>
    </row>
    <row r="19" spans="1:26" s="32" customFormat="1" ht="26.25" customHeight="1" thickBot="1">
      <c r="A19" s="70" t="s">
        <v>392</v>
      </c>
      <c r="B19" s="71"/>
      <c r="C19" s="71"/>
      <c r="D19" s="71"/>
      <c r="E19" s="71"/>
      <c r="F19" s="71"/>
      <c r="G19" s="71"/>
      <c r="H19" s="71"/>
      <c r="I19" s="71"/>
      <c r="J19" s="71"/>
      <c r="K19" s="71"/>
      <c r="L19" s="71"/>
      <c r="M19" s="71"/>
      <c r="N19" s="71"/>
      <c r="O19" s="71"/>
      <c r="P19" s="71"/>
      <c r="Q19" s="71"/>
      <c r="R19" s="71"/>
      <c r="S19" s="71"/>
      <c r="T19" s="71"/>
      <c r="U19" s="71"/>
      <c r="V19" s="71"/>
      <c r="W19" s="71"/>
      <c r="X19" s="72"/>
      <c r="Y19" s="72"/>
      <c r="Z19" s="72"/>
    </row>
    <row r="20" spans="1:35" ht="24" customHeight="1" thickTop="1">
      <c r="A20" s="489" t="s">
        <v>34</v>
      </c>
      <c r="B20" s="486"/>
      <c r="C20" s="486" t="s">
        <v>15</v>
      </c>
      <c r="D20" s="486"/>
      <c r="E20" s="486"/>
      <c r="F20" s="486"/>
      <c r="G20" s="486"/>
      <c r="H20" s="486"/>
      <c r="I20" s="486" t="s">
        <v>172</v>
      </c>
      <c r="J20" s="486"/>
      <c r="K20" s="486"/>
      <c r="L20" s="486"/>
      <c r="M20" s="486"/>
      <c r="N20" s="486"/>
      <c r="O20" s="486" t="s">
        <v>16</v>
      </c>
      <c r="P20" s="486"/>
      <c r="Q20" s="486"/>
      <c r="R20" s="486"/>
      <c r="S20" s="486"/>
      <c r="T20" s="486"/>
      <c r="U20" s="487" t="s">
        <v>347</v>
      </c>
      <c r="V20" s="488"/>
      <c r="W20" s="488"/>
      <c r="X20" s="488"/>
      <c r="Y20" s="488"/>
      <c r="Z20" s="488"/>
      <c r="AA20" s="34"/>
      <c r="AB20" s="34"/>
      <c r="AC20" s="34"/>
      <c r="AD20" s="34"/>
      <c r="AE20" s="34"/>
      <c r="AF20" s="34"/>
      <c r="AG20" s="34"/>
      <c r="AH20" s="34"/>
      <c r="AI20" s="34"/>
    </row>
    <row r="21" spans="1:35" ht="24" customHeight="1">
      <c r="A21" s="497"/>
      <c r="B21" s="498"/>
      <c r="C21" s="485" t="s">
        <v>12</v>
      </c>
      <c r="D21" s="485"/>
      <c r="E21" s="485" t="s">
        <v>13</v>
      </c>
      <c r="F21" s="485"/>
      <c r="G21" s="484" t="s">
        <v>14</v>
      </c>
      <c r="H21" s="484"/>
      <c r="I21" s="485" t="s">
        <v>12</v>
      </c>
      <c r="J21" s="485"/>
      <c r="K21" s="485" t="s">
        <v>13</v>
      </c>
      <c r="L21" s="485"/>
      <c r="M21" s="484" t="s">
        <v>14</v>
      </c>
      <c r="N21" s="484"/>
      <c r="O21" s="485" t="s">
        <v>12</v>
      </c>
      <c r="P21" s="485"/>
      <c r="Q21" s="485" t="s">
        <v>13</v>
      </c>
      <c r="R21" s="485"/>
      <c r="S21" s="484" t="s">
        <v>14</v>
      </c>
      <c r="T21" s="484"/>
      <c r="U21" s="485" t="s">
        <v>12</v>
      </c>
      <c r="V21" s="485"/>
      <c r="W21" s="485" t="s">
        <v>13</v>
      </c>
      <c r="X21" s="485"/>
      <c r="Y21" s="484" t="s">
        <v>14</v>
      </c>
      <c r="Z21" s="503"/>
      <c r="AA21" s="34"/>
      <c r="AB21" s="34"/>
      <c r="AC21" s="34"/>
      <c r="AD21" s="34"/>
      <c r="AE21" s="34"/>
      <c r="AF21" s="34"/>
      <c r="AG21" s="34"/>
      <c r="AH21" s="34"/>
      <c r="AI21" s="34"/>
    </row>
    <row r="22" spans="1:35" s="33" customFormat="1" ht="24" customHeight="1">
      <c r="A22" s="469" t="s">
        <v>455</v>
      </c>
      <c r="B22" s="470"/>
      <c r="C22" s="499">
        <v>2047</v>
      </c>
      <c r="D22" s="449"/>
      <c r="E22" s="449">
        <v>2025</v>
      </c>
      <c r="F22" s="449"/>
      <c r="G22" s="500">
        <v>98.9</v>
      </c>
      <c r="H22" s="500"/>
      <c r="I22" s="449">
        <v>2112</v>
      </c>
      <c r="J22" s="449"/>
      <c r="K22" s="449">
        <v>2016</v>
      </c>
      <c r="L22" s="449"/>
      <c r="M22" s="500">
        <v>95.5</v>
      </c>
      <c r="N22" s="500"/>
      <c r="O22" s="449">
        <v>2011</v>
      </c>
      <c r="P22" s="449"/>
      <c r="Q22" s="449">
        <v>1969</v>
      </c>
      <c r="R22" s="449"/>
      <c r="S22" s="500">
        <v>97.9</v>
      </c>
      <c r="T22" s="500"/>
      <c r="U22" s="449">
        <v>2239</v>
      </c>
      <c r="V22" s="449"/>
      <c r="W22" s="449">
        <v>2051</v>
      </c>
      <c r="X22" s="449"/>
      <c r="Y22" s="500">
        <v>91.6</v>
      </c>
      <c r="Z22" s="500"/>
      <c r="AA22" s="34"/>
      <c r="AB22" s="34"/>
      <c r="AC22" s="34"/>
      <c r="AD22" s="34"/>
      <c r="AE22" s="34"/>
      <c r="AF22" s="34"/>
      <c r="AG22" s="34"/>
      <c r="AH22" s="34"/>
      <c r="AI22" s="34"/>
    </row>
    <row r="23" spans="1:35" s="33" customFormat="1" ht="24" customHeight="1">
      <c r="A23" s="469" t="s">
        <v>456</v>
      </c>
      <c r="B23" s="470"/>
      <c r="C23" s="449">
        <v>1960</v>
      </c>
      <c r="D23" s="449"/>
      <c r="E23" s="449">
        <v>1887</v>
      </c>
      <c r="F23" s="449"/>
      <c r="G23" s="500">
        <v>96.3</v>
      </c>
      <c r="H23" s="500"/>
      <c r="I23" s="449">
        <v>1972</v>
      </c>
      <c r="J23" s="449"/>
      <c r="K23" s="449">
        <v>1918</v>
      </c>
      <c r="L23" s="449"/>
      <c r="M23" s="500">
        <v>97.3</v>
      </c>
      <c r="N23" s="500"/>
      <c r="O23" s="449">
        <v>2137</v>
      </c>
      <c r="P23" s="449"/>
      <c r="Q23" s="449">
        <v>2049</v>
      </c>
      <c r="R23" s="449"/>
      <c r="S23" s="500">
        <v>95.9</v>
      </c>
      <c r="T23" s="500"/>
      <c r="U23" s="449">
        <v>2149</v>
      </c>
      <c r="V23" s="449"/>
      <c r="W23" s="449">
        <v>1986</v>
      </c>
      <c r="X23" s="449"/>
      <c r="Y23" s="500">
        <v>92.4</v>
      </c>
      <c r="Z23" s="502"/>
      <c r="AA23" s="34"/>
      <c r="AB23" s="34"/>
      <c r="AC23" s="34"/>
      <c r="AD23" s="34"/>
      <c r="AE23" s="34"/>
      <c r="AF23" s="34"/>
      <c r="AG23" s="34"/>
      <c r="AH23" s="34"/>
      <c r="AI23" s="34"/>
    </row>
    <row r="24" spans="1:35" s="75" customFormat="1" ht="24" customHeight="1" thickBot="1">
      <c r="A24" s="475" t="s">
        <v>457</v>
      </c>
      <c r="B24" s="476"/>
      <c r="C24" s="448">
        <v>2044</v>
      </c>
      <c r="D24" s="448"/>
      <c r="E24" s="448">
        <v>2016</v>
      </c>
      <c r="F24" s="448"/>
      <c r="G24" s="501">
        <v>98.6</v>
      </c>
      <c r="H24" s="501"/>
      <c r="I24" s="448">
        <v>2058</v>
      </c>
      <c r="J24" s="448"/>
      <c r="K24" s="448">
        <v>1977</v>
      </c>
      <c r="L24" s="448"/>
      <c r="M24" s="501">
        <v>96.1</v>
      </c>
      <c r="N24" s="501"/>
      <c r="O24" s="448">
        <v>1992</v>
      </c>
      <c r="P24" s="448"/>
      <c r="Q24" s="448">
        <v>1919</v>
      </c>
      <c r="R24" s="448"/>
      <c r="S24" s="501">
        <v>96.3</v>
      </c>
      <c r="T24" s="501"/>
      <c r="U24" s="448">
        <v>2122</v>
      </c>
      <c r="V24" s="448"/>
      <c r="W24" s="448">
        <v>1997</v>
      </c>
      <c r="X24" s="448"/>
      <c r="Y24" s="501">
        <v>94.1</v>
      </c>
      <c r="Z24" s="504"/>
      <c r="AA24" s="77"/>
      <c r="AB24" s="77"/>
      <c r="AC24" s="77"/>
      <c r="AD24" s="77"/>
      <c r="AE24" s="77"/>
      <c r="AF24" s="77"/>
      <c r="AG24" s="77"/>
      <c r="AH24" s="77"/>
      <c r="AI24" s="77"/>
    </row>
    <row r="25" spans="1:26" ht="18" customHeight="1" thickTop="1">
      <c r="A25" s="69" t="s">
        <v>334</v>
      </c>
      <c r="B25" s="67"/>
      <c r="C25" s="67"/>
      <c r="D25" s="67"/>
      <c r="E25" s="67"/>
      <c r="F25" s="67"/>
      <c r="G25" s="67"/>
      <c r="H25" s="67"/>
      <c r="I25" s="67"/>
      <c r="J25" s="67"/>
      <c r="K25" s="67"/>
      <c r="L25" s="67"/>
      <c r="M25" s="67"/>
      <c r="N25" s="67"/>
      <c r="O25" s="67"/>
      <c r="P25" s="67"/>
      <c r="Q25" s="67"/>
      <c r="R25" s="67"/>
      <c r="S25" s="67"/>
      <c r="T25" s="67"/>
      <c r="U25" s="67"/>
      <c r="V25" s="67"/>
      <c r="W25" s="67"/>
      <c r="X25" s="35"/>
      <c r="Y25" s="35"/>
      <c r="Z25" s="35"/>
    </row>
    <row r="26" ht="41.25" customHeight="1"/>
    <row r="27" spans="1:27" s="32" customFormat="1" ht="26.25" customHeight="1" thickBot="1">
      <c r="A27" s="70" t="s">
        <v>393</v>
      </c>
      <c r="B27" s="71"/>
      <c r="C27" s="71"/>
      <c r="D27" s="71"/>
      <c r="E27" s="71"/>
      <c r="F27" s="71"/>
      <c r="G27" s="71"/>
      <c r="H27" s="71"/>
      <c r="I27" s="71"/>
      <c r="J27" s="71"/>
      <c r="K27" s="71"/>
      <c r="L27" s="71"/>
      <c r="M27" s="71"/>
      <c r="N27" s="71"/>
      <c r="O27" s="71"/>
      <c r="P27" s="71"/>
      <c r="Q27" s="71"/>
      <c r="R27" s="71"/>
      <c r="S27" s="71"/>
      <c r="T27" s="71"/>
      <c r="U27" s="71"/>
      <c r="V27" s="71"/>
      <c r="W27" s="71"/>
      <c r="X27" s="71"/>
      <c r="Y27" s="72"/>
      <c r="Z27" s="72"/>
      <c r="AA27" s="72"/>
    </row>
    <row r="28" spans="1:39" s="33" customFormat="1" ht="24" customHeight="1" thickTop="1">
      <c r="A28" s="442" t="s">
        <v>34</v>
      </c>
      <c r="B28" s="443"/>
      <c r="C28" s="472" t="s">
        <v>1</v>
      </c>
      <c r="D28" s="473"/>
      <c r="E28" s="473"/>
      <c r="F28" s="473"/>
      <c r="G28" s="473"/>
      <c r="H28" s="473"/>
      <c r="I28" s="473"/>
      <c r="J28" s="474"/>
      <c r="K28" s="459" t="s">
        <v>305</v>
      </c>
      <c r="L28" s="460"/>
      <c r="M28" s="460"/>
      <c r="N28" s="461"/>
      <c r="O28" s="507" t="s">
        <v>2</v>
      </c>
      <c r="P28" s="508"/>
      <c r="Q28" s="509"/>
      <c r="R28" s="79"/>
      <c r="S28" s="80"/>
      <c r="T28" s="80"/>
      <c r="U28" s="80"/>
      <c r="V28" s="80"/>
      <c r="W28" s="80"/>
      <c r="X28" s="79"/>
      <c r="Y28" s="80"/>
      <c r="Z28" s="80"/>
      <c r="AA28" s="36"/>
      <c r="AB28" s="36"/>
      <c r="AC28" s="36"/>
      <c r="AD28" s="36"/>
      <c r="AE28" s="36"/>
      <c r="AF28" s="36"/>
      <c r="AG28" s="36"/>
      <c r="AH28" s="36"/>
      <c r="AI28" s="36"/>
      <c r="AJ28" s="36"/>
      <c r="AK28" s="36"/>
      <c r="AL28" s="36"/>
      <c r="AM28" s="36"/>
    </row>
    <row r="29" spans="1:42" s="33" customFormat="1" ht="24" customHeight="1">
      <c r="A29" s="444"/>
      <c r="B29" s="445"/>
      <c r="C29" s="480" t="s">
        <v>5</v>
      </c>
      <c r="D29" s="481"/>
      <c r="E29" s="481"/>
      <c r="F29" s="482"/>
      <c r="G29" s="480" t="s">
        <v>4</v>
      </c>
      <c r="H29" s="481"/>
      <c r="I29" s="481"/>
      <c r="J29" s="482"/>
      <c r="K29" s="477" t="s">
        <v>6</v>
      </c>
      <c r="L29" s="478"/>
      <c r="M29" s="478"/>
      <c r="N29" s="479"/>
      <c r="O29" s="462" t="s">
        <v>3</v>
      </c>
      <c r="P29" s="463"/>
      <c r="Q29" s="464"/>
      <c r="R29" s="79"/>
      <c r="S29" s="79"/>
      <c r="T29" s="79"/>
      <c r="U29" s="79"/>
      <c r="V29" s="79"/>
      <c r="W29" s="79"/>
      <c r="X29" s="79"/>
      <c r="Y29" s="80"/>
      <c r="Z29" s="80"/>
      <c r="AA29" s="36"/>
      <c r="AB29" s="36"/>
      <c r="AC29" s="36"/>
      <c r="AD29" s="36"/>
      <c r="AE29" s="36"/>
      <c r="AF29" s="36"/>
      <c r="AG29" s="36"/>
      <c r="AH29" s="36"/>
      <c r="AI29" s="36"/>
      <c r="AJ29" s="36"/>
      <c r="AK29" s="36"/>
      <c r="AL29" s="36"/>
      <c r="AM29" s="36"/>
      <c r="AN29" s="36"/>
      <c r="AO29" s="36"/>
      <c r="AP29" s="36"/>
    </row>
    <row r="30" spans="1:42" s="33" customFormat="1" ht="24" customHeight="1">
      <c r="A30" s="469" t="s">
        <v>442</v>
      </c>
      <c r="B30" s="470"/>
      <c r="C30" s="467">
        <v>168</v>
      </c>
      <c r="D30" s="468"/>
      <c r="E30" s="468"/>
      <c r="F30" s="468"/>
      <c r="G30" s="457">
        <v>3</v>
      </c>
      <c r="H30" s="457"/>
      <c r="I30" s="457"/>
      <c r="J30" s="457"/>
      <c r="K30" s="457">
        <v>1952</v>
      </c>
      <c r="L30" s="457"/>
      <c r="M30" s="457"/>
      <c r="N30" s="457"/>
      <c r="O30" s="465" t="s">
        <v>376</v>
      </c>
      <c r="P30" s="466"/>
      <c r="Q30" s="466"/>
      <c r="R30" s="15"/>
      <c r="S30" s="15"/>
      <c r="T30" s="15"/>
      <c r="U30" s="15"/>
      <c r="V30" s="15"/>
      <c r="W30" s="15"/>
      <c r="X30" s="57"/>
      <c r="Y30" s="80"/>
      <c r="Z30" s="80"/>
      <c r="AA30" s="36"/>
      <c r="AB30" s="36"/>
      <c r="AC30" s="36"/>
      <c r="AD30" s="36"/>
      <c r="AE30" s="36"/>
      <c r="AF30" s="36"/>
      <c r="AG30" s="36"/>
      <c r="AH30" s="36"/>
      <c r="AI30" s="36"/>
      <c r="AJ30" s="36"/>
      <c r="AK30" s="36"/>
      <c r="AL30" s="36"/>
      <c r="AM30" s="36"/>
      <c r="AN30" s="36"/>
      <c r="AO30" s="36"/>
      <c r="AP30" s="36"/>
    </row>
    <row r="31" spans="1:42" s="33" customFormat="1" ht="24" customHeight="1">
      <c r="A31" s="469" t="s">
        <v>443</v>
      </c>
      <c r="B31" s="470"/>
      <c r="C31" s="467">
        <v>177</v>
      </c>
      <c r="D31" s="471"/>
      <c r="E31" s="471"/>
      <c r="F31" s="471"/>
      <c r="G31" s="457">
        <v>0</v>
      </c>
      <c r="H31" s="457"/>
      <c r="I31" s="457"/>
      <c r="J31" s="457"/>
      <c r="K31" s="457">
        <v>1757</v>
      </c>
      <c r="L31" s="457"/>
      <c r="M31" s="457"/>
      <c r="N31" s="457"/>
      <c r="O31" s="465" t="s">
        <v>376</v>
      </c>
      <c r="P31" s="466"/>
      <c r="Q31" s="466"/>
      <c r="R31" s="15"/>
      <c r="S31" s="15"/>
      <c r="T31" s="15"/>
      <c r="U31" s="15"/>
      <c r="V31" s="15"/>
      <c r="W31" s="15"/>
      <c r="X31" s="57"/>
      <c r="Y31" s="80"/>
      <c r="Z31" s="80"/>
      <c r="AA31" s="36"/>
      <c r="AB31" s="36"/>
      <c r="AC31" s="36"/>
      <c r="AD31" s="36"/>
      <c r="AE31" s="36"/>
      <c r="AF31" s="36"/>
      <c r="AG31" s="36"/>
      <c r="AH31" s="36"/>
      <c r="AI31" s="36"/>
      <c r="AJ31" s="36"/>
      <c r="AK31" s="36"/>
      <c r="AL31" s="36"/>
      <c r="AM31" s="36"/>
      <c r="AN31" s="36"/>
      <c r="AO31" s="36"/>
      <c r="AP31" s="36"/>
    </row>
    <row r="32" spans="1:42" s="75" customFormat="1" ht="24" customHeight="1" thickBot="1">
      <c r="A32" s="475" t="s">
        <v>444</v>
      </c>
      <c r="B32" s="476"/>
      <c r="C32" s="455">
        <v>162</v>
      </c>
      <c r="D32" s="456"/>
      <c r="E32" s="456"/>
      <c r="F32" s="456"/>
      <c r="G32" s="458">
        <v>0</v>
      </c>
      <c r="H32" s="458"/>
      <c r="I32" s="458"/>
      <c r="J32" s="458"/>
      <c r="K32" s="458">
        <v>1777</v>
      </c>
      <c r="L32" s="458"/>
      <c r="M32" s="458"/>
      <c r="N32" s="458"/>
      <c r="O32" s="505" t="s">
        <v>445</v>
      </c>
      <c r="P32" s="506"/>
      <c r="Q32" s="506"/>
      <c r="R32" s="81"/>
      <c r="S32" s="81"/>
      <c r="T32" s="81"/>
      <c r="U32" s="81"/>
      <c r="V32" s="81"/>
      <c r="W32" s="81"/>
      <c r="X32" s="82"/>
      <c r="Y32" s="83"/>
      <c r="Z32" s="83"/>
      <c r="AA32" s="84"/>
      <c r="AB32" s="84"/>
      <c r="AC32" s="84"/>
      <c r="AD32" s="84"/>
      <c r="AE32" s="84"/>
      <c r="AF32" s="84"/>
      <c r="AG32" s="84"/>
      <c r="AH32" s="84"/>
      <c r="AI32" s="84"/>
      <c r="AJ32" s="84"/>
      <c r="AK32" s="84"/>
      <c r="AL32" s="84"/>
      <c r="AM32" s="84"/>
      <c r="AN32" s="84"/>
      <c r="AO32" s="84"/>
      <c r="AP32" s="84"/>
    </row>
    <row r="33" spans="1:27" ht="18" customHeight="1" thickTop="1">
      <c r="A33" s="38" t="s">
        <v>330</v>
      </c>
      <c r="B33" s="15"/>
      <c r="C33" s="15"/>
      <c r="D33" s="15"/>
      <c r="E33" s="15"/>
      <c r="F33" s="15"/>
      <c r="G33" s="15"/>
      <c r="H33" s="37"/>
      <c r="I33" s="35"/>
      <c r="J33" s="35"/>
      <c r="K33" s="35"/>
      <c r="L33" s="35"/>
      <c r="M33" s="35"/>
      <c r="N33" s="35"/>
      <c r="O33" s="35"/>
      <c r="P33" s="35"/>
      <c r="Q33" s="35"/>
      <c r="R33" s="35"/>
      <c r="S33" s="35"/>
      <c r="T33" s="35"/>
      <c r="U33" s="35"/>
      <c r="V33" s="35"/>
      <c r="W33" s="35"/>
      <c r="X33" s="35"/>
      <c r="Y33" s="35"/>
      <c r="Z33" s="35"/>
      <c r="AA33" s="35"/>
    </row>
    <row r="34" ht="41.25" customHeight="1"/>
    <row r="40" ht="14.25" customHeight="1"/>
  </sheetData>
  <sheetProtection/>
  <mergeCells count="112">
    <mergeCell ref="O28:Q28"/>
    <mergeCell ref="S5:Z5"/>
    <mergeCell ref="A5:B5"/>
    <mergeCell ref="C13:J13"/>
    <mergeCell ref="K13:R13"/>
    <mergeCell ref="S12:Z12"/>
    <mergeCell ref="S13:Z13"/>
    <mergeCell ref="A13:B13"/>
    <mergeCell ref="Y22:Z22"/>
    <mergeCell ref="W24:X24"/>
    <mergeCell ref="O32:Q32"/>
    <mergeCell ref="S23:T23"/>
    <mergeCell ref="W21:X21"/>
    <mergeCell ref="U23:V23"/>
    <mergeCell ref="S24:T24"/>
    <mergeCell ref="O23:P23"/>
    <mergeCell ref="O22:P22"/>
    <mergeCell ref="O24:P24"/>
    <mergeCell ref="U22:V22"/>
    <mergeCell ref="W23:X23"/>
    <mergeCell ref="S22:T22"/>
    <mergeCell ref="Q22:R22"/>
    <mergeCell ref="Q23:R23"/>
    <mergeCell ref="Q24:R24"/>
    <mergeCell ref="W22:X22"/>
    <mergeCell ref="I23:J23"/>
    <mergeCell ref="K24:L24"/>
    <mergeCell ref="Y23:Z23"/>
    <mergeCell ref="Y21:Z21"/>
    <mergeCell ref="U21:V21"/>
    <mergeCell ref="M24:N24"/>
    <mergeCell ref="M23:N23"/>
    <mergeCell ref="K22:L22"/>
    <mergeCell ref="M22:N22"/>
    <mergeCell ref="Y24:Z24"/>
    <mergeCell ref="U24:V24"/>
    <mergeCell ref="K23:L23"/>
    <mergeCell ref="E24:F24"/>
    <mergeCell ref="E21:F21"/>
    <mergeCell ref="G21:H21"/>
    <mergeCell ref="I21:J21"/>
    <mergeCell ref="G24:H24"/>
    <mergeCell ref="I22:J22"/>
    <mergeCell ref="I24:J24"/>
    <mergeCell ref="K21:L21"/>
    <mergeCell ref="A20:B21"/>
    <mergeCell ref="A22:B22"/>
    <mergeCell ref="A23:B23"/>
    <mergeCell ref="C22:D22"/>
    <mergeCell ref="C23:D23"/>
    <mergeCell ref="G23:H23"/>
    <mergeCell ref="E23:F23"/>
    <mergeCell ref="G22:H22"/>
    <mergeCell ref="A24:B24"/>
    <mergeCell ref="A3:B3"/>
    <mergeCell ref="C3:J3"/>
    <mergeCell ref="K3:R3"/>
    <mergeCell ref="S3:Z3"/>
    <mergeCell ref="A6:B6"/>
    <mergeCell ref="C6:J6"/>
    <mergeCell ref="K6:R6"/>
    <mergeCell ref="S6:Z6"/>
    <mergeCell ref="A4:B4"/>
    <mergeCell ref="S15:Z15"/>
    <mergeCell ref="S21:T21"/>
    <mergeCell ref="O21:P21"/>
    <mergeCell ref="O20:T20"/>
    <mergeCell ref="I20:N20"/>
    <mergeCell ref="C21:D21"/>
    <mergeCell ref="C20:H20"/>
    <mergeCell ref="Q21:R21"/>
    <mergeCell ref="M21:N21"/>
    <mergeCell ref="U20:Z20"/>
    <mergeCell ref="A31:B31"/>
    <mergeCell ref="C31:F31"/>
    <mergeCell ref="K32:N32"/>
    <mergeCell ref="A30:B30"/>
    <mergeCell ref="C28:J28"/>
    <mergeCell ref="A32:B32"/>
    <mergeCell ref="K29:N29"/>
    <mergeCell ref="K30:N30"/>
    <mergeCell ref="G29:J29"/>
    <mergeCell ref="C29:F29"/>
    <mergeCell ref="C32:F32"/>
    <mergeCell ref="G31:J31"/>
    <mergeCell ref="G32:J32"/>
    <mergeCell ref="K28:N28"/>
    <mergeCell ref="K31:N31"/>
    <mergeCell ref="O29:Q29"/>
    <mergeCell ref="O30:Q30"/>
    <mergeCell ref="O31:Q31"/>
    <mergeCell ref="G30:J30"/>
    <mergeCell ref="C30:F30"/>
    <mergeCell ref="A28:B29"/>
    <mergeCell ref="A12:B12"/>
    <mergeCell ref="C12:J12"/>
    <mergeCell ref="K12:R12"/>
    <mergeCell ref="C24:D24"/>
    <mergeCell ref="E22:F22"/>
    <mergeCell ref="A15:B15"/>
    <mergeCell ref="C15:J15"/>
    <mergeCell ref="K15:R15"/>
    <mergeCell ref="A14:B14"/>
    <mergeCell ref="C14:J14"/>
    <mergeCell ref="K14:R14"/>
    <mergeCell ref="S14:Z14"/>
    <mergeCell ref="K4:R4"/>
    <mergeCell ref="S4:Z4"/>
    <mergeCell ref="A8:Z9"/>
    <mergeCell ref="C4:J4"/>
    <mergeCell ref="C5:J5"/>
    <mergeCell ref="K5:R5"/>
  </mergeCells>
  <printOptions/>
  <pageMargins left="0.5511811023622047" right="0.5511811023622047" top="0.8661417322834646" bottom="0.7086614173228347" header="0.3937007874015748" footer="0.4724409448818898"/>
  <pageSetup horizontalDpi="600" verticalDpi="600" orientation="portrait" paperSize="9" r:id="rId1"/>
  <headerFooter alignWithMargins="0">
    <oddHeader>&amp;L&amp;16O　保健・衛生・環境</oddHeader>
  </headerFooter>
</worksheet>
</file>

<file path=xl/worksheets/sheet3.xml><?xml version="1.0" encoding="utf-8"?>
<worksheet xmlns="http://schemas.openxmlformats.org/spreadsheetml/2006/main" xmlns:r="http://schemas.openxmlformats.org/officeDocument/2006/relationships">
  <dimension ref="A2:Z49"/>
  <sheetViews>
    <sheetView workbookViewId="0" topLeftCell="A1">
      <selection activeCell="A1" sqref="A1:IV1"/>
    </sheetView>
  </sheetViews>
  <sheetFormatPr defaultColWidth="9.00390625" defaultRowHeight="13.5"/>
  <cols>
    <col min="1" max="1" width="9.50390625" style="29" customWidth="1"/>
    <col min="2" max="2" width="5.25390625" style="29" customWidth="1"/>
    <col min="3" max="3" width="3.125" style="29" customWidth="1"/>
    <col min="4" max="4" width="5.625" style="29" customWidth="1"/>
    <col min="5" max="5" width="3.125" style="29" customWidth="1"/>
    <col min="6" max="7" width="6.25390625" style="29" customWidth="1"/>
    <col min="8" max="8" width="5.25390625" style="29" customWidth="1"/>
    <col min="9" max="10" width="3.125" style="29" customWidth="1"/>
    <col min="11" max="11" width="6.25390625" style="29" customWidth="1"/>
    <col min="12" max="12" width="5.25390625" style="29" customWidth="1"/>
    <col min="13" max="15" width="3.125" style="29" customWidth="1"/>
    <col min="16" max="16" width="5.25390625" style="29" customWidth="1"/>
    <col min="17" max="17" width="4.00390625" style="29" customWidth="1"/>
    <col min="18" max="18" width="5.25390625" style="29" customWidth="1"/>
    <col min="19" max="19" width="4.125" style="29" customWidth="1"/>
    <col min="20" max="20" width="5.25390625" style="29" customWidth="1"/>
    <col min="21" max="16384" width="9.00390625" style="29" customWidth="1"/>
  </cols>
  <sheetData>
    <row r="1" ht="14.25" customHeight="1"/>
    <row r="2" spans="1:16" s="75" customFormat="1" ht="18.75" customHeight="1" thickBot="1">
      <c r="A2" s="70" t="s">
        <v>394</v>
      </c>
      <c r="B2" s="84"/>
      <c r="C2" s="84"/>
      <c r="D2" s="84"/>
      <c r="E2" s="84"/>
      <c r="F2" s="84"/>
      <c r="G2" s="84"/>
      <c r="H2" s="84"/>
      <c r="I2" s="84"/>
      <c r="J2" s="84"/>
      <c r="K2" s="84"/>
      <c r="L2" s="84"/>
      <c r="M2" s="84"/>
      <c r="N2" s="84"/>
      <c r="O2" s="84"/>
      <c r="P2" s="84"/>
    </row>
    <row r="3" spans="1:20" ht="24" customHeight="1" thickTop="1">
      <c r="A3" s="489" t="s">
        <v>149</v>
      </c>
      <c r="B3" s="443"/>
      <c r="C3" s="443"/>
      <c r="D3" s="443"/>
      <c r="E3" s="443"/>
      <c r="F3" s="487" t="s">
        <v>371</v>
      </c>
      <c r="G3" s="488"/>
      <c r="H3" s="488"/>
      <c r="I3" s="488"/>
      <c r="J3" s="488"/>
      <c r="K3" s="487" t="s">
        <v>425</v>
      </c>
      <c r="L3" s="488"/>
      <c r="M3" s="488"/>
      <c r="N3" s="488"/>
      <c r="O3" s="488"/>
      <c r="P3" s="516" t="s">
        <v>438</v>
      </c>
      <c r="Q3" s="517"/>
      <c r="R3" s="517"/>
      <c r="S3" s="517"/>
      <c r="T3" s="517"/>
    </row>
    <row r="4" spans="1:20" ht="15" customHeight="1">
      <c r="A4" s="470" t="s">
        <v>249</v>
      </c>
      <c r="B4" s="524"/>
      <c r="C4" s="498" t="s">
        <v>250</v>
      </c>
      <c r="D4" s="498"/>
      <c r="E4" s="498"/>
      <c r="F4" s="523">
        <v>7485</v>
      </c>
      <c r="G4" s="523"/>
      <c r="H4" s="523"/>
      <c r="I4" s="523"/>
      <c r="J4" s="523"/>
      <c r="K4" s="457">
        <v>7889</v>
      </c>
      <c r="L4" s="457"/>
      <c r="M4" s="457"/>
      <c r="N4" s="457"/>
      <c r="O4" s="457"/>
      <c r="P4" s="514">
        <v>8049</v>
      </c>
      <c r="Q4" s="514"/>
      <c r="R4" s="514"/>
      <c r="S4" s="514"/>
      <c r="T4" s="514"/>
    </row>
    <row r="5" spans="1:20" ht="15" customHeight="1">
      <c r="A5" s="525"/>
      <c r="B5" s="524"/>
      <c r="C5" s="498" t="s">
        <v>251</v>
      </c>
      <c r="D5" s="520"/>
      <c r="E5" s="520"/>
      <c r="F5" s="457">
        <v>6830</v>
      </c>
      <c r="G5" s="457"/>
      <c r="H5" s="457"/>
      <c r="I5" s="457"/>
      <c r="J5" s="457"/>
      <c r="K5" s="457">
        <v>7197</v>
      </c>
      <c r="L5" s="457"/>
      <c r="M5" s="457"/>
      <c r="N5" s="457"/>
      <c r="O5" s="457"/>
      <c r="P5" s="514">
        <v>7398</v>
      </c>
      <c r="Q5" s="514"/>
      <c r="R5" s="514"/>
      <c r="S5" s="514"/>
      <c r="T5" s="514"/>
    </row>
    <row r="6" spans="1:20" ht="15" customHeight="1">
      <c r="A6" s="525"/>
      <c r="B6" s="524"/>
      <c r="C6" s="532" t="s">
        <v>252</v>
      </c>
      <c r="D6" s="533"/>
      <c r="E6" s="533"/>
      <c r="F6" s="535">
        <v>655</v>
      </c>
      <c r="G6" s="535"/>
      <c r="H6" s="535"/>
      <c r="I6" s="535"/>
      <c r="J6" s="535"/>
      <c r="K6" s="457">
        <v>692</v>
      </c>
      <c r="L6" s="457"/>
      <c r="M6" s="457"/>
      <c r="N6" s="457"/>
      <c r="O6" s="457"/>
      <c r="P6" s="514">
        <v>651</v>
      </c>
      <c r="Q6" s="514"/>
      <c r="R6" s="514"/>
      <c r="S6" s="514"/>
      <c r="T6" s="514"/>
    </row>
    <row r="7" spans="1:20" ht="15" customHeight="1">
      <c r="A7" s="526" t="s">
        <v>253</v>
      </c>
      <c r="B7" s="527"/>
      <c r="C7" s="498" t="s">
        <v>250</v>
      </c>
      <c r="D7" s="520"/>
      <c r="E7" s="520"/>
      <c r="F7" s="523">
        <v>5790</v>
      </c>
      <c r="G7" s="523"/>
      <c r="H7" s="523"/>
      <c r="I7" s="523"/>
      <c r="J7" s="523"/>
      <c r="K7" s="523">
        <v>6415</v>
      </c>
      <c r="L7" s="523"/>
      <c r="M7" s="523"/>
      <c r="N7" s="523"/>
      <c r="O7" s="523"/>
      <c r="P7" s="515">
        <v>6228</v>
      </c>
      <c r="Q7" s="515"/>
      <c r="R7" s="515"/>
      <c r="S7" s="515"/>
      <c r="T7" s="515"/>
    </row>
    <row r="8" spans="1:20" ht="15" customHeight="1">
      <c r="A8" s="525"/>
      <c r="B8" s="524"/>
      <c r="C8" s="498" t="s">
        <v>251</v>
      </c>
      <c r="D8" s="520"/>
      <c r="E8" s="520"/>
      <c r="F8" s="457">
        <v>5620</v>
      </c>
      <c r="G8" s="457"/>
      <c r="H8" s="457"/>
      <c r="I8" s="457"/>
      <c r="J8" s="457"/>
      <c r="K8" s="457">
        <v>6295</v>
      </c>
      <c r="L8" s="457"/>
      <c r="M8" s="457"/>
      <c r="N8" s="457"/>
      <c r="O8" s="457"/>
      <c r="P8" s="514">
        <v>6134</v>
      </c>
      <c r="Q8" s="514"/>
      <c r="R8" s="514"/>
      <c r="S8" s="514"/>
      <c r="T8" s="514"/>
    </row>
    <row r="9" spans="1:20" ht="15" customHeight="1">
      <c r="A9" s="528"/>
      <c r="B9" s="529"/>
      <c r="C9" s="498" t="s">
        <v>252</v>
      </c>
      <c r="D9" s="520"/>
      <c r="E9" s="520"/>
      <c r="F9" s="535">
        <v>170</v>
      </c>
      <c r="G9" s="535"/>
      <c r="H9" s="535"/>
      <c r="I9" s="535"/>
      <c r="J9" s="535"/>
      <c r="K9" s="535">
        <v>120</v>
      </c>
      <c r="L9" s="535"/>
      <c r="M9" s="535"/>
      <c r="N9" s="535"/>
      <c r="O9" s="535"/>
      <c r="P9" s="513">
        <v>94</v>
      </c>
      <c r="Q9" s="513"/>
      <c r="R9" s="513"/>
      <c r="S9" s="513"/>
      <c r="T9" s="513"/>
    </row>
    <row r="10" spans="1:20" ht="15" customHeight="1">
      <c r="A10" s="470" t="s">
        <v>254</v>
      </c>
      <c r="B10" s="524"/>
      <c r="C10" s="518" t="s">
        <v>250</v>
      </c>
      <c r="D10" s="519"/>
      <c r="E10" s="519"/>
      <c r="F10" s="523">
        <v>6613</v>
      </c>
      <c r="G10" s="523"/>
      <c r="H10" s="523"/>
      <c r="I10" s="523"/>
      <c r="J10" s="523"/>
      <c r="K10" s="457">
        <v>6857</v>
      </c>
      <c r="L10" s="457"/>
      <c r="M10" s="457"/>
      <c r="N10" s="457"/>
      <c r="O10" s="457"/>
      <c r="P10" s="514">
        <v>7216</v>
      </c>
      <c r="Q10" s="514"/>
      <c r="R10" s="514"/>
      <c r="S10" s="514"/>
      <c r="T10" s="514"/>
    </row>
    <row r="11" spans="1:20" ht="15" customHeight="1">
      <c r="A11" s="525"/>
      <c r="B11" s="524"/>
      <c r="C11" s="498" t="s">
        <v>251</v>
      </c>
      <c r="D11" s="520"/>
      <c r="E11" s="520"/>
      <c r="F11" s="457">
        <v>6246</v>
      </c>
      <c r="G11" s="457"/>
      <c r="H11" s="457"/>
      <c r="I11" s="457"/>
      <c r="J11" s="457"/>
      <c r="K11" s="457">
        <v>6513</v>
      </c>
      <c r="L11" s="457"/>
      <c r="M11" s="457"/>
      <c r="N11" s="457"/>
      <c r="O11" s="457"/>
      <c r="P11" s="514">
        <v>6846</v>
      </c>
      <c r="Q11" s="514"/>
      <c r="R11" s="514"/>
      <c r="S11" s="514"/>
      <c r="T11" s="514"/>
    </row>
    <row r="12" spans="1:20" ht="15" customHeight="1">
      <c r="A12" s="525"/>
      <c r="B12" s="524"/>
      <c r="C12" s="532" t="s">
        <v>252</v>
      </c>
      <c r="D12" s="533"/>
      <c r="E12" s="533"/>
      <c r="F12" s="535">
        <v>367</v>
      </c>
      <c r="G12" s="535"/>
      <c r="H12" s="535"/>
      <c r="I12" s="535"/>
      <c r="J12" s="535"/>
      <c r="K12" s="457">
        <v>344</v>
      </c>
      <c r="L12" s="457"/>
      <c r="M12" s="457"/>
      <c r="N12" s="457"/>
      <c r="O12" s="457"/>
      <c r="P12" s="514">
        <v>370</v>
      </c>
      <c r="Q12" s="514"/>
      <c r="R12" s="514"/>
      <c r="S12" s="514"/>
      <c r="T12" s="514"/>
    </row>
    <row r="13" spans="1:20" ht="15" customHeight="1">
      <c r="A13" s="526" t="s">
        <v>255</v>
      </c>
      <c r="B13" s="527"/>
      <c r="C13" s="498" t="s">
        <v>250</v>
      </c>
      <c r="D13" s="520"/>
      <c r="E13" s="520"/>
      <c r="F13" s="523">
        <v>27725</v>
      </c>
      <c r="G13" s="523"/>
      <c r="H13" s="523"/>
      <c r="I13" s="523"/>
      <c r="J13" s="523"/>
      <c r="K13" s="523">
        <v>28412</v>
      </c>
      <c r="L13" s="523"/>
      <c r="M13" s="523"/>
      <c r="N13" s="523"/>
      <c r="O13" s="523"/>
      <c r="P13" s="515">
        <v>28994</v>
      </c>
      <c r="Q13" s="515"/>
      <c r="R13" s="515"/>
      <c r="S13" s="515"/>
      <c r="T13" s="515"/>
    </row>
    <row r="14" spans="1:20" ht="15" customHeight="1">
      <c r="A14" s="525"/>
      <c r="B14" s="524"/>
      <c r="C14" s="498" t="s">
        <v>251</v>
      </c>
      <c r="D14" s="520"/>
      <c r="E14" s="520"/>
      <c r="F14" s="457">
        <v>27212</v>
      </c>
      <c r="G14" s="457"/>
      <c r="H14" s="457"/>
      <c r="I14" s="457"/>
      <c r="J14" s="457"/>
      <c r="K14" s="457">
        <v>27816</v>
      </c>
      <c r="L14" s="457"/>
      <c r="M14" s="457"/>
      <c r="N14" s="457"/>
      <c r="O14" s="457"/>
      <c r="P14" s="514">
        <v>28238</v>
      </c>
      <c r="Q14" s="514"/>
      <c r="R14" s="514"/>
      <c r="S14" s="514"/>
      <c r="T14" s="514"/>
    </row>
    <row r="15" spans="1:20" ht="15" customHeight="1">
      <c r="A15" s="528"/>
      <c r="B15" s="529"/>
      <c r="C15" s="498" t="s">
        <v>252</v>
      </c>
      <c r="D15" s="520"/>
      <c r="E15" s="520"/>
      <c r="F15" s="535">
        <v>513</v>
      </c>
      <c r="G15" s="535"/>
      <c r="H15" s="535"/>
      <c r="I15" s="535"/>
      <c r="J15" s="535"/>
      <c r="K15" s="535">
        <v>596</v>
      </c>
      <c r="L15" s="535"/>
      <c r="M15" s="535"/>
      <c r="N15" s="535"/>
      <c r="O15" s="535"/>
      <c r="P15" s="513">
        <v>756</v>
      </c>
      <c r="Q15" s="513"/>
      <c r="R15" s="513"/>
      <c r="S15" s="513"/>
      <c r="T15" s="513"/>
    </row>
    <row r="16" spans="1:20" ht="15" customHeight="1">
      <c r="A16" s="470" t="s">
        <v>256</v>
      </c>
      <c r="B16" s="524"/>
      <c r="C16" s="518" t="s">
        <v>250</v>
      </c>
      <c r="D16" s="519"/>
      <c r="E16" s="519"/>
      <c r="F16" s="523">
        <v>26681</v>
      </c>
      <c r="G16" s="523"/>
      <c r="H16" s="523"/>
      <c r="I16" s="523"/>
      <c r="J16" s="523"/>
      <c r="K16" s="457">
        <v>27296</v>
      </c>
      <c r="L16" s="457"/>
      <c r="M16" s="457"/>
      <c r="N16" s="457"/>
      <c r="O16" s="457"/>
      <c r="P16" s="514">
        <v>27799</v>
      </c>
      <c r="Q16" s="514"/>
      <c r="R16" s="514"/>
      <c r="S16" s="514"/>
      <c r="T16" s="514"/>
    </row>
    <row r="17" spans="1:20" ht="15" customHeight="1">
      <c r="A17" s="525"/>
      <c r="B17" s="524"/>
      <c r="C17" s="498" t="s">
        <v>251</v>
      </c>
      <c r="D17" s="520"/>
      <c r="E17" s="520"/>
      <c r="F17" s="457">
        <v>25089</v>
      </c>
      <c r="G17" s="457"/>
      <c r="H17" s="457"/>
      <c r="I17" s="457"/>
      <c r="J17" s="457"/>
      <c r="K17" s="457">
        <v>25380</v>
      </c>
      <c r="L17" s="457"/>
      <c r="M17" s="457"/>
      <c r="N17" s="457"/>
      <c r="O17" s="457"/>
      <c r="P17" s="514">
        <v>25582</v>
      </c>
      <c r="Q17" s="514"/>
      <c r="R17" s="514"/>
      <c r="S17" s="514"/>
      <c r="T17" s="514"/>
    </row>
    <row r="18" spans="1:20" ht="15" customHeight="1" thickBot="1">
      <c r="A18" s="530"/>
      <c r="B18" s="531"/>
      <c r="C18" s="521" t="s">
        <v>252</v>
      </c>
      <c r="D18" s="522"/>
      <c r="E18" s="522"/>
      <c r="F18" s="536">
        <v>1592</v>
      </c>
      <c r="G18" s="536"/>
      <c r="H18" s="536"/>
      <c r="I18" s="536"/>
      <c r="J18" s="536"/>
      <c r="K18" s="536">
        <v>1916</v>
      </c>
      <c r="L18" s="536"/>
      <c r="M18" s="536"/>
      <c r="N18" s="536"/>
      <c r="O18" s="536"/>
      <c r="P18" s="458">
        <v>2217</v>
      </c>
      <c r="Q18" s="458"/>
      <c r="R18" s="458"/>
      <c r="S18" s="458"/>
      <c r="T18" s="458"/>
    </row>
    <row r="19" spans="1:13" ht="18" customHeight="1" thickTop="1">
      <c r="A19" s="38" t="s">
        <v>329</v>
      </c>
      <c r="B19" s="14"/>
      <c r="C19" s="14"/>
      <c r="D19" s="14"/>
      <c r="E19" s="14"/>
      <c r="F19" s="14"/>
      <c r="G19" s="14"/>
      <c r="H19" s="14"/>
      <c r="I19" s="14"/>
      <c r="J19" s="14"/>
      <c r="K19" s="14"/>
      <c r="L19" s="14"/>
      <c r="M19" s="14"/>
    </row>
    <row r="22" spans="1:26" ht="15" customHeight="1">
      <c r="A22" s="38"/>
      <c r="B22" s="15"/>
      <c r="C22" s="15"/>
      <c r="D22" s="15"/>
      <c r="E22" s="15"/>
      <c r="F22" s="15"/>
      <c r="G22" s="15"/>
      <c r="H22" s="37"/>
      <c r="I22" s="35"/>
      <c r="J22" s="35"/>
      <c r="K22" s="35"/>
      <c r="L22" s="35"/>
      <c r="M22" s="35"/>
      <c r="N22" s="35"/>
      <c r="O22" s="35"/>
      <c r="P22" s="35"/>
      <c r="Q22" s="35"/>
      <c r="R22" s="35"/>
      <c r="S22" s="35"/>
      <c r="T22" s="35"/>
      <c r="U22" s="35"/>
      <c r="V22" s="35"/>
      <c r="W22" s="35"/>
      <c r="X22" s="35"/>
      <c r="Y22" s="35"/>
      <c r="Z22" s="35"/>
    </row>
    <row r="23" s="32" customFormat="1" ht="26.25" customHeight="1" thickBot="1">
      <c r="A23" s="39" t="s">
        <v>395</v>
      </c>
    </row>
    <row r="24" spans="1:21" s="33" customFormat="1" ht="21" customHeight="1" thickTop="1">
      <c r="A24" s="460" t="s">
        <v>34</v>
      </c>
      <c r="B24" s="461"/>
      <c r="C24" s="487" t="s">
        <v>19</v>
      </c>
      <c r="D24" s="488"/>
      <c r="E24" s="488"/>
      <c r="F24" s="489"/>
      <c r="G24" s="487" t="s">
        <v>173</v>
      </c>
      <c r="H24" s="488"/>
      <c r="I24" s="488"/>
      <c r="J24" s="488"/>
      <c r="K24" s="488"/>
      <c r="L24" s="488"/>
      <c r="M24" s="488"/>
      <c r="N24" s="489"/>
      <c r="O24" s="459" t="s">
        <v>174</v>
      </c>
      <c r="P24" s="460"/>
      <c r="Q24" s="461"/>
      <c r="R24" s="459" t="s">
        <v>175</v>
      </c>
      <c r="S24" s="460"/>
      <c r="T24" s="460"/>
      <c r="U24" s="187"/>
    </row>
    <row r="25" spans="1:21" s="33" customFormat="1" ht="21" customHeight="1">
      <c r="A25" s="478"/>
      <c r="B25" s="479"/>
      <c r="C25" s="534" t="s">
        <v>20</v>
      </c>
      <c r="D25" s="497"/>
      <c r="E25" s="534" t="s">
        <v>21</v>
      </c>
      <c r="F25" s="497"/>
      <c r="G25" s="204" t="s">
        <v>22</v>
      </c>
      <c r="H25" s="534" t="s">
        <v>23</v>
      </c>
      <c r="I25" s="497"/>
      <c r="J25" s="534" t="s">
        <v>24</v>
      </c>
      <c r="K25" s="497"/>
      <c r="L25" s="390" t="s">
        <v>0</v>
      </c>
      <c r="M25" s="534" t="s">
        <v>25</v>
      </c>
      <c r="N25" s="497"/>
      <c r="O25" s="477"/>
      <c r="P25" s="478"/>
      <c r="Q25" s="479"/>
      <c r="R25" s="477"/>
      <c r="S25" s="478"/>
      <c r="T25" s="478"/>
      <c r="U25" s="187"/>
    </row>
    <row r="26" spans="1:21" s="33" customFormat="1" ht="21" customHeight="1">
      <c r="A26" s="548" t="s">
        <v>371</v>
      </c>
      <c r="B26" s="526"/>
      <c r="C26" s="537">
        <v>71</v>
      </c>
      <c r="D26" s="538"/>
      <c r="E26" s="538">
        <v>72</v>
      </c>
      <c r="F26" s="538"/>
      <c r="G26" s="85">
        <v>1827</v>
      </c>
      <c r="H26" s="542">
        <v>2858</v>
      </c>
      <c r="I26" s="542"/>
      <c r="J26" s="391"/>
      <c r="K26" s="391">
        <v>488</v>
      </c>
      <c r="L26" s="392" t="s">
        <v>260</v>
      </c>
      <c r="M26" s="542">
        <v>5173</v>
      </c>
      <c r="N26" s="542"/>
      <c r="O26" s="550">
        <v>415</v>
      </c>
      <c r="P26" s="550"/>
      <c r="Q26" s="550"/>
      <c r="R26" s="542">
        <v>5588</v>
      </c>
      <c r="S26" s="542"/>
      <c r="T26" s="542"/>
      <c r="U26" s="85"/>
    </row>
    <row r="27" spans="1:21" s="33" customFormat="1" ht="21" customHeight="1">
      <c r="A27" s="469" t="s">
        <v>425</v>
      </c>
      <c r="B27" s="470"/>
      <c r="C27" s="547">
        <v>216</v>
      </c>
      <c r="D27" s="541"/>
      <c r="E27" s="541">
        <v>73</v>
      </c>
      <c r="F27" s="541"/>
      <c r="G27" s="85">
        <v>3530</v>
      </c>
      <c r="H27" s="543">
        <v>3810</v>
      </c>
      <c r="I27" s="543"/>
      <c r="J27" s="393"/>
      <c r="K27" s="393">
        <v>834</v>
      </c>
      <c r="L27" s="392" t="s">
        <v>446</v>
      </c>
      <c r="M27" s="543">
        <v>8174</v>
      </c>
      <c r="N27" s="543"/>
      <c r="O27" s="549">
        <v>450</v>
      </c>
      <c r="P27" s="549"/>
      <c r="Q27" s="549"/>
      <c r="R27" s="543">
        <v>8624</v>
      </c>
      <c r="S27" s="543"/>
      <c r="T27" s="543"/>
      <c r="U27" s="85"/>
    </row>
    <row r="28" spans="1:21" s="75" customFormat="1" ht="21" customHeight="1" thickBot="1">
      <c r="A28" s="492" t="s">
        <v>438</v>
      </c>
      <c r="B28" s="493"/>
      <c r="C28" s="539">
        <v>365</v>
      </c>
      <c r="D28" s="540"/>
      <c r="E28" s="540">
        <v>72</v>
      </c>
      <c r="F28" s="540"/>
      <c r="G28" s="394">
        <v>4362</v>
      </c>
      <c r="H28" s="544">
        <v>4917</v>
      </c>
      <c r="I28" s="544"/>
      <c r="J28" s="395"/>
      <c r="K28" s="395">
        <v>937</v>
      </c>
      <c r="L28" s="396" t="s">
        <v>260</v>
      </c>
      <c r="M28" s="544">
        <f>SUM(G28:K28)</f>
        <v>10216</v>
      </c>
      <c r="N28" s="544"/>
      <c r="O28" s="551">
        <v>399</v>
      </c>
      <c r="P28" s="551"/>
      <c r="Q28" s="551"/>
      <c r="R28" s="544">
        <f>M28+O28</f>
        <v>10615</v>
      </c>
      <c r="S28" s="544"/>
      <c r="T28" s="544"/>
      <c r="U28" s="85"/>
    </row>
    <row r="29" ht="18" customHeight="1" thickTop="1">
      <c r="A29" s="86" t="s">
        <v>329</v>
      </c>
    </row>
    <row r="30" ht="45" customHeight="1"/>
    <row r="31" s="32" customFormat="1" ht="26.25" customHeight="1" thickBot="1">
      <c r="A31" s="39" t="s">
        <v>396</v>
      </c>
    </row>
    <row r="32" spans="1:19" s="33" customFormat="1" ht="21" customHeight="1" thickTop="1">
      <c r="A32" s="460" t="s">
        <v>34</v>
      </c>
      <c r="B32" s="461"/>
      <c r="C32" s="459" t="s">
        <v>176</v>
      </c>
      <c r="D32" s="460"/>
      <c r="E32" s="460"/>
      <c r="F32" s="380"/>
      <c r="G32" s="380"/>
      <c r="H32" s="380"/>
      <c r="I32" s="380"/>
      <c r="J32" s="397"/>
      <c r="K32" s="397"/>
      <c r="L32" s="397"/>
      <c r="M32" s="459" t="s">
        <v>8</v>
      </c>
      <c r="N32" s="460"/>
      <c r="O32" s="461"/>
      <c r="P32" s="472" t="s">
        <v>420</v>
      </c>
      <c r="Q32" s="556"/>
      <c r="R32" s="556"/>
      <c r="S32" s="40"/>
    </row>
    <row r="33" spans="1:19" s="33" customFormat="1" ht="21" customHeight="1">
      <c r="A33" s="478"/>
      <c r="B33" s="479"/>
      <c r="C33" s="477"/>
      <c r="D33" s="478"/>
      <c r="E33" s="478"/>
      <c r="F33" s="534" t="s">
        <v>359</v>
      </c>
      <c r="G33" s="497"/>
      <c r="H33" s="480" t="s">
        <v>360</v>
      </c>
      <c r="I33" s="560"/>
      <c r="J33" s="559"/>
      <c r="K33" s="480" t="s">
        <v>177</v>
      </c>
      <c r="L33" s="559"/>
      <c r="M33" s="553" t="s">
        <v>361</v>
      </c>
      <c r="N33" s="554"/>
      <c r="O33" s="555"/>
      <c r="P33" s="553"/>
      <c r="Q33" s="554"/>
      <c r="R33" s="554"/>
      <c r="S33" s="40"/>
    </row>
    <row r="34" spans="1:19" s="33" customFormat="1" ht="21" customHeight="1">
      <c r="A34" s="469" t="s">
        <v>371</v>
      </c>
      <c r="B34" s="470"/>
      <c r="C34" s="499">
        <v>3284</v>
      </c>
      <c r="D34" s="449"/>
      <c r="E34" s="449"/>
      <c r="F34" s="449">
        <v>7</v>
      </c>
      <c r="G34" s="449"/>
      <c r="H34" s="438">
        <v>3277</v>
      </c>
      <c r="I34" s="438"/>
      <c r="J34" s="438"/>
      <c r="K34" s="558">
        <v>0</v>
      </c>
      <c r="L34" s="558"/>
      <c r="M34" s="500">
        <v>1312.2</v>
      </c>
      <c r="N34" s="500"/>
      <c r="O34" s="500"/>
      <c r="P34" s="500">
        <v>86.9</v>
      </c>
      <c r="Q34" s="500"/>
      <c r="R34" s="500"/>
      <c r="S34" s="40"/>
    </row>
    <row r="35" spans="1:19" s="33" customFormat="1" ht="21" customHeight="1">
      <c r="A35" s="469" t="s">
        <v>425</v>
      </c>
      <c r="B35" s="470"/>
      <c r="C35" s="499">
        <v>2744</v>
      </c>
      <c r="D35" s="449"/>
      <c r="E35" s="449"/>
      <c r="F35" s="449">
        <v>45</v>
      </c>
      <c r="G35" s="449"/>
      <c r="H35" s="438">
        <v>2699</v>
      </c>
      <c r="I35" s="438"/>
      <c r="J35" s="438"/>
      <c r="K35" s="558">
        <v>0</v>
      </c>
      <c r="L35" s="558"/>
      <c r="M35" s="500">
        <v>1088.6</v>
      </c>
      <c r="N35" s="500"/>
      <c r="O35" s="500"/>
      <c r="P35" s="500">
        <v>83</v>
      </c>
      <c r="Q35" s="500"/>
      <c r="R35" s="500"/>
      <c r="S35" s="40"/>
    </row>
    <row r="36" spans="1:19" s="75" customFormat="1" ht="21" customHeight="1" thickBot="1">
      <c r="A36" s="475" t="s">
        <v>438</v>
      </c>
      <c r="B36" s="476"/>
      <c r="C36" s="545">
        <v>2598</v>
      </c>
      <c r="D36" s="546"/>
      <c r="E36" s="546"/>
      <c r="F36" s="546">
        <v>138</v>
      </c>
      <c r="G36" s="546"/>
      <c r="H36" s="495">
        <v>2460</v>
      </c>
      <c r="I36" s="495"/>
      <c r="J36" s="495"/>
      <c r="K36" s="557">
        <v>0</v>
      </c>
      <c r="L36" s="557"/>
      <c r="M36" s="552">
        <v>1011.6</v>
      </c>
      <c r="N36" s="552"/>
      <c r="O36" s="552"/>
      <c r="P36" s="552">
        <f>M36/M35*100</f>
        <v>92.92669483740585</v>
      </c>
      <c r="Q36" s="552"/>
      <c r="R36" s="552"/>
      <c r="S36" s="87"/>
    </row>
    <row r="37" spans="1:12" ht="18" customHeight="1" thickTop="1">
      <c r="A37" s="88" t="s">
        <v>329</v>
      </c>
      <c r="B37" s="41"/>
      <c r="C37" s="41"/>
      <c r="D37" s="41"/>
      <c r="E37" s="41"/>
      <c r="F37" s="41"/>
      <c r="G37" s="41"/>
      <c r="H37" s="41"/>
      <c r="I37" s="41"/>
      <c r="J37" s="41"/>
      <c r="K37" s="41"/>
      <c r="L37" s="41"/>
    </row>
    <row r="38" spans="1:12" ht="42" customHeight="1">
      <c r="A38" s="41"/>
      <c r="B38" s="41"/>
      <c r="C38" s="41"/>
      <c r="D38" s="41"/>
      <c r="E38" s="41"/>
      <c r="F38" s="41"/>
      <c r="G38" s="41"/>
      <c r="H38" s="41"/>
      <c r="I38" s="41"/>
      <c r="J38" s="41"/>
      <c r="K38" s="41"/>
      <c r="L38" s="41"/>
    </row>
    <row r="49" spans="1:12" ht="15" customHeight="1">
      <c r="A49" s="41"/>
      <c r="B49" s="41"/>
      <c r="C49" s="41"/>
      <c r="D49" s="41"/>
      <c r="E49" s="41"/>
      <c r="F49" s="41"/>
      <c r="G49" s="41"/>
      <c r="H49" s="41"/>
      <c r="I49" s="41"/>
      <c r="J49" s="41"/>
      <c r="K49" s="41"/>
      <c r="L49" s="41"/>
    </row>
  </sheetData>
  <sheetProtection/>
  <mergeCells count="129">
    <mergeCell ref="K12:O12"/>
    <mergeCell ref="K13:O13"/>
    <mergeCell ref="K14:O14"/>
    <mergeCell ref="K15:O15"/>
    <mergeCell ref="K18:O18"/>
    <mergeCell ref="P15:T15"/>
    <mergeCell ref="K16:O16"/>
    <mergeCell ref="K17:O17"/>
    <mergeCell ref="P16:T16"/>
    <mergeCell ref="P17:T17"/>
    <mergeCell ref="K6:O6"/>
    <mergeCell ref="K7:O7"/>
    <mergeCell ref="K8:O8"/>
    <mergeCell ref="K9:O9"/>
    <mergeCell ref="K10:O10"/>
    <mergeCell ref="K11:O11"/>
    <mergeCell ref="K36:L36"/>
    <mergeCell ref="K34:L34"/>
    <mergeCell ref="K35:L35"/>
    <mergeCell ref="K33:L33"/>
    <mergeCell ref="M34:O34"/>
    <mergeCell ref="H36:J36"/>
    <mergeCell ref="H34:J34"/>
    <mergeCell ref="H35:J35"/>
    <mergeCell ref="H33:J33"/>
    <mergeCell ref="O28:Q28"/>
    <mergeCell ref="P36:R36"/>
    <mergeCell ref="P35:R35"/>
    <mergeCell ref="P34:R34"/>
    <mergeCell ref="M36:O36"/>
    <mergeCell ref="M35:O35"/>
    <mergeCell ref="M33:O33"/>
    <mergeCell ref="M32:O32"/>
    <mergeCell ref="R28:T28"/>
    <mergeCell ref="P32:R33"/>
    <mergeCell ref="A24:B25"/>
    <mergeCell ref="R24:T25"/>
    <mergeCell ref="O24:Q25"/>
    <mergeCell ref="M25:N25"/>
    <mergeCell ref="A26:B26"/>
    <mergeCell ref="M27:N27"/>
    <mergeCell ref="M26:N26"/>
    <mergeCell ref="O27:Q27"/>
    <mergeCell ref="O26:Q26"/>
    <mergeCell ref="A27:B27"/>
    <mergeCell ref="A36:B36"/>
    <mergeCell ref="A35:B35"/>
    <mergeCell ref="F33:G33"/>
    <mergeCell ref="F36:G36"/>
    <mergeCell ref="F35:G35"/>
    <mergeCell ref="F34:G34"/>
    <mergeCell ref="C32:E33"/>
    <mergeCell ref="M28:N28"/>
    <mergeCell ref="R26:T26"/>
    <mergeCell ref="A34:B34"/>
    <mergeCell ref="C36:E36"/>
    <mergeCell ref="C35:E35"/>
    <mergeCell ref="C34:E34"/>
    <mergeCell ref="R27:T27"/>
    <mergeCell ref="A32:B33"/>
    <mergeCell ref="C27:D27"/>
    <mergeCell ref="A28:B28"/>
    <mergeCell ref="A3:E3"/>
    <mergeCell ref="C28:D28"/>
    <mergeCell ref="E25:F25"/>
    <mergeCell ref="E26:F26"/>
    <mergeCell ref="E27:F27"/>
    <mergeCell ref="H25:I25"/>
    <mergeCell ref="H26:I26"/>
    <mergeCell ref="H27:I27"/>
    <mergeCell ref="H28:I28"/>
    <mergeCell ref="E28:F28"/>
    <mergeCell ref="F4:J4"/>
    <mergeCell ref="F6:J6"/>
    <mergeCell ref="F5:J5"/>
    <mergeCell ref="C13:E13"/>
    <mergeCell ref="C14:E14"/>
    <mergeCell ref="F7:J7"/>
    <mergeCell ref="F8:J8"/>
    <mergeCell ref="F9:J9"/>
    <mergeCell ref="F10:J10"/>
    <mergeCell ref="C25:D25"/>
    <mergeCell ref="F11:J11"/>
    <mergeCell ref="F12:J12"/>
    <mergeCell ref="C15:E15"/>
    <mergeCell ref="C7:E7"/>
    <mergeCell ref="C26:D26"/>
    <mergeCell ref="K4:O4"/>
    <mergeCell ref="K5:O5"/>
    <mergeCell ref="F17:J17"/>
    <mergeCell ref="C10:E10"/>
    <mergeCell ref="C11:E11"/>
    <mergeCell ref="J25:K25"/>
    <mergeCell ref="F13:J13"/>
    <mergeCell ref="F14:J14"/>
    <mergeCell ref="F15:J15"/>
    <mergeCell ref="F18:J18"/>
    <mergeCell ref="A4:B6"/>
    <mergeCell ref="A7:B9"/>
    <mergeCell ref="A10:B12"/>
    <mergeCell ref="A13:B15"/>
    <mergeCell ref="A16:B18"/>
    <mergeCell ref="C12:E12"/>
    <mergeCell ref="C4:E4"/>
    <mergeCell ref="C5:E5"/>
    <mergeCell ref="C6:E6"/>
    <mergeCell ref="K3:O3"/>
    <mergeCell ref="F3:J3"/>
    <mergeCell ref="C16:E16"/>
    <mergeCell ref="G24:N24"/>
    <mergeCell ref="C24:F24"/>
    <mergeCell ref="C17:E17"/>
    <mergeCell ref="C18:E18"/>
    <mergeCell ref="C9:E9"/>
    <mergeCell ref="C8:E8"/>
    <mergeCell ref="F16:J16"/>
    <mergeCell ref="P3:T3"/>
    <mergeCell ref="P4:T4"/>
    <mergeCell ref="P5:T5"/>
    <mergeCell ref="P6:T6"/>
    <mergeCell ref="P7:T7"/>
    <mergeCell ref="P8:T8"/>
    <mergeCell ref="P18:T18"/>
    <mergeCell ref="P9:T9"/>
    <mergeCell ref="P10:T10"/>
    <mergeCell ref="P11:T11"/>
    <mergeCell ref="P12:T12"/>
    <mergeCell ref="P13:T13"/>
    <mergeCell ref="P14:T14"/>
  </mergeCells>
  <printOptions/>
  <pageMargins left="0.5511811023622047" right="0.15748031496062992" top="0.8661417322834646" bottom="0.7086614173228347" header="0.3937007874015748" footer="0.472440944881889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2:IU41"/>
  <sheetViews>
    <sheetView workbookViewId="0" topLeftCell="A1">
      <selection activeCell="A1" sqref="A1:IV1"/>
    </sheetView>
  </sheetViews>
  <sheetFormatPr defaultColWidth="9.00390625" defaultRowHeight="13.5"/>
  <cols>
    <col min="1" max="1" width="9.875" style="29" customWidth="1"/>
    <col min="2" max="2" width="5.125" style="29" customWidth="1"/>
    <col min="3" max="3" width="2.375" style="29" customWidth="1"/>
    <col min="4" max="4" width="5.00390625" style="29" customWidth="1"/>
    <col min="5" max="5" width="2.375" style="29" customWidth="1"/>
    <col min="6" max="6" width="5.00390625" style="29" customWidth="1"/>
    <col min="7" max="7" width="3.125" style="29" customWidth="1"/>
    <col min="8" max="9" width="5.875" style="29" customWidth="1"/>
    <col min="10" max="10" width="6.375" style="29" customWidth="1"/>
    <col min="11" max="11" width="3.75390625" style="29" customWidth="1"/>
    <col min="12" max="12" width="1.875" style="29" customWidth="1"/>
    <col min="13" max="13" width="5.125" style="29" customWidth="1"/>
    <col min="14" max="14" width="4.25390625" style="29" customWidth="1"/>
    <col min="15" max="15" width="2.875" style="29" customWidth="1"/>
    <col min="16" max="16" width="4.875" style="29" customWidth="1"/>
    <col min="17" max="17" width="1.875" style="29" customWidth="1"/>
    <col min="18" max="18" width="4.875" style="29" customWidth="1"/>
    <col min="19" max="19" width="1.875" style="29" customWidth="1"/>
    <col min="20" max="20" width="4.375" style="29" customWidth="1"/>
    <col min="21" max="21" width="1.75390625" style="29" customWidth="1"/>
    <col min="22" max="22" width="5.375" style="29" customWidth="1"/>
    <col min="23" max="23" width="1.4921875" style="29" customWidth="1"/>
    <col min="24" max="24" width="4.125" style="29" customWidth="1"/>
    <col min="25" max="25" width="2.625" style="29" customWidth="1"/>
    <col min="26" max="26" width="6.375" style="29" customWidth="1"/>
    <col min="27" max="27" width="7.25390625" style="29" customWidth="1"/>
    <col min="28" max="16384" width="9.00390625" style="29" customWidth="1"/>
  </cols>
  <sheetData>
    <row r="1" ht="18.75" customHeight="1"/>
    <row r="2" spans="1:14" s="32" customFormat="1" ht="26.25" customHeight="1">
      <c r="A2" s="70" t="s">
        <v>397</v>
      </c>
      <c r="B2" s="72"/>
      <c r="C2" s="72"/>
      <c r="D2" s="72"/>
      <c r="E2" s="72"/>
      <c r="F2" s="72"/>
      <c r="G2" s="72"/>
      <c r="H2" s="72"/>
      <c r="I2" s="72"/>
      <c r="J2" s="72"/>
      <c r="K2" s="72"/>
      <c r="L2" s="72"/>
      <c r="M2" s="72"/>
      <c r="N2" s="72"/>
    </row>
    <row r="3" spans="1:14" ht="9" customHeight="1" thickBot="1">
      <c r="A3" s="66"/>
      <c r="B3" s="41"/>
      <c r="C3" s="41"/>
      <c r="D3" s="41"/>
      <c r="E3" s="41"/>
      <c r="F3" s="41"/>
      <c r="G3" s="41"/>
      <c r="H3" s="41"/>
      <c r="I3" s="41"/>
      <c r="J3" s="41"/>
      <c r="K3" s="41"/>
      <c r="L3" s="41"/>
      <c r="M3" s="41"/>
      <c r="N3" s="41"/>
    </row>
    <row r="4" spans="1:23" s="33" customFormat="1" ht="21" customHeight="1" thickTop="1">
      <c r="A4" s="588" t="s">
        <v>34</v>
      </c>
      <c r="B4" s="442"/>
      <c r="C4" s="487" t="s">
        <v>10</v>
      </c>
      <c r="D4" s="488"/>
      <c r="E4" s="488"/>
      <c r="F4" s="488"/>
      <c r="G4" s="488"/>
      <c r="H4" s="488"/>
      <c r="I4" s="489"/>
      <c r="J4" s="487" t="s">
        <v>11</v>
      </c>
      <c r="K4" s="488"/>
      <c r="L4" s="488"/>
      <c r="M4" s="488"/>
      <c r="N4" s="489"/>
      <c r="O4" s="574" t="s">
        <v>7</v>
      </c>
      <c r="P4" s="588"/>
      <c r="Q4" s="588"/>
      <c r="R4" s="442"/>
      <c r="S4" s="574" t="s">
        <v>9</v>
      </c>
      <c r="T4" s="588"/>
      <c r="U4" s="588"/>
      <c r="V4" s="588"/>
      <c r="W4" s="40"/>
    </row>
    <row r="5" spans="1:23" s="33" customFormat="1" ht="21" customHeight="1">
      <c r="A5" s="548" t="s">
        <v>377</v>
      </c>
      <c r="B5" s="526"/>
      <c r="C5" s="567">
        <v>-3904</v>
      </c>
      <c r="D5" s="568"/>
      <c r="E5" s="568"/>
      <c r="F5" s="568"/>
      <c r="G5" s="568"/>
      <c r="H5" s="568"/>
      <c r="I5" s="568"/>
      <c r="J5" s="589">
        <v>-627</v>
      </c>
      <c r="K5" s="589"/>
      <c r="L5" s="589"/>
      <c r="M5" s="589"/>
      <c r="N5" s="589"/>
      <c r="O5" s="589">
        <v>-3277</v>
      </c>
      <c r="P5" s="589"/>
      <c r="Q5" s="589"/>
      <c r="R5" s="589"/>
      <c r="S5" s="590">
        <v>-16.1</v>
      </c>
      <c r="T5" s="590"/>
      <c r="U5" s="590"/>
      <c r="V5" s="590"/>
      <c r="W5" s="40"/>
    </row>
    <row r="6" spans="1:23" s="33" customFormat="1" ht="21" customHeight="1">
      <c r="A6" s="478"/>
      <c r="B6" s="479"/>
      <c r="C6" s="565">
        <v>3914</v>
      </c>
      <c r="D6" s="566"/>
      <c r="E6" s="566"/>
      <c r="F6" s="566"/>
      <c r="G6" s="566"/>
      <c r="H6" s="566"/>
      <c r="I6" s="566"/>
      <c r="J6" s="586">
        <v>630</v>
      </c>
      <c r="K6" s="586"/>
      <c r="L6" s="586"/>
      <c r="M6" s="586"/>
      <c r="N6" s="586"/>
      <c r="O6" s="586">
        <v>3284</v>
      </c>
      <c r="P6" s="586"/>
      <c r="Q6" s="586"/>
      <c r="R6" s="586"/>
      <c r="S6" s="587">
        <v>16.1</v>
      </c>
      <c r="T6" s="587"/>
      <c r="U6" s="587"/>
      <c r="V6" s="587"/>
      <c r="W6" s="40"/>
    </row>
    <row r="7" spans="1:23" s="33" customFormat="1" ht="21" customHeight="1">
      <c r="A7" s="548" t="s">
        <v>427</v>
      </c>
      <c r="B7" s="526"/>
      <c r="C7" s="567">
        <v>-3279</v>
      </c>
      <c r="D7" s="568"/>
      <c r="E7" s="568"/>
      <c r="F7" s="568"/>
      <c r="G7" s="568"/>
      <c r="H7" s="568"/>
      <c r="I7" s="568"/>
      <c r="J7" s="584">
        <v>-580</v>
      </c>
      <c r="K7" s="584"/>
      <c r="L7" s="584"/>
      <c r="M7" s="584"/>
      <c r="N7" s="584"/>
      <c r="O7" s="584">
        <v>-2699</v>
      </c>
      <c r="P7" s="584"/>
      <c r="Q7" s="584"/>
      <c r="R7" s="584"/>
      <c r="S7" s="585">
        <v>-17.7</v>
      </c>
      <c r="T7" s="585"/>
      <c r="U7" s="585"/>
      <c r="V7" s="585"/>
      <c r="W7" s="40"/>
    </row>
    <row r="8" spans="1:23" s="33" customFormat="1" ht="21" customHeight="1">
      <c r="A8" s="478"/>
      <c r="B8" s="479"/>
      <c r="C8" s="565">
        <v>3333</v>
      </c>
      <c r="D8" s="566"/>
      <c r="E8" s="566"/>
      <c r="F8" s="566"/>
      <c r="G8" s="566"/>
      <c r="H8" s="566"/>
      <c r="I8" s="566"/>
      <c r="J8" s="586">
        <v>589</v>
      </c>
      <c r="K8" s="586"/>
      <c r="L8" s="586"/>
      <c r="M8" s="586"/>
      <c r="N8" s="586"/>
      <c r="O8" s="586">
        <v>2744</v>
      </c>
      <c r="P8" s="586"/>
      <c r="Q8" s="586"/>
      <c r="R8" s="586"/>
      <c r="S8" s="587">
        <v>17.7</v>
      </c>
      <c r="T8" s="587"/>
      <c r="U8" s="587"/>
      <c r="V8" s="587"/>
      <c r="W8" s="40"/>
    </row>
    <row r="9" spans="1:23" s="75" customFormat="1" ht="21" customHeight="1">
      <c r="A9" s="594" t="s">
        <v>447</v>
      </c>
      <c r="B9" s="595"/>
      <c r="C9" s="563">
        <v>-2970</v>
      </c>
      <c r="D9" s="564"/>
      <c r="E9" s="564"/>
      <c r="F9" s="564"/>
      <c r="G9" s="564"/>
      <c r="H9" s="564"/>
      <c r="I9" s="564"/>
      <c r="J9" s="583">
        <v>-510</v>
      </c>
      <c r="K9" s="583"/>
      <c r="L9" s="583"/>
      <c r="M9" s="583"/>
      <c r="N9" s="583"/>
      <c r="O9" s="583">
        <v>-2460</v>
      </c>
      <c r="P9" s="583"/>
      <c r="Q9" s="583"/>
      <c r="R9" s="583"/>
      <c r="S9" s="580">
        <f>-J9/C9*100</f>
        <v>-17.17171717171717</v>
      </c>
      <c r="T9" s="580"/>
      <c r="U9" s="580"/>
      <c r="V9" s="580"/>
      <c r="W9" s="87"/>
    </row>
    <row r="10" spans="1:23" s="75" customFormat="1" ht="21" customHeight="1" thickBot="1">
      <c r="A10" s="492"/>
      <c r="B10" s="493"/>
      <c r="C10" s="561">
        <v>3140</v>
      </c>
      <c r="D10" s="562"/>
      <c r="E10" s="562"/>
      <c r="F10" s="562"/>
      <c r="G10" s="562"/>
      <c r="H10" s="562"/>
      <c r="I10" s="562"/>
      <c r="J10" s="581">
        <v>542</v>
      </c>
      <c r="K10" s="581"/>
      <c r="L10" s="581"/>
      <c r="M10" s="581"/>
      <c r="N10" s="581"/>
      <c r="O10" s="581">
        <v>2598</v>
      </c>
      <c r="P10" s="581"/>
      <c r="Q10" s="581"/>
      <c r="R10" s="581"/>
      <c r="S10" s="582">
        <f>J10/C10*100</f>
        <v>17.261146496815286</v>
      </c>
      <c r="T10" s="582"/>
      <c r="U10" s="582"/>
      <c r="V10" s="582"/>
      <c r="W10" s="87"/>
    </row>
    <row r="11" spans="1:21" ht="18" customHeight="1" thickTop="1">
      <c r="A11" s="88" t="s">
        <v>329</v>
      </c>
      <c r="B11" s="89"/>
      <c r="C11" s="89"/>
      <c r="D11" s="89"/>
      <c r="E11" s="89"/>
      <c r="F11" s="89"/>
      <c r="G11" s="89"/>
      <c r="H11" s="89"/>
      <c r="I11" s="89"/>
      <c r="J11" s="89"/>
      <c r="K11" s="89"/>
      <c r="L11" s="89"/>
      <c r="M11" s="89"/>
      <c r="N11" s="89"/>
      <c r="O11" s="89"/>
      <c r="P11" s="90"/>
      <c r="Q11" s="43"/>
      <c r="R11" s="42"/>
      <c r="S11" s="42"/>
      <c r="T11" s="42"/>
      <c r="U11" s="40"/>
    </row>
    <row r="12" spans="1:24" ht="18" customHeight="1">
      <c r="A12" s="44" t="s">
        <v>228</v>
      </c>
      <c r="D12" s="42"/>
      <c r="E12" s="42"/>
      <c r="F12" s="42"/>
      <c r="G12" s="42"/>
      <c r="H12" s="42"/>
      <c r="I12" s="44"/>
      <c r="J12" s="42"/>
      <c r="K12" s="42"/>
      <c r="L12" s="42"/>
      <c r="M12" s="42"/>
      <c r="N12" s="42"/>
      <c r="O12" s="40"/>
      <c r="P12" s="43"/>
      <c r="Q12" s="43"/>
      <c r="R12" s="43"/>
      <c r="S12" s="43"/>
      <c r="T12" s="43"/>
      <c r="U12" s="43"/>
      <c r="V12" s="43"/>
      <c r="W12" s="43"/>
      <c r="X12" s="43"/>
    </row>
    <row r="13" spans="1:24" ht="42.75" customHeight="1">
      <c r="A13" s="38"/>
      <c r="B13" s="44"/>
      <c r="D13" s="42"/>
      <c r="E13" s="42"/>
      <c r="F13" s="42"/>
      <c r="G13" s="42"/>
      <c r="H13" s="42"/>
      <c r="I13" s="44"/>
      <c r="J13" s="42"/>
      <c r="K13" s="42"/>
      <c r="L13" s="42"/>
      <c r="M13" s="42"/>
      <c r="N13" s="42"/>
      <c r="O13" s="40"/>
      <c r="P13" s="43"/>
      <c r="Q13" s="43"/>
      <c r="R13" s="43"/>
      <c r="S13" s="43"/>
      <c r="T13" s="43"/>
      <c r="U13" s="43"/>
      <c r="V13" s="43"/>
      <c r="W13" s="43"/>
      <c r="X13" s="43"/>
    </row>
    <row r="14" spans="1:24" ht="26.25" customHeight="1">
      <c r="A14" s="70" t="s">
        <v>398</v>
      </c>
      <c r="B14" s="72"/>
      <c r="C14" s="72"/>
      <c r="D14" s="72"/>
      <c r="E14" s="72"/>
      <c r="F14" s="72"/>
      <c r="G14" s="72"/>
      <c r="H14" s="72"/>
      <c r="I14" s="72"/>
      <c r="J14" s="72"/>
      <c r="K14" s="72"/>
      <c r="L14" s="72"/>
      <c r="M14" s="72"/>
      <c r="N14" s="32"/>
      <c r="O14" s="32"/>
      <c r="P14" s="32"/>
      <c r="Q14" s="32"/>
      <c r="R14" s="32"/>
      <c r="S14" s="32"/>
      <c r="T14" s="32"/>
      <c r="U14" s="32"/>
      <c r="V14" s="32"/>
      <c r="W14" s="32"/>
      <c r="X14" s="32"/>
    </row>
    <row r="15" spans="1:26" ht="12.75" customHeight="1" thickBot="1">
      <c r="A15" s="66"/>
      <c r="B15" s="41"/>
      <c r="C15" s="41"/>
      <c r="D15" s="41"/>
      <c r="E15" s="41"/>
      <c r="F15" s="41"/>
      <c r="G15" s="41"/>
      <c r="H15" s="41"/>
      <c r="I15" s="41"/>
      <c r="J15" s="41"/>
      <c r="K15" s="41"/>
      <c r="L15" s="41"/>
      <c r="M15" s="41"/>
      <c r="Y15" s="91"/>
      <c r="Z15" s="91"/>
    </row>
    <row r="16" spans="1:27" ht="39" customHeight="1" thickTop="1">
      <c r="A16" s="205" t="s">
        <v>34</v>
      </c>
      <c r="B16" s="487" t="s">
        <v>348</v>
      </c>
      <c r="C16" s="489"/>
      <c r="D16" s="487" t="s">
        <v>358</v>
      </c>
      <c r="E16" s="489"/>
      <c r="F16" s="487" t="s">
        <v>448</v>
      </c>
      <c r="G16" s="489"/>
      <c r="H16" s="381" t="s">
        <v>449</v>
      </c>
      <c r="I16" s="382" t="s">
        <v>450</v>
      </c>
      <c r="J16" s="383" t="s">
        <v>349</v>
      </c>
      <c r="K16" s="574" t="s">
        <v>350</v>
      </c>
      <c r="L16" s="442"/>
      <c r="M16" s="203" t="s">
        <v>351</v>
      </c>
      <c r="N16" s="575" t="s">
        <v>227</v>
      </c>
      <c r="O16" s="576"/>
      <c r="P16" s="487" t="s">
        <v>352</v>
      </c>
      <c r="Q16" s="489"/>
      <c r="R16" s="487" t="s">
        <v>353</v>
      </c>
      <c r="S16" s="489"/>
      <c r="T16" s="487" t="s">
        <v>306</v>
      </c>
      <c r="U16" s="489"/>
      <c r="V16" s="487" t="s">
        <v>307</v>
      </c>
      <c r="W16" s="489"/>
      <c r="X16" s="575" t="s">
        <v>354</v>
      </c>
      <c r="Y16" s="576"/>
      <c r="Z16" s="195" t="s">
        <v>374</v>
      </c>
      <c r="AA16" s="384" t="s">
        <v>375</v>
      </c>
    </row>
    <row r="17" spans="1:255" s="92" customFormat="1" ht="24" customHeight="1">
      <c r="A17" s="196" t="s">
        <v>373</v>
      </c>
      <c r="B17" s="441">
        <v>2013</v>
      </c>
      <c r="C17" s="438"/>
      <c r="D17" s="438">
        <v>8699</v>
      </c>
      <c r="E17" s="438"/>
      <c r="F17" s="578" t="s">
        <v>260</v>
      </c>
      <c r="G17" s="578"/>
      <c r="H17" s="197">
        <v>2412</v>
      </c>
      <c r="I17" s="385" t="s">
        <v>260</v>
      </c>
      <c r="J17" s="197">
        <v>17783</v>
      </c>
      <c r="K17" s="438">
        <v>10</v>
      </c>
      <c r="L17" s="438"/>
      <c r="M17" s="197">
        <v>10</v>
      </c>
      <c r="N17" s="438">
        <v>21563</v>
      </c>
      <c r="O17" s="438"/>
      <c r="P17" s="438">
        <v>2017</v>
      </c>
      <c r="Q17" s="438"/>
      <c r="R17" s="438">
        <v>1986</v>
      </c>
      <c r="S17" s="438"/>
      <c r="T17" s="438">
        <v>1691</v>
      </c>
      <c r="U17" s="438"/>
      <c r="V17" s="438">
        <v>1621</v>
      </c>
      <c r="W17" s="438"/>
      <c r="X17" s="438">
        <v>11428</v>
      </c>
      <c r="Y17" s="438"/>
      <c r="Z17" s="386">
        <v>10208</v>
      </c>
      <c r="AA17" s="386">
        <v>12005</v>
      </c>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3"/>
      <c r="HS17" s="63"/>
      <c r="HT17" s="63"/>
      <c r="HU17" s="63"/>
      <c r="HV17" s="63"/>
      <c r="HW17" s="63"/>
      <c r="HX17" s="63"/>
      <c r="HY17" s="63"/>
      <c r="HZ17" s="63"/>
      <c r="IA17" s="63"/>
      <c r="IB17" s="63"/>
      <c r="IC17" s="63"/>
      <c r="ID17" s="63"/>
      <c r="IE17" s="63"/>
      <c r="IF17" s="63"/>
      <c r="IG17" s="63"/>
      <c r="IH17" s="63"/>
      <c r="II17" s="63"/>
      <c r="IJ17" s="63"/>
      <c r="IK17" s="63"/>
      <c r="IL17" s="63"/>
      <c r="IM17" s="63"/>
      <c r="IN17" s="63"/>
      <c r="IO17" s="63"/>
      <c r="IP17" s="63"/>
      <c r="IQ17" s="63"/>
      <c r="IR17" s="63"/>
      <c r="IS17" s="63"/>
      <c r="IT17" s="63"/>
      <c r="IU17" s="63"/>
    </row>
    <row r="18" spans="1:255" s="92" customFormat="1" ht="24" customHeight="1">
      <c r="A18" s="196" t="s">
        <v>451</v>
      </c>
      <c r="B18" s="441">
        <v>1788</v>
      </c>
      <c r="C18" s="438"/>
      <c r="D18" s="438">
        <v>6586</v>
      </c>
      <c r="E18" s="438"/>
      <c r="F18" s="438">
        <v>1636</v>
      </c>
      <c r="G18" s="438"/>
      <c r="H18" s="197">
        <v>651</v>
      </c>
      <c r="I18" s="197">
        <v>8203</v>
      </c>
      <c r="J18" s="197">
        <v>12335</v>
      </c>
      <c r="K18" s="438">
        <v>3</v>
      </c>
      <c r="L18" s="438"/>
      <c r="M18" s="197">
        <v>13</v>
      </c>
      <c r="N18" s="438">
        <v>21729</v>
      </c>
      <c r="O18" s="438"/>
      <c r="P18" s="438">
        <v>2144</v>
      </c>
      <c r="Q18" s="438"/>
      <c r="R18" s="438">
        <v>2023</v>
      </c>
      <c r="S18" s="438"/>
      <c r="T18" s="438">
        <v>2017</v>
      </c>
      <c r="U18" s="438"/>
      <c r="V18" s="438">
        <v>1530</v>
      </c>
      <c r="W18" s="438"/>
      <c r="X18" s="438">
        <v>3437</v>
      </c>
      <c r="Y18" s="438"/>
      <c r="Z18" s="197">
        <v>8931</v>
      </c>
      <c r="AA18" s="197">
        <v>8881</v>
      </c>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c r="IJ18" s="63"/>
      <c r="IK18" s="63"/>
      <c r="IL18" s="63"/>
      <c r="IM18" s="63"/>
      <c r="IN18" s="63"/>
      <c r="IO18" s="63"/>
      <c r="IP18" s="63"/>
      <c r="IQ18" s="63"/>
      <c r="IR18" s="63"/>
      <c r="IS18" s="63"/>
      <c r="IT18" s="63"/>
      <c r="IU18" s="63"/>
    </row>
    <row r="19" spans="1:255" s="92" customFormat="1" ht="24" customHeight="1" thickBot="1">
      <c r="A19" s="387" t="s">
        <v>452</v>
      </c>
      <c r="B19" s="593">
        <v>1494</v>
      </c>
      <c r="C19" s="577"/>
      <c r="D19" s="577">
        <v>1924</v>
      </c>
      <c r="E19" s="577"/>
      <c r="F19" s="577">
        <v>6247</v>
      </c>
      <c r="G19" s="577"/>
      <c r="H19" s="388" t="s">
        <v>260</v>
      </c>
      <c r="I19" s="389">
        <v>2996</v>
      </c>
      <c r="J19" s="389">
        <v>8496</v>
      </c>
      <c r="K19" s="579" t="s">
        <v>260</v>
      </c>
      <c r="L19" s="579"/>
      <c r="M19" s="388" t="s">
        <v>260</v>
      </c>
      <c r="N19" s="577">
        <v>22741</v>
      </c>
      <c r="O19" s="577"/>
      <c r="P19" s="577">
        <v>1918</v>
      </c>
      <c r="Q19" s="577"/>
      <c r="R19" s="577">
        <v>2186</v>
      </c>
      <c r="S19" s="577"/>
      <c r="T19" s="577" t="s">
        <v>260</v>
      </c>
      <c r="U19" s="577"/>
      <c r="V19" s="577" t="s">
        <v>260</v>
      </c>
      <c r="W19" s="577"/>
      <c r="X19" s="577">
        <v>365</v>
      </c>
      <c r="Y19" s="577"/>
      <c r="Z19" s="389">
        <v>8542</v>
      </c>
      <c r="AA19" s="389">
        <v>8262</v>
      </c>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row>
    <row r="20" spans="1:17" ht="21" customHeight="1" thickTop="1">
      <c r="A20" s="86" t="s">
        <v>331</v>
      </c>
      <c r="L20" s="12"/>
      <c r="M20" s="12"/>
      <c r="N20" s="12"/>
      <c r="O20" s="12"/>
      <c r="P20" s="12"/>
      <c r="Q20" s="80"/>
    </row>
    <row r="21" spans="1:255" ht="13.5">
      <c r="A21" s="31" t="s">
        <v>357</v>
      </c>
      <c r="B21" s="94"/>
      <c r="C21" s="94"/>
      <c r="D21" s="94"/>
      <c r="E21" s="94"/>
      <c r="F21" s="94"/>
      <c r="G21" s="94"/>
      <c r="H21" s="94"/>
      <c r="I21" s="94"/>
      <c r="J21" s="95"/>
      <c r="K21" s="95"/>
      <c r="L21" s="95"/>
      <c r="M21" s="95"/>
      <c r="N21" s="95"/>
      <c r="O21" s="95"/>
      <c r="P21" s="95"/>
      <c r="Q21" s="96"/>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c r="CY21" s="97"/>
      <c r="CZ21" s="97"/>
      <c r="DA21" s="97"/>
      <c r="DB21" s="97"/>
      <c r="DC21" s="97"/>
      <c r="DD21" s="97"/>
      <c r="DE21" s="97"/>
      <c r="DF21" s="97"/>
      <c r="DG21" s="97"/>
      <c r="DH21" s="97"/>
      <c r="DI21" s="97"/>
      <c r="DJ21" s="97"/>
      <c r="DK21" s="97"/>
      <c r="DL21" s="97"/>
      <c r="DM21" s="97"/>
      <c r="DN21" s="97"/>
      <c r="DO21" s="97"/>
      <c r="DP21" s="97"/>
      <c r="DQ21" s="97"/>
      <c r="DR21" s="97"/>
      <c r="DS21" s="97"/>
      <c r="DT21" s="97"/>
      <c r="DU21" s="97"/>
      <c r="DV21" s="97"/>
      <c r="DW21" s="97"/>
      <c r="DX21" s="97"/>
      <c r="DY21" s="97"/>
      <c r="DZ21" s="97"/>
      <c r="EA21" s="97"/>
      <c r="EB21" s="97"/>
      <c r="EC21" s="97"/>
      <c r="ED21" s="97"/>
      <c r="EE21" s="97"/>
      <c r="EF21" s="97"/>
      <c r="EG21" s="97"/>
      <c r="EH21" s="97"/>
      <c r="EI21" s="97"/>
      <c r="EJ21" s="97"/>
      <c r="EK21" s="97"/>
      <c r="EL21" s="97"/>
      <c r="EM21" s="97"/>
      <c r="EN21" s="97"/>
      <c r="EO21" s="97"/>
      <c r="EP21" s="97"/>
      <c r="EQ21" s="97"/>
      <c r="ER21" s="97"/>
      <c r="ES21" s="97"/>
      <c r="ET21" s="97"/>
      <c r="EU21" s="97"/>
      <c r="EV21" s="97"/>
      <c r="EW21" s="97"/>
      <c r="EX21" s="97"/>
      <c r="EY21" s="97"/>
      <c r="EZ21" s="97"/>
      <c r="FA21" s="97"/>
      <c r="FB21" s="97"/>
      <c r="FC21" s="97"/>
      <c r="FD21" s="97"/>
      <c r="FE21" s="97"/>
      <c r="FF21" s="97"/>
      <c r="FG21" s="97"/>
      <c r="FH21" s="97"/>
      <c r="FI21" s="97"/>
      <c r="FJ21" s="97"/>
      <c r="FK21" s="97"/>
      <c r="FL21" s="97"/>
      <c r="FM21" s="97"/>
      <c r="FN21" s="97"/>
      <c r="FO21" s="97"/>
      <c r="FP21" s="97"/>
      <c r="FQ21" s="97"/>
      <c r="FR21" s="97"/>
      <c r="FS21" s="97"/>
      <c r="FT21" s="97"/>
      <c r="FU21" s="97"/>
      <c r="FV21" s="97"/>
      <c r="FW21" s="97"/>
      <c r="FX21" s="97"/>
      <c r="FY21" s="97"/>
      <c r="FZ21" s="97"/>
      <c r="GA21" s="97"/>
      <c r="GB21" s="97"/>
      <c r="GC21" s="97"/>
      <c r="GD21" s="97"/>
      <c r="GE21" s="97"/>
      <c r="GF21" s="97"/>
      <c r="GG21" s="97"/>
      <c r="GH21" s="97"/>
      <c r="GI21" s="97"/>
      <c r="GJ21" s="97"/>
      <c r="GK21" s="97"/>
      <c r="GL21" s="97"/>
      <c r="GM21" s="97"/>
      <c r="GN21" s="97"/>
      <c r="GO21" s="97"/>
      <c r="GP21" s="97"/>
      <c r="GQ21" s="97"/>
      <c r="GR21" s="97"/>
      <c r="GS21" s="97"/>
      <c r="GT21" s="97"/>
      <c r="GU21" s="97"/>
      <c r="GV21" s="97"/>
      <c r="GW21" s="97"/>
      <c r="GX21" s="97"/>
      <c r="GY21" s="97"/>
      <c r="GZ21" s="97"/>
      <c r="HA21" s="97"/>
      <c r="HB21" s="97"/>
      <c r="HC21" s="97"/>
      <c r="HD21" s="97"/>
      <c r="HE21" s="97"/>
      <c r="HF21" s="97"/>
      <c r="HG21" s="97"/>
      <c r="HH21" s="97"/>
      <c r="HI21" s="97"/>
      <c r="HJ21" s="97"/>
      <c r="HK21" s="97"/>
      <c r="HL21" s="97"/>
      <c r="HM21" s="97"/>
      <c r="HN21" s="97"/>
      <c r="HO21" s="97"/>
      <c r="HP21" s="97"/>
      <c r="HQ21" s="97"/>
      <c r="HR21" s="97"/>
      <c r="HS21" s="97"/>
      <c r="HT21" s="97"/>
      <c r="HU21" s="97"/>
      <c r="HV21" s="97"/>
      <c r="HW21" s="97"/>
      <c r="HX21" s="97"/>
      <c r="HY21" s="97"/>
      <c r="HZ21" s="97"/>
      <c r="IA21" s="97"/>
      <c r="IB21" s="97"/>
      <c r="IC21" s="97"/>
      <c r="ID21" s="97"/>
      <c r="IE21" s="97"/>
      <c r="IF21" s="97"/>
      <c r="IG21" s="97"/>
      <c r="IH21" s="97"/>
      <c r="II21" s="97"/>
      <c r="IJ21" s="97"/>
      <c r="IK21" s="97"/>
      <c r="IL21" s="97"/>
      <c r="IM21" s="97"/>
      <c r="IN21" s="97"/>
      <c r="IO21" s="97"/>
      <c r="IP21" s="97"/>
      <c r="IQ21" s="97"/>
      <c r="IR21" s="97"/>
      <c r="IS21" s="97"/>
      <c r="IT21" s="97"/>
      <c r="IU21" s="97"/>
    </row>
    <row r="22" spans="1:255" ht="13.5" customHeight="1">
      <c r="A22" s="31" t="s">
        <v>355</v>
      </c>
      <c r="B22" s="98"/>
      <c r="C22" s="98"/>
      <c r="D22" s="98"/>
      <c r="E22" s="98"/>
      <c r="F22" s="98"/>
      <c r="G22" s="98"/>
      <c r="H22" s="98"/>
      <c r="I22" s="98"/>
      <c r="J22" s="98"/>
      <c r="K22" s="98"/>
      <c r="L22" s="98"/>
      <c r="M22" s="98"/>
      <c r="N22" s="98"/>
      <c r="O22" s="98"/>
      <c r="P22" s="98"/>
      <c r="Q22" s="98"/>
      <c r="R22" s="98"/>
      <c r="S22" s="98"/>
      <c r="T22" s="98"/>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c r="CY22" s="97"/>
      <c r="CZ22" s="97"/>
      <c r="DA22" s="97"/>
      <c r="DB22" s="97"/>
      <c r="DC22" s="97"/>
      <c r="DD22" s="97"/>
      <c r="DE22" s="97"/>
      <c r="DF22" s="97"/>
      <c r="DG22" s="97"/>
      <c r="DH22" s="97"/>
      <c r="DI22" s="97"/>
      <c r="DJ22" s="97"/>
      <c r="DK22" s="97"/>
      <c r="DL22" s="97"/>
      <c r="DM22" s="97"/>
      <c r="DN22" s="97"/>
      <c r="DO22" s="97"/>
      <c r="DP22" s="97"/>
      <c r="DQ22" s="97"/>
      <c r="DR22" s="97"/>
      <c r="DS22" s="97"/>
      <c r="DT22" s="97"/>
      <c r="DU22" s="97"/>
      <c r="DV22" s="97"/>
      <c r="DW22" s="97"/>
      <c r="DX22" s="97"/>
      <c r="DY22" s="97"/>
      <c r="DZ22" s="97"/>
      <c r="EA22" s="97"/>
      <c r="EB22" s="97"/>
      <c r="EC22" s="97"/>
      <c r="ED22" s="97"/>
      <c r="EE22" s="97"/>
      <c r="EF22" s="97"/>
      <c r="EG22" s="97"/>
      <c r="EH22" s="97"/>
      <c r="EI22" s="97"/>
      <c r="EJ22" s="97"/>
      <c r="EK22" s="97"/>
      <c r="EL22" s="97"/>
      <c r="EM22" s="97"/>
      <c r="EN22" s="97"/>
      <c r="EO22" s="97"/>
      <c r="EP22" s="97"/>
      <c r="EQ22" s="97"/>
      <c r="ER22" s="97"/>
      <c r="ES22" s="97"/>
      <c r="ET22" s="97"/>
      <c r="EU22" s="97"/>
      <c r="EV22" s="97"/>
      <c r="EW22" s="97"/>
      <c r="EX22" s="97"/>
      <c r="EY22" s="97"/>
      <c r="EZ22" s="97"/>
      <c r="FA22" s="97"/>
      <c r="FB22" s="97"/>
      <c r="FC22" s="97"/>
      <c r="FD22" s="97"/>
      <c r="FE22" s="97"/>
      <c r="FF22" s="97"/>
      <c r="FG22" s="97"/>
      <c r="FH22" s="97"/>
      <c r="FI22" s="97"/>
      <c r="FJ22" s="97"/>
      <c r="FK22" s="97"/>
      <c r="FL22" s="97"/>
      <c r="FM22" s="97"/>
      <c r="FN22" s="97"/>
      <c r="FO22" s="97"/>
      <c r="FP22" s="97"/>
      <c r="FQ22" s="97"/>
      <c r="FR22" s="97"/>
      <c r="FS22" s="97"/>
      <c r="FT22" s="97"/>
      <c r="FU22" s="97"/>
      <c r="FV22" s="97"/>
      <c r="FW22" s="97"/>
      <c r="FX22" s="97"/>
      <c r="FY22" s="97"/>
      <c r="FZ22" s="97"/>
      <c r="GA22" s="97"/>
      <c r="GB22" s="97"/>
      <c r="GC22" s="97"/>
      <c r="GD22" s="97"/>
      <c r="GE22" s="97"/>
      <c r="GF22" s="97"/>
      <c r="GG22" s="97"/>
      <c r="GH22" s="97"/>
      <c r="GI22" s="97"/>
      <c r="GJ22" s="97"/>
      <c r="GK22" s="97"/>
      <c r="GL22" s="97"/>
      <c r="GM22" s="97"/>
      <c r="GN22" s="97"/>
      <c r="GO22" s="97"/>
      <c r="GP22" s="97"/>
      <c r="GQ22" s="97"/>
      <c r="GR22" s="97"/>
      <c r="GS22" s="97"/>
      <c r="GT22" s="97"/>
      <c r="GU22" s="97"/>
      <c r="GV22" s="97"/>
      <c r="GW22" s="97"/>
      <c r="GX22" s="97"/>
      <c r="GY22" s="97"/>
      <c r="GZ22" s="97"/>
      <c r="HA22" s="97"/>
      <c r="HB22" s="97"/>
      <c r="HC22" s="97"/>
      <c r="HD22" s="97"/>
      <c r="HE22" s="97"/>
      <c r="HF22" s="97"/>
      <c r="HG22" s="97"/>
      <c r="HH22" s="97"/>
      <c r="HI22" s="97"/>
      <c r="HJ22" s="97"/>
      <c r="HK22" s="97"/>
      <c r="HL22" s="97"/>
      <c r="HM22" s="97"/>
      <c r="HN22" s="97"/>
      <c r="HO22" s="97"/>
      <c r="HP22" s="97"/>
      <c r="HQ22" s="97"/>
      <c r="HR22" s="97"/>
      <c r="HS22" s="97"/>
      <c r="HT22" s="97"/>
      <c r="HU22" s="97"/>
      <c r="HV22" s="97"/>
      <c r="HW22" s="97"/>
      <c r="HX22" s="97"/>
      <c r="HY22" s="97"/>
      <c r="HZ22" s="97"/>
      <c r="IA22" s="97"/>
      <c r="IB22" s="97"/>
      <c r="IC22" s="97"/>
      <c r="ID22" s="97"/>
      <c r="IE22" s="97"/>
      <c r="IF22" s="97"/>
      <c r="IG22" s="97"/>
      <c r="IH22" s="97"/>
      <c r="II22" s="97"/>
      <c r="IJ22" s="97"/>
      <c r="IK22" s="97"/>
      <c r="IL22" s="97"/>
      <c r="IM22" s="97"/>
      <c r="IN22" s="97"/>
      <c r="IO22" s="97"/>
      <c r="IP22" s="97"/>
      <c r="IQ22" s="97"/>
      <c r="IR22" s="97"/>
      <c r="IS22" s="97"/>
      <c r="IT22" s="97"/>
      <c r="IU22" s="97"/>
    </row>
    <row r="23" spans="1:255" ht="13.5" customHeight="1">
      <c r="A23" s="31" t="s">
        <v>356</v>
      </c>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7"/>
      <c r="CL23" s="97"/>
      <c r="CM23" s="97"/>
      <c r="CN23" s="97"/>
      <c r="CO23" s="97"/>
      <c r="CP23" s="97"/>
      <c r="CQ23" s="97"/>
      <c r="CR23" s="97"/>
      <c r="CS23" s="97"/>
      <c r="CT23" s="97"/>
      <c r="CU23" s="97"/>
      <c r="CV23" s="97"/>
      <c r="CW23" s="97"/>
      <c r="CX23" s="97"/>
      <c r="CY23" s="97"/>
      <c r="CZ23" s="97"/>
      <c r="DA23" s="97"/>
      <c r="DB23" s="97"/>
      <c r="DC23" s="97"/>
      <c r="DD23" s="97"/>
      <c r="DE23" s="97"/>
      <c r="DF23" s="97"/>
      <c r="DG23" s="97"/>
      <c r="DH23" s="97"/>
      <c r="DI23" s="97"/>
      <c r="DJ23" s="97"/>
      <c r="DK23" s="97"/>
      <c r="DL23" s="97"/>
      <c r="DM23" s="97"/>
      <c r="DN23" s="97"/>
      <c r="DO23" s="97"/>
      <c r="DP23" s="97"/>
      <c r="DQ23" s="97"/>
      <c r="DR23" s="97"/>
      <c r="DS23" s="97"/>
      <c r="DT23" s="97"/>
      <c r="DU23" s="97"/>
      <c r="DV23" s="97"/>
      <c r="DW23" s="97"/>
      <c r="DX23" s="97"/>
      <c r="DY23" s="97"/>
      <c r="DZ23" s="97"/>
      <c r="EA23" s="97"/>
      <c r="EB23" s="97"/>
      <c r="EC23" s="97"/>
      <c r="ED23" s="97"/>
      <c r="EE23" s="97"/>
      <c r="EF23" s="97"/>
      <c r="EG23" s="97"/>
      <c r="EH23" s="97"/>
      <c r="EI23" s="97"/>
      <c r="EJ23" s="97"/>
      <c r="EK23" s="97"/>
      <c r="EL23" s="97"/>
      <c r="EM23" s="97"/>
      <c r="EN23" s="97"/>
      <c r="EO23" s="97"/>
      <c r="EP23" s="97"/>
      <c r="EQ23" s="97"/>
      <c r="ER23" s="97"/>
      <c r="ES23" s="97"/>
      <c r="ET23" s="97"/>
      <c r="EU23" s="97"/>
      <c r="EV23" s="97"/>
      <c r="EW23" s="97"/>
      <c r="EX23" s="97"/>
      <c r="EY23" s="97"/>
      <c r="EZ23" s="97"/>
      <c r="FA23" s="97"/>
      <c r="FB23" s="97"/>
      <c r="FC23" s="97"/>
      <c r="FD23" s="97"/>
      <c r="FE23" s="97"/>
      <c r="FF23" s="97"/>
      <c r="FG23" s="97"/>
      <c r="FH23" s="97"/>
      <c r="FI23" s="97"/>
      <c r="FJ23" s="97"/>
      <c r="FK23" s="97"/>
      <c r="FL23" s="97"/>
      <c r="FM23" s="97"/>
      <c r="FN23" s="97"/>
      <c r="FO23" s="97"/>
      <c r="FP23" s="97"/>
      <c r="FQ23" s="97"/>
      <c r="FR23" s="97"/>
      <c r="FS23" s="97"/>
      <c r="FT23" s="97"/>
      <c r="FU23" s="97"/>
      <c r="FV23" s="97"/>
      <c r="FW23" s="97"/>
      <c r="FX23" s="97"/>
      <c r="FY23" s="97"/>
      <c r="FZ23" s="97"/>
      <c r="GA23" s="97"/>
      <c r="GB23" s="97"/>
      <c r="GC23" s="97"/>
      <c r="GD23" s="97"/>
      <c r="GE23" s="97"/>
      <c r="GF23" s="97"/>
      <c r="GG23" s="97"/>
      <c r="GH23" s="97"/>
      <c r="GI23" s="97"/>
      <c r="GJ23" s="97"/>
      <c r="GK23" s="97"/>
      <c r="GL23" s="97"/>
      <c r="GM23" s="97"/>
      <c r="GN23" s="97"/>
      <c r="GO23" s="97"/>
      <c r="GP23" s="97"/>
      <c r="GQ23" s="97"/>
      <c r="GR23" s="97"/>
      <c r="GS23" s="97"/>
      <c r="GT23" s="97"/>
      <c r="GU23" s="97"/>
      <c r="GV23" s="97"/>
      <c r="GW23" s="97"/>
      <c r="GX23" s="97"/>
      <c r="GY23" s="97"/>
      <c r="GZ23" s="97"/>
      <c r="HA23" s="97"/>
      <c r="HB23" s="97"/>
      <c r="HC23" s="97"/>
      <c r="HD23" s="97"/>
      <c r="HE23" s="97"/>
      <c r="HF23" s="97"/>
      <c r="HG23" s="97"/>
      <c r="HH23" s="97"/>
      <c r="HI23" s="97"/>
      <c r="HJ23" s="97"/>
      <c r="HK23" s="97"/>
      <c r="HL23" s="97"/>
      <c r="HM23" s="97"/>
      <c r="HN23" s="97"/>
      <c r="HO23" s="97"/>
      <c r="HP23" s="97"/>
      <c r="HQ23" s="97"/>
      <c r="HR23" s="97"/>
      <c r="HS23" s="97"/>
      <c r="HT23" s="97"/>
      <c r="HU23" s="97"/>
      <c r="HV23" s="97"/>
      <c r="HW23" s="97"/>
      <c r="HX23" s="97"/>
      <c r="HY23" s="97"/>
      <c r="HZ23" s="97"/>
      <c r="IA23" s="97"/>
      <c r="IB23" s="97"/>
      <c r="IC23" s="97"/>
      <c r="ID23" s="97"/>
      <c r="IE23" s="97"/>
      <c r="IF23" s="97"/>
      <c r="IG23" s="97"/>
      <c r="IH23" s="97"/>
      <c r="II23" s="97"/>
      <c r="IJ23" s="97"/>
      <c r="IK23" s="97"/>
      <c r="IL23" s="97"/>
      <c r="IM23" s="97"/>
      <c r="IN23" s="97"/>
      <c r="IO23" s="97"/>
      <c r="IP23" s="97"/>
      <c r="IQ23" s="97"/>
      <c r="IR23" s="97"/>
      <c r="IS23" s="97"/>
      <c r="IT23" s="97"/>
      <c r="IU23" s="97"/>
    </row>
    <row r="24" spans="1:255" ht="13.5" customHeight="1">
      <c r="A24" s="99" t="s">
        <v>422</v>
      </c>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7"/>
      <c r="CC24" s="97"/>
      <c r="CD24" s="97"/>
      <c r="CE24" s="97"/>
      <c r="CF24" s="97"/>
      <c r="CG24" s="97"/>
      <c r="CH24" s="97"/>
      <c r="CI24" s="97"/>
      <c r="CJ24" s="97"/>
      <c r="CK24" s="97"/>
      <c r="CL24" s="97"/>
      <c r="CM24" s="97"/>
      <c r="CN24" s="97"/>
      <c r="CO24" s="97"/>
      <c r="CP24" s="97"/>
      <c r="CQ24" s="97"/>
      <c r="CR24" s="97"/>
      <c r="CS24" s="97"/>
      <c r="CT24" s="97"/>
      <c r="CU24" s="97"/>
      <c r="CV24" s="97"/>
      <c r="CW24" s="97"/>
      <c r="CX24" s="97"/>
      <c r="CY24" s="97"/>
      <c r="CZ24" s="97"/>
      <c r="DA24" s="97"/>
      <c r="DB24" s="97"/>
      <c r="DC24" s="97"/>
      <c r="DD24" s="97"/>
      <c r="DE24" s="97"/>
      <c r="DF24" s="97"/>
      <c r="DG24" s="97"/>
      <c r="DH24" s="97"/>
      <c r="DI24" s="97"/>
      <c r="DJ24" s="97"/>
      <c r="DK24" s="97"/>
      <c r="DL24" s="97"/>
      <c r="DM24" s="97"/>
      <c r="DN24" s="97"/>
      <c r="DO24" s="97"/>
      <c r="DP24" s="97"/>
      <c r="DQ24" s="97"/>
      <c r="DR24" s="97"/>
      <c r="DS24" s="97"/>
      <c r="DT24" s="97"/>
      <c r="DU24" s="97"/>
      <c r="DV24" s="97"/>
      <c r="DW24" s="97"/>
      <c r="DX24" s="97"/>
      <c r="DY24" s="97"/>
      <c r="DZ24" s="97"/>
      <c r="EA24" s="97"/>
      <c r="EB24" s="97"/>
      <c r="EC24" s="97"/>
      <c r="ED24" s="97"/>
      <c r="EE24" s="97"/>
      <c r="EF24" s="97"/>
      <c r="EG24" s="97"/>
      <c r="EH24" s="97"/>
      <c r="EI24" s="97"/>
      <c r="EJ24" s="97"/>
      <c r="EK24" s="97"/>
      <c r="EL24" s="97"/>
      <c r="EM24" s="97"/>
      <c r="EN24" s="97"/>
      <c r="EO24" s="97"/>
      <c r="EP24" s="97"/>
      <c r="EQ24" s="97"/>
      <c r="ER24" s="97"/>
      <c r="ES24" s="97"/>
      <c r="ET24" s="97"/>
      <c r="EU24" s="97"/>
      <c r="EV24" s="97"/>
      <c r="EW24" s="97"/>
      <c r="EX24" s="97"/>
      <c r="EY24" s="97"/>
      <c r="EZ24" s="97"/>
      <c r="FA24" s="97"/>
      <c r="FB24" s="97"/>
      <c r="FC24" s="97"/>
      <c r="FD24" s="97"/>
      <c r="FE24" s="97"/>
      <c r="FF24" s="97"/>
      <c r="FG24" s="97"/>
      <c r="FH24" s="97"/>
      <c r="FI24" s="97"/>
      <c r="FJ24" s="97"/>
      <c r="FK24" s="97"/>
      <c r="FL24" s="97"/>
      <c r="FM24" s="97"/>
      <c r="FN24" s="97"/>
      <c r="FO24" s="97"/>
      <c r="FP24" s="97"/>
      <c r="FQ24" s="97"/>
      <c r="FR24" s="97"/>
      <c r="FS24" s="97"/>
      <c r="FT24" s="97"/>
      <c r="FU24" s="97"/>
      <c r="FV24" s="97"/>
      <c r="FW24" s="97"/>
      <c r="FX24" s="97"/>
      <c r="FY24" s="97"/>
      <c r="FZ24" s="97"/>
      <c r="GA24" s="97"/>
      <c r="GB24" s="97"/>
      <c r="GC24" s="97"/>
      <c r="GD24" s="97"/>
      <c r="GE24" s="97"/>
      <c r="GF24" s="97"/>
      <c r="GG24" s="97"/>
      <c r="GH24" s="97"/>
      <c r="GI24" s="97"/>
      <c r="GJ24" s="97"/>
      <c r="GK24" s="97"/>
      <c r="GL24" s="97"/>
      <c r="GM24" s="97"/>
      <c r="GN24" s="97"/>
      <c r="GO24" s="97"/>
      <c r="GP24" s="97"/>
      <c r="GQ24" s="97"/>
      <c r="GR24" s="97"/>
      <c r="GS24" s="97"/>
      <c r="GT24" s="97"/>
      <c r="GU24" s="97"/>
      <c r="GV24" s="97"/>
      <c r="GW24" s="97"/>
      <c r="GX24" s="97"/>
      <c r="GY24" s="97"/>
      <c r="GZ24" s="97"/>
      <c r="HA24" s="97"/>
      <c r="HB24" s="97"/>
      <c r="HC24" s="97"/>
      <c r="HD24" s="97"/>
      <c r="HE24" s="97"/>
      <c r="HF24" s="97"/>
      <c r="HG24" s="97"/>
      <c r="HH24" s="97"/>
      <c r="HI24" s="97"/>
      <c r="HJ24" s="97"/>
      <c r="HK24" s="97"/>
      <c r="HL24" s="97"/>
      <c r="HM24" s="97"/>
      <c r="HN24" s="97"/>
      <c r="HO24" s="97"/>
      <c r="HP24" s="97"/>
      <c r="HQ24" s="97"/>
      <c r="HR24" s="97"/>
      <c r="HS24" s="97"/>
      <c r="HT24" s="97"/>
      <c r="HU24" s="97"/>
      <c r="HV24" s="97"/>
      <c r="HW24" s="97"/>
      <c r="HX24" s="97"/>
      <c r="HY24" s="97"/>
      <c r="HZ24" s="97"/>
      <c r="IA24" s="97"/>
      <c r="IB24" s="97"/>
      <c r="IC24" s="97"/>
      <c r="ID24" s="97"/>
      <c r="IE24" s="97"/>
      <c r="IF24" s="97"/>
      <c r="IG24" s="97"/>
      <c r="IH24" s="97"/>
      <c r="II24" s="97"/>
      <c r="IJ24" s="97"/>
      <c r="IK24" s="97"/>
      <c r="IL24" s="97"/>
      <c r="IM24" s="97"/>
      <c r="IN24" s="97"/>
      <c r="IO24" s="97"/>
      <c r="IP24" s="97"/>
      <c r="IQ24" s="97"/>
      <c r="IR24" s="97"/>
      <c r="IS24" s="97"/>
      <c r="IT24" s="97"/>
      <c r="IU24" s="97"/>
    </row>
    <row r="25" spans="1:255" ht="13.5" customHeight="1">
      <c r="A25" s="99" t="s">
        <v>423</v>
      </c>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7"/>
      <c r="CC25" s="97"/>
      <c r="CD25" s="97"/>
      <c r="CE25" s="97"/>
      <c r="CF25" s="97"/>
      <c r="CG25" s="97"/>
      <c r="CH25" s="97"/>
      <c r="CI25" s="97"/>
      <c r="CJ25" s="97"/>
      <c r="CK25" s="97"/>
      <c r="CL25" s="97"/>
      <c r="CM25" s="97"/>
      <c r="CN25" s="97"/>
      <c r="CO25" s="97"/>
      <c r="CP25" s="97"/>
      <c r="CQ25" s="97"/>
      <c r="CR25" s="97"/>
      <c r="CS25" s="97"/>
      <c r="CT25" s="97"/>
      <c r="CU25" s="97"/>
      <c r="CV25" s="97"/>
      <c r="CW25" s="97"/>
      <c r="CX25" s="97"/>
      <c r="CY25" s="97"/>
      <c r="CZ25" s="97"/>
      <c r="DA25" s="97"/>
      <c r="DB25" s="97"/>
      <c r="DC25" s="97"/>
      <c r="DD25" s="97"/>
      <c r="DE25" s="97"/>
      <c r="DF25" s="97"/>
      <c r="DG25" s="97"/>
      <c r="DH25" s="97"/>
      <c r="DI25" s="97"/>
      <c r="DJ25" s="97"/>
      <c r="DK25" s="97"/>
      <c r="DL25" s="97"/>
      <c r="DM25" s="97"/>
      <c r="DN25" s="97"/>
      <c r="DO25" s="97"/>
      <c r="DP25" s="97"/>
      <c r="DQ25" s="97"/>
      <c r="DR25" s="97"/>
      <c r="DS25" s="97"/>
      <c r="DT25" s="97"/>
      <c r="DU25" s="97"/>
      <c r="DV25" s="97"/>
      <c r="DW25" s="97"/>
      <c r="DX25" s="97"/>
      <c r="DY25" s="97"/>
      <c r="DZ25" s="97"/>
      <c r="EA25" s="97"/>
      <c r="EB25" s="97"/>
      <c r="EC25" s="97"/>
      <c r="ED25" s="97"/>
      <c r="EE25" s="97"/>
      <c r="EF25" s="97"/>
      <c r="EG25" s="97"/>
      <c r="EH25" s="97"/>
      <c r="EI25" s="97"/>
      <c r="EJ25" s="97"/>
      <c r="EK25" s="97"/>
      <c r="EL25" s="97"/>
      <c r="EM25" s="97"/>
      <c r="EN25" s="97"/>
      <c r="EO25" s="97"/>
      <c r="EP25" s="97"/>
      <c r="EQ25" s="97"/>
      <c r="ER25" s="97"/>
      <c r="ES25" s="97"/>
      <c r="ET25" s="97"/>
      <c r="EU25" s="97"/>
      <c r="EV25" s="97"/>
      <c r="EW25" s="97"/>
      <c r="EX25" s="97"/>
      <c r="EY25" s="97"/>
      <c r="EZ25" s="97"/>
      <c r="FA25" s="97"/>
      <c r="FB25" s="97"/>
      <c r="FC25" s="97"/>
      <c r="FD25" s="97"/>
      <c r="FE25" s="97"/>
      <c r="FF25" s="97"/>
      <c r="FG25" s="97"/>
      <c r="FH25" s="97"/>
      <c r="FI25" s="97"/>
      <c r="FJ25" s="97"/>
      <c r="FK25" s="97"/>
      <c r="FL25" s="97"/>
      <c r="FM25" s="97"/>
      <c r="FN25" s="97"/>
      <c r="FO25" s="97"/>
      <c r="FP25" s="97"/>
      <c r="FQ25" s="97"/>
      <c r="FR25" s="97"/>
      <c r="FS25" s="97"/>
      <c r="FT25" s="97"/>
      <c r="FU25" s="97"/>
      <c r="FV25" s="97"/>
      <c r="FW25" s="97"/>
      <c r="FX25" s="97"/>
      <c r="FY25" s="97"/>
      <c r="FZ25" s="97"/>
      <c r="GA25" s="97"/>
      <c r="GB25" s="97"/>
      <c r="GC25" s="97"/>
      <c r="GD25" s="97"/>
      <c r="GE25" s="97"/>
      <c r="GF25" s="97"/>
      <c r="GG25" s="97"/>
      <c r="GH25" s="97"/>
      <c r="GI25" s="97"/>
      <c r="GJ25" s="97"/>
      <c r="GK25" s="97"/>
      <c r="GL25" s="97"/>
      <c r="GM25" s="97"/>
      <c r="GN25" s="97"/>
      <c r="GO25" s="97"/>
      <c r="GP25" s="97"/>
      <c r="GQ25" s="97"/>
      <c r="GR25" s="97"/>
      <c r="GS25" s="97"/>
      <c r="GT25" s="97"/>
      <c r="GU25" s="97"/>
      <c r="GV25" s="97"/>
      <c r="GW25" s="97"/>
      <c r="GX25" s="97"/>
      <c r="GY25" s="97"/>
      <c r="GZ25" s="97"/>
      <c r="HA25" s="97"/>
      <c r="HB25" s="97"/>
      <c r="HC25" s="97"/>
      <c r="HD25" s="97"/>
      <c r="HE25" s="97"/>
      <c r="HF25" s="97"/>
      <c r="HG25" s="97"/>
      <c r="HH25" s="97"/>
      <c r="HI25" s="97"/>
      <c r="HJ25" s="97"/>
      <c r="HK25" s="97"/>
      <c r="HL25" s="97"/>
      <c r="HM25" s="97"/>
      <c r="HN25" s="97"/>
      <c r="HO25" s="97"/>
      <c r="HP25" s="97"/>
      <c r="HQ25" s="97"/>
      <c r="HR25" s="97"/>
      <c r="HS25" s="97"/>
      <c r="HT25" s="97"/>
      <c r="HU25" s="97"/>
      <c r="HV25" s="97"/>
      <c r="HW25" s="97"/>
      <c r="HX25" s="97"/>
      <c r="HY25" s="97"/>
      <c r="HZ25" s="97"/>
      <c r="IA25" s="97"/>
      <c r="IB25" s="97"/>
      <c r="IC25" s="97"/>
      <c r="ID25" s="97"/>
      <c r="IE25" s="97"/>
      <c r="IF25" s="97"/>
      <c r="IG25" s="97"/>
      <c r="IH25" s="97"/>
      <c r="II25" s="97"/>
      <c r="IJ25" s="97"/>
      <c r="IK25" s="97"/>
      <c r="IL25" s="97"/>
      <c r="IM25" s="97"/>
      <c r="IN25" s="97"/>
      <c r="IO25" s="97"/>
      <c r="IP25" s="97"/>
      <c r="IQ25" s="97"/>
      <c r="IR25" s="97"/>
      <c r="IS25" s="97"/>
      <c r="IT25" s="97"/>
      <c r="IU25" s="97"/>
    </row>
    <row r="26" spans="1:255" ht="13.5" customHeight="1">
      <c r="A26" s="99" t="s">
        <v>424</v>
      </c>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7"/>
      <c r="CC26" s="97"/>
      <c r="CD26" s="97"/>
      <c r="CE26" s="97"/>
      <c r="CF26" s="97"/>
      <c r="CG26" s="97"/>
      <c r="CH26" s="97"/>
      <c r="CI26" s="97"/>
      <c r="CJ26" s="97"/>
      <c r="CK26" s="97"/>
      <c r="CL26" s="97"/>
      <c r="CM26" s="97"/>
      <c r="CN26" s="97"/>
      <c r="CO26" s="97"/>
      <c r="CP26" s="97"/>
      <c r="CQ26" s="97"/>
      <c r="CR26" s="97"/>
      <c r="CS26" s="97"/>
      <c r="CT26" s="97"/>
      <c r="CU26" s="97"/>
      <c r="CV26" s="97"/>
      <c r="CW26" s="97"/>
      <c r="CX26" s="97"/>
      <c r="CY26" s="97"/>
      <c r="CZ26" s="97"/>
      <c r="DA26" s="97"/>
      <c r="DB26" s="97"/>
      <c r="DC26" s="97"/>
      <c r="DD26" s="97"/>
      <c r="DE26" s="97"/>
      <c r="DF26" s="97"/>
      <c r="DG26" s="97"/>
      <c r="DH26" s="97"/>
      <c r="DI26" s="97"/>
      <c r="DJ26" s="97"/>
      <c r="DK26" s="97"/>
      <c r="DL26" s="97"/>
      <c r="DM26" s="97"/>
      <c r="DN26" s="97"/>
      <c r="DO26" s="97"/>
      <c r="DP26" s="97"/>
      <c r="DQ26" s="97"/>
      <c r="DR26" s="97"/>
      <c r="DS26" s="97"/>
      <c r="DT26" s="97"/>
      <c r="DU26" s="97"/>
      <c r="DV26" s="97"/>
      <c r="DW26" s="97"/>
      <c r="DX26" s="97"/>
      <c r="DY26" s="97"/>
      <c r="DZ26" s="97"/>
      <c r="EA26" s="97"/>
      <c r="EB26" s="97"/>
      <c r="EC26" s="97"/>
      <c r="ED26" s="97"/>
      <c r="EE26" s="97"/>
      <c r="EF26" s="97"/>
      <c r="EG26" s="97"/>
      <c r="EH26" s="97"/>
      <c r="EI26" s="97"/>
      <c r="EJ26" s="97"/>
      <c r="EK26" s="97"/>
      <c r="EL26" s="97"/>
      <c r="EM26" s="97"/>
      <c r="EN26" s="97"/>
      <c r="EO26" s="97"/>
      <c r="EP26" s="97"/>
      <c r="EQ26" s="97"/>
      <c r="ER26" s="97"/>
      <c r="ES26" s="97"/>
      <c r="ET26" s="97"/>
      <c r="EU26" s="97"/>
      <c r="EV26" s="97"/>
      <c r="EW26" s="97"/>
      <c r="EX26" s="97"/>
      <c r="EY26" s="97"/>
      <c r="EZ26" s="97"/>
      <c r="FA26" s="97"/>
      <c r="FB26" s="97"/>
      <c r="FC26" s="97"/>
      <c r="FD26" s="97"/>
      <c r="FE26" s="97"/>
      <c r="FF26" s="97"/>
      <c r="FG26" s="97"/>
      <c r="FH26" s="97"/>
      <c r="FI26" s="97"/>
      <c r="FJ26" s="97"/>
      <c r="FK26" s="97"/>
      <c r="FL26" s="97"/>
      <c r="FM26" s="97"/>
      <c r="FN26" s="97"/>
      <c r="FO26" s="97"/>
      <c r="FP26" s="97"/>
      <c r="FQ26" s="97"/>
      <c r="FR26" s="97"/>
      <c r="FS26" s="97"/>
      <c r="FT26" s="97"/>
      <c r="FU26" s="97"/>
      <c r="FV26" s="97"/>
      <c r="FW26" s="97"/>
      <c r="FX26" s="97"/>
      <c r="FY26" s="97"/>
      <c r="FZ26" s="97"/>
      <c r="GA26" s="97"/>
      <c r="GB26" s="97"/>
      <c r="GC26" s="97"/>
      <c r="GD26" s="97"/>
      <c r="GE26" s="97"/>
      <c r="GF26" s="97"/>
      <c r="GG26" s="97"/>
      <c r="GH26" s="97"/>
      <c r="GI26" s="97"/>
      <c r="GJ26" s="97"/>
      <c r="GK26" s="97"/>
      <c r="GL26" s="97"/>
      <c r="GM26" s="97"/>
      <c r="GN26" s="97"/>
      <c r="GO26" s="97"/>
      <c r="GP26" s="97"/>
      <c r="GQ26" s="97"/>
      <c r="GR26" s="97"/>
      <c r="GS26" s="97"/>
      <c r="GT26" s="97"/>
      <c r="GU26" s="97"/>
      <c r="GV26" s="97"/>
      <c r="GW26" s="97"/>
      <c r="GX26" s="97"/>
      <c r="GY26" s="97"/>
      <c r="GZ26" s="97"/>
      <c r="HA26" s="97"/>
      <c r="HB26" s="97"/>
      <c r="HC26" s="97"/>
      <c r="HD26" s="97"/>
      <c r="HE26" s="97"/>
      <c r="HF26" s="97"/>
      <c r="HG26" s="97"/>
      <c r="HH26" s="97"/>
      <c r="HI26" s="97"/>
      <c r="HJ26" s="97"/>
      <c r="HK26" s="97"/>
      <c r="HL26" s="97"/>
      <c r="HM26" s="97"/>
      <c r="HN26" s="97"/>
      <c r="HO26" s="97"/>
      <c r="HP26" s="97"/>
      <c r="HQ26" s="97"/>
      <c r="HR26" s="97"/>
      <c r="HS26" s="97"/>
      <c r="HT26" s="97"/>
      <c r="HU26" s="97"/>
      <c r="HV26" s="97"/>
      <c r="HW26" s="97"/>
      <c r="HX26" s="97"/>
      <c r="HY26" s="97"/>
      <c r="HZ26" s="97"/>
      <c r="IA26" s="97"/>
      <c r="IB26" s="97"/>
      <c r="IC26" s="97"/>
      <c r="ID26" s="97"/>
      <c r="IE26" s="97"/>
      <c r="IF26" s="97"/>
      <c r="IG26" s="97"/>
      <c r="IH26" s="97"/>
      <c r="II26" s="97"/>
      <c r="IJ26" s="97"/>
      <c r="IK26" s="97"/>
      <c r="IL26" s="97"/>
      <c r="IM26" s="97"/>
      <c r="IN26" s="97"/>
      <c r="IO26" s="97"/>
      <c r="IP26" s="97"/>
      <c r="IQ26" s="97"/>
      <c r="IR26" s="97"/>
      <c r="IS26" s="97"/>
      <c r="IT26" s="97"/>
      <c r="IU26" s="97"/>
    </row>
    <row r="27" spans="1:255" ht="13.5" customHeight="1">
      <c r="A27" s="99" t="s">
        <v>529</v>
      </c>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7"/>
      <c r="CC27" s="97"/>
      <c r="CD27" s="97"/>
      <c r="CE27" s="97"/>
      <c r="CF27" s="97"/>
      <c r="CG27" s="97"/>
      <c r="CH27" s="97"/>
      <c r="CI27" s="97"/>
      <c r="CJ27" s="97"/>
      <c r="CK27" s="97"/>
      <c r="CL27" s="97"/>
      <c r="CM27" s="97"/>
      <c r="CN27" s="97"/>
      <c r="CO27" s="97"/>
      <c r="CP27" s="97"/>
      <c r="CQ27" s="97"/>
      <c r="CR27" s="97"/>
      <c r="CS27" s="97"/>
      <c r="CT27" s="97"/>
      <c r="CU27" s="97"/>
      <c r="CV27" s="97"/>
      <c r="CW27" s="97"/>
      <c r="CX27" s="97"/>
      <c r="CY27" s="97"/>
      <c r="CZ27" s="97"/>
      <c r="DA27" s="97"/>
      <c r="DB27" s="97"/>
      <c r="DC27" s="97"/>
      <c r="DD27" s="97"/>
      <c r="DE27" s="97"/>
      <c r="DF27" s="97"/>
      <c r="DG27" s="97"/>
      <c r="DH27" s="97"/>
      <c r="DI27" s="97"/>
      <c r="DJ27" s="97"/>
      <c r="DK27" s="97"/>
      <c r="DL27" s="97"/>
      <c r="DM27" s="97"/>
      <c r="DN27" s="97"/>
      <c r="DO27" s="97"/>
      <c r="DP27" s="97"/>
      <c r="DQ27" s="97"/>
      <c r="DR27" s="97"/>
      <c r="DS27" s="97"/>
      <c r="DT27" s="97"/>
      <c r="DU27" s="97"/>
      <c r="DV27" s="97"/>
      <c r="DW27" s="97"/>
      <c r="DX27" s="97"/>
      <c r="DY27" s="97"/>
      <c r="DZ27" s="97"/>
      <c r="EA27" s="97"/>
      <c r="EB27" s="97"/>
      <c r="EC27" s="97"/>
      <c r="ED27" s="97"/>
      <c r="EE27" s="97"/>
      <c r="EF27" s="97"/>
      <c r="EG27" s="97"/>
      <c r="EH27" s="97"/>
      <c r="EI27" s="97"/>
      <c r="EJ27" s="97"/>
      <c r="EK27" s="97"/>
      <c r="EL27" s="97"/>
      <c r="EM27" s="97"/>
      <c r="EN27" s="97"/>
      <c r="EO27" s="97"/>
      <c r="EP27" s="97"/>
      <c r="EQ27" s="97"/>
      <c r="ER27" s="97"/>
      <c r="ES27" s="97"/>
      <c r="ET27" s="97"/>
      <c r="EU27" s="97"/>
      <c r="EV27" s="97"/>
      <c r="EW27" s="97"/>
      <c r="EX27" s="97"/>
      <c r="EY27" s="97"/>
      <c r="EZ27" s="97"/>
      <c r="FA27" s="97"/>
      <c r="FB27" s="97"/>
      <c r="FC27" s="97"/>
      <c r="FD27" s="97"/>
      <c r="FE27" s="97"/>
      <c r="FF27" s="97"/>
      <c r="FG27" s="97"/>
      <c r="FH27" s="97"/>
      <c r="FI27" s="97"/>
      <c r="FJ27" s="97"/>
      <c r="FK27" s="97"/>
      <c r="FL27" s="97"/>
      <c r="FM27" s="97"/>
      <c r="FN27" s="97"/>
      <c r="FO27" s="97"/>
      <c r="FP27" s="97"/>
      <c r="FQ27" s="97"/>
      <c r="FR27" s="97"/>
      <c r="FS27" s="97"/>
      <c r="FT27" s="97"/>
      <c r="FU27" s="97"/>
      <c r="FV27" s="97"/>
      <c r="FW27" s="97"/>
      <c r="FX27" s="97"/>
      <c r="FY27" s="97"/>
      <c r="FZ27" s="97"/>
      <c r="GA27" s="97"/>
      <c r="GB27" s="97"/>
      <c r="GC27" s="97"/>
      <c r="GD27" s="97"/>
      <c r="GE27" s="97"/>
      <c r="GF27" s="97"/>
      <c r="GG27" s="97"/>
      <c r="GH27" s="97"/>
      <c r="GI27" s="97"/>
      <c r="GJ27" s="97"/>
      <c r="GK27" s="97"/>
      <c r="GL27" s="97"/>
      <c r="GM27" s="97"/>
      <c r="GN27" s="97"/>
      <c r="GO27" s="97"/>
      <c r="GP27" s="97"/>
      <c r="GQ27" s="97"/>
      <c r="GR27" s="97"/>
      <c r="GS27" s="97"/>
      <c r="GT27" s="97"/>
      <c r="GU27" s="97"/>
      <c r="GV27" s="97"/>
      <c r="GW27" s="97"/>
      <c r="GX27" s="97"/>
      <c r="GY27" s="97"/>
      <c r="GZ27" s="97"/>
      <c r="HA27" s="97"/>
      <c r="HB27" s="97"/>
      <c r="HC27" s="97"/>
      <c r="HD27" s="97"/>
      <c r="HE27" s="97"/>
      <c r="HF27" s="97"/>
      <c r="HG27" s="97"/>
      <c r="HH27" s="97"/>
      <c r="HI27" s="97"/>
      <c r="HJ27" s="97"/>
      <c r="HK27" s="97"/>
      <c r="HL27" s="97"/>
      <c r="HM27" s="97"/>
      <c r="HN27" s="97"/>
      <c r="HO27" s="97"/>
      <c r="HP27" s="97"/>
      <c r="HQ27" s="97"/>
      <c r="HR27" s="97"/>
      <c r="HS27" s="97"/>
      <c r="HT27" s="97"/>
      <c r="HU27" s="97"/>
      <c r="HV27" s="97"/>
      <c r="HW27" s="97"/>
      <c r="HX27" s="97"/>
      <c r="HY27" s="97"/>
      <c r="HZ27" s="97"/>
      <c r="IA27" s="97"/>
      <c r="IB27" s="97"/>
      <c r="IC27" s="97"/>
      <c r="ID27" s="97"/>
      <c r="IE27" s="97"/>
      <c r="IF27" s="97"/>
      <c r="IG27" s="97"/>
      <c r="IH27" s="97"/>
      <c r="II27" s="97"/>
      <c r="IJ27" s="97"/>
      <c r="IK27" s="97"/>
      <c r="IL27" s="97"/>
      <c r="IM27" s="97"/>
      <c r="IN27" s="97"/>
      <c r="IO27" s="97"/>
      <c r="IP27" s="97"/>
      <c r="IQ27" s="97"/>
      <c r="IR27" s="97"/>
      <c r="IS27" s="97"/>
      <c r="IT27" s="97"/>
      <c r="IU27" s="97"/>
    </row>
    <row r="28" spans="1:255" ht="14.25" customHeight="1">
      <c r="A28" s="99"/>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c r="BX28" s="97"/>
      <c r="BY28" s="97"/>
      <c r="BZ28" s="97"/>
      <c r="CA28" s="97"/>
      <c r="CB28" s="97"/>
      <c r="CC28" s="97"/>
      <c r="CD28" s="97"/>
      <c r="CE28" s="97"/>
      <c r="CF28" s="97"/>
      <c r="CG28" s="97"/>
      <c r="CH28" s="97"/>
      <c r="CI28" s="97"/>
      <c r="CJ28" s="97"/>
      <c r="CK28" s="97"/>
      <c r="CL28" s="97"/>
      <c r="CM28" s="97"/>
      <c r="CN28" s="97"/>
      <c r="CO28" s="97"/>
      <c r="CP28" s="97"/>
      <c r="CQ28" s="97"/>
      <c r="CR28" s="97"/>
      <c r="CS28" s="97"/>
      <c r="CT28" s="97"/>
      <c r="CU28" s="97"/>
      <c r="CV28" s="97"/>
      <c r="CW28" s="97"/>
      <c r="CX28" s="97"/>
      <c r="CY28" s="97"/>
      <c r="CZ28" s="97"/>
      <c r="DA28" s="97"/>
      <c r="DB28" s="97"/>
      <c r="DC28" s="97"/>
      <c r="DD28" s="97"/>
      <c r="DE28" s="97"/>
      <c r="DF28" s="97"/>
      <c r="DG28" s="97"/>
      <c r="DH28" s="97"/>
      <c r="DI28" s="97"/>
      <c r="DJ28" s="97"/>
      <c r="DK28" s="97"/>
      <c r="DL28" s="97"/>
      <c r="DM28" s="97"/>
      <c r="DN28" s="97"/>
      <c r="DO28" s="97"/>
      <c r="DP28" s="97"/>
      <c r="DQ28" s="97"/>
      <c r="DR28" s="97"/>
      <c r="DS28" s="97"/>
      <c r="DT28" s="97"/>
      <c r="DU28" s="97"/>
      <c r="DV28" s="97"/>
      <c r="DW28" s="97"/>
      <c r="DX28" s="97"/>
      <c r="DY28" s="97"/>
      <c r="DZ28" s="97"/>
      <c r="EA28" s="97"/>
      <c r="EB28" s="97"/>
      <c r="EC28" s="97"/>
      <c r="ED28" s="97"/>
      <c r="EE28" s="97"/>
      <c r="EF28" s="97"/>
      <c r="EG28" s="97"/>
      <c r="EH28" s="97"/>
      <c r="EI28" s="97"/>
      <c r="EJ28" s="97"/>
      <c r="EK28" s="97"/>
      <c r="EL28" s="97"/>
      <c r="EM28" s="97"/>
      <c r="EN28" s="97"/>
      <c r="EO28" s="97"/>
      <c r="EP28" s="97"/>
      <c r="EQ28" s="97"/>
      <c r="ER28" s="97"/>
      <c r="ES28" s="97"/>
      <c r="ET28" s="97"/>
      <c r="EU28" s="97"/>
      <c r="EV28" s="97"/>
      <c r="EW28" s="97"/>
      <c r="EX28" s="97"/>
      <c r="EY28" s="97"/>
      <c r="EZ28" s="97"/>
      <c r="FA28" s="97"/>
      <c r="FB28" s="97"/>
      <c r="FC28" s="97"/>
      <c r="FD28" s="97"/>
      <c r="FE28" s="97"/>
      <c r="FF28" s="97"/>
      <c r="FG28" s="97"/>
      <c r="FH28" s="97"/>
      <c r="FI28" s="97"/>
      <c r="FJ28" s="97"/>
      <c r="FK28" s="97"/>
      <c r="FL28" s="97"/>
      <c r="FM28" s="97"/>
      <c r="FN28" s="97"/>
      <c r="FO28" s="97"/>
      <c r="FP28" s="97"/>
      <c r="FQ28" s="97"/>
      <c r="FR28" s="97"/>
      <c r="FS28" s="97"/>
      <c r="FT28" s="97"/>
      <c r="FU28" s="97"/>
      <c r="FV28" s="97"/>
      <c r="FW28" s="97"/>
      <c r="FX28" s="97"/>
      <c r="FY28" s="97"/>
      <c r="FZ28" s="97"/>
      <c r="GA28" s="97"/>
      <c r="GB28" s="97"/>
      <c r="GC28" s="97"/>
      <c r="GD28" s="97"/>
      <c r="GE28" s="97"/>
      <c r="GF28" s="97"/>
      <c r="GG28" s="97"/>
      <c r="GH28" s="97"/>
      <c r="GI28" s="97"/>
      <c r="GJ28" s="97"/>
      <c r="GK28" s="97"/>
      <c r="GL28" s="97"/>
      <c r="GM28" s="97"/>
      <c r="GN28" s="97"/>
      <c r="GO28" s="97"/>
      <c r="GP28" s="97"/>
      <c r="GQ28" s="97"/>
      <c r="GR28" s="97"/>
      <c r="GS28" s="97"/>
      <c r="GT28" s="97"/>
      <c r="GU28" s="97"/>
      <c r="GV28" s="97"/>
      <c r="GW28" s="97"/>
      <c r="GX28" s="97"/>
      <c r="GY28" s="97"/>
      <c r="GZ28" s="97"/>
      <c r="HA28" s="97"/>
      <c r="HB28" s="97"/>
      <c r="HC28" s="97"/>
      <c r="HD28" s="97"/>
      <c r="HE28" s="97"/>
      <c r="HF28" s="97"/>
      <c r="HG28" s="97"/>
      <c r="HH28" s="97"/>
      <c r="HI28" s="97"/>
      <c r="HJ28" s="97"/>
      <c r="HK28" s="97"/>
      <c r="HL28" s="97"/>
      <c r="HM28" s="97"/>
      <c r="HN28" s="97"/>
      <c r="HO28" s="97"/>
      <c r="HP28" s="97"/>
      <c r="HQ28" s="97"/>
      <c r="HR28" s="97"/>
      <c r="HS28" s="97"/>
      <c r="HT28" s="97"/>
      <c r="HU28" s="97"/>
      <c r="HV28" s="97"/>
      <c r="HW28" s="97"/>
      <c r="HX28" s="97"/>
      <c r="HY28" s="97"/>
      <c r="HZ28" s="97"/>
      <c r="IA28" s="97"/>
      <c r="IB28" s="97"/>
      <c r="IC28" s="97"/>
      <c r="ID28" s="97"/>
      <c r="IE28" s="97"/>
      <c r="IF28" s="97"/>
      <c r="IG28" s="97"/>
      <c r="IH28" s="97"/>
      <c r="II28" s="97"/>
      <c r="IJ28" s="97"/>
      <c r="IK28" s="97"/>
      <c r="IL28" s="97"/>
      <c r="IM28" s="97"/>
      <c r="IN28" s="97"/>
      <c r="IO28" s="97"/>
      <c r="IP28" s="97"/>
      <c r="IQ28" s="97"/>
      <c r="IR28" s="97"/>
      <c r="IS28" s="97"/>
      <c r="IT28" s="97"/>
      <c r="IU28" s="97"/>
    </row>
    <row r="29" spans="2:11" ht="27" customHeight="1">
      <c r="B29" s="14"/>
      <c r="C29" s="14"/>
      <c r="D29" s="14"/>
      <c r="E29" s="14"/>
      <c r="F29" s="14"/>
      <c r="G29" s="14"/>
      <c r="H29" s="14"/>
      <c r="I29" s="14"/>
      <c r="J29" s="14"/>
      <c r="K29" s="14"/>
    </row>
    <row r="30" s="32" customFormat="1" ht="27.75" customHeight="1">
      <c r="A30" s="100" t="s">
        <v>399</v>
      </c>
    </row>
    <row r="31" spans="1:11" ht="10.5" customHeight="1" thickBot="1">
      <c r="A31" s="101"/>
      <c r="B31" s="14"/>
      <c r="C31" s="14"/>
      <c r="D31" s="14"/>
      <c r="E31" s="14"/>
      <c r="F31" s="14"/>
      <c r="G31" s="14"/>
      <c r="H31" s="14"/>
      <c r="I31" s="14"/>
      <c r="J31" s="14"/>
      <c r="K31" s="14"/>
    </row>
    <row r="32" spans="1:15" s="33" customFormat="1" ht="48" customHeight="1" thickTop="1">
      <c r="A32" s="198" t="s">
        <v>34</v>
      </c>
      <c r="B32" s="569" t="s">
        <v>164</v>
      </c>
      <c r="C32" s="570"/>
      <c r="D32" s="572"/>
      <c r="E32" s="569" t="s">
        <v>517</v>
      </c>
      <c r="F32" s="512"/>
      <c r="G32" s="446"/>
      <c r="H32" s="569" t="s">
        <v>165</v>
      </c>
      <c r="I32" s="570"/>
      <c r="J32" s="572"/>
      <c r="K32" s="569" t="s">
        <v>166</v>
      </c>
      <c r="L32" s="570"/>
      <c r="M32" s="570"/>
      <c r="N32" s="188"/>
      <c r="O32" s="188"/>
    </row>
    <row r="33" spans="1:15" s="33" customFormat="1" ht="30" customHeight="1">
      <c r="A33" s="202" t="s">
        <v>453</v>
      </c>
      <c r="B33" s="591">
        <v>239019</v>
      </c>
      <c r="C33" s="573"/>
      <c r="D33" s="573"/>
      <c r="E33" s="573">
        <v>414072021</v>
      </c>
      <c r="F33" s="573"/>
      <c r="G33" s="573"/>
      <c r="H33" s="573">
        <v>35085</v>
      </c>
      <c r="I33" s="573"/>
      <c r="J33" s="573"/>
      <c r="K33" s="573">
        <v>1732</v>
      </c>
      <c r="L33" s="573"/>
      <c r="M33" s="573"/>
      <c r="N33" s="102"/>
      <c r="O33" s="102"/>
    </row>
    <row r="34" spans="1:15" s="33" customFormat="1" ht="30" customHeight="1">
      <c r="A34" s="202" t="s">
        <v>454</v>
      </c>
      <c r="B34" s="591">
        <v>243346</v>
      </c>
      <c r="C34" s="573"/>
      <c r="D34" s="573"/>
      <c r="E34" s="573">
        <v>417855375</v>
      </c>
      <c r="F34" s="573"/>
      <c r="G34" s="573"/>
      <c r="H34" s="573">
        <v>35674</v>
      </c>
      <c r="I34" s="573"/>
      <c r="J34" s="573"/>
      <c r="K34" s="573">
        <v>1717</v>
      </c>
      <c r="L34" s="573"/>
      <c r="M34" s="573"/>
      <c r="N34" s="102"/>
      <c r="O34" s="102"/>
    </row>
    <row r="35" spans="1:15" s="75" customFormat="1" ht="30" customHeight="1" thickBot="1">
      <c r="A35" s="210" t="s">
        <v>494</v>
      </c>
      <c r="B35" s="592">
        <v>256188</v>
      </c>
      <c r="C35" s="571"/>
      <c r="D35" s="571"/>
      <c r="E35" s="571">
        <v>457257773</v>
      </c>
      <c r="F35" s="571"/>
      <c r="G35" s="571"/>
      <c r="H35" s="571">
        <v>34339</v>
      </c>
      <c r="I35" s="571"/>
      <c r="J35" s="571"/>
      <c r="K35" s="571">
        <v>1785</v>
      </c>
      <c r="L35" s="571"/>
      <c r="M35" s="571"/>
      <c r="N35" s="152"/>
      <c r="O35" s="152"/>
    </row>
    <row r="36" ht="18" customHeight="1" thickTop="1">
      <c r="A36" s="88" t="s">
        <v>328</v>
      </c>
    </row>
    <row r="39" spans="2:11" ht="13.5">
      <c r="B39" s="45"/>
      <c r="C39" s="45"/>
      <c r="D39" s="45"/>
      <c r="E39" s="45"/>
      <c r="F39" s="45"/>
      <c r="G39" s="45"/>
      <c r="H39" s="45"/>
      <c r="I39" s="45"/>
      <c r="J39" s="45"/>
      <c r="K39" s="45"/>
    </row>
    <row r="40" spans="2:11" ht="13.5">
      <c r="B40" s="45"/>
      <c r="C40" s="45"/>
      <c r="D40" s="45"/>
      <c r="E40" s="45"/>
      <c r="F40" s="45"/>
      <c r="G40" s="45"/>
      <c r="H40" s="45"/>
      <c r="I40" s="45"/>
      <c r="J40" s="45"/>
      <c r="K40" s="45"/>
    </row>
    <row r="41" spans="2:11" ht="13.5">
      <c r="B41" s="45"/>
      <c r="C41" s="45"/>
      <c r="D41" s="45"/>
      <c r="E41" s="45"/>
      <c r="F41" s="45"/>
      <c r="G41" s="45"/>
      <c r="H41" s="45"/>
      <c r="I41" s="45"/>
      <c r="J41" s="45"/>
      <c r="K41" s="45"/>
    </row>
  </sheetData>
  <sheetProtection/>
  <mergeCells count="88">
    <mergeCell ref="B33:D33"/>
    <mergeCell ref="F16:G16"/>
    <mergeCell ref="F19:G19"/>
    <mergeCell ref="A5:B6"/>
    <mergeCell ref="A4:B4"/>
    <mergeCell ref="C4:I4"/>
    <mergeCell ref="A9:B10"/>
    <mergeCell ref="A7:B8"/>
    <mergeCell ref="B17:C17"/>
    <mergeCell ref="D16:E16"/>
    <mergeCell ref="B34:D34"/>
    <mergeCell ref="B35:D35"/>
    <mergeCell ref="B16:C16"/>
    <mergeCell ref="D19:E19"/>
    <mergeCell ref="D18:E18"/>
    <mergeCell ref="F18:G18"/>
    <mergeCell ref="B32:D32"/>
    <mergeCell ref="D17:E17"/>
    <mergeCell ref="B19:C19"/>
    <mergeCell ref="B18:C18"/>
    <mergeCell ref="S4:V4"/>
    <mergeCell ref="J5:N5"/>
    <mergeCell ref="O5:R5"/>
    <mergeCell ref="S5:V5"/>
    <mergeCell ref="J6:N6"/>
    <mergeCell ref="O6:R6"/>
    <mergeCell ref="S6:V6"/>
    <mergeCell ref="J4:N4"/>
    <mergeCell ref="O4:R4"/>
    <mergeCell ref="J7:N7"/>
    <mergeCell ref="O7:R7"/>
    <mergeCell ref="S7:V7"/>
    <mergeCell ref="J8:N8"/>
    <mergeCell ref="O8:R8"/>
    <mergeCell ref="S8:V8"/>
    <mergeCell ref="S9:V9"/>
    <mergeCell ref="J10:N10"/>
    <mergeCell ref="O10:R10"/>
    <mergeCell ref="S10:V10"/>
    <mergeCell ref="V18:W18"/>
    <mergeCell ref="X18:Y18"/>
    <mergeCell ref="N16:O16"/>
    <mergeCell ref="R16:S16"/>
    <mergeCell ref="J9:N9"/>
    <mergeCell ref="O9:R9"/>
    <mergeCell ref="K19:L19"/>
    <mergeCell ref="N19:O19"/>
    <mergeCell ref="P19:Q19"/>
    <mergeCell ref="R19:S19"/>
    <mergeCell ref="R18:S18"/>
    <mergeCell ref="V19:W19"/>
    <mergeCell ref="P18:Q18"/>
    <mergeCell ref="X19:Y19"/>
    <mergeCell ref="X17:Y17"/>
    <mergeCell ref="T19:U19"/>
    <mergeCell ref="F17:G17"/>
    <mergeCell ref="K17:L17"/>
    <mergeCell ref="N17:O17"/>
    <mergeCell ref="P17:Q17"/>
    <mergeCell ref="R17:S17"/>
    <mergeCell ref="K18:L18"/>
    <mergeCell ref="N18:O18"/>
    <mergeCell ref="H35:J35"/>
    <mergeCell ref="V16:W16"/>
    <mergeCell ref="K16:L16"/>
    <mergeCell ref="K33:M33"/>
    <mergeCell ref="K34:M34"/>
    <mergeCell ref="X16:Y16"/>
    <mergeCell ref="T18:U18"/>
    <mergeCell ref="T16:U16"/>
    <mergeCell ref="T17:U17"/>
    <mergeCell ref="P16:Q16"/>
    <mergeCell ref="K32:M32"/>
    <mergeCell ref="V17:W17"/>
    <mergeCell ref="K35:M35"/>
    <mergeCell ref="E32:G32"/>
    <mergeCell ref="H32:J32"/>
    <mergeCell ref="E33:G33"/>
    <mergeCell ref="H33:J33"/>
    <mergeCell ref="E34:G34"/>
    <mergeCell ref="H34:J34"/>
    <mergeCell ref="E35:G35"/>
    <mergeCell ref="C10:I10"/>
    <mergeCell ref="C9:I9"/>
    <mergeCell ref="C8:I8"/>
    <mergeCell ref="C7:I7"/>
    <mergeCell ref="C6:I6"/>
    <mergeCell ref="C5:I5"/>
  </mergeCells>
  <printOptions/>
  <pageMargins left="0" right="0" top="0.7874015748031497" bottom="0.7874015748031497" header="0.5118110236220472" footer="0.4724409448818898"/>
  <pageSetup fitToHeight="1" fitToWidth="1" horizontalDpi="600" verticalDpi="600" orientation="portrait" paperSize="9" scale="89" r:id="rId1"/>
  <headerFooter>
    <oddFooter>&amp;C- &amp;P+168 -</oddFooter>
  </headerFooter>
</worksheet>
</file>

<file path=xl/worksheets/sheet5.xml><?xml version="1.0" encoding="utf-8"?>
<worksheet xmlns="http://schemas.openxmlformats.org/spreadsheetml/2006/main" xmlns:r="http://schemas.openxmlformats.org/officeDocument/2006/relationships">
  <dimension ref="A2:L38"/>
  <sheetViews>
    <sheetView zoomScaleSheetLayoutView="100" workbookViewId="0" topLeftCell="A1">
      <selection activeCell="A1" sqref="A1:IV1"/>
    </sheetView>
  </sheetViews>
  <sheetFormatPr defaultColWidth="9.00390625" defaultRowHeight="13.5"/>
  <cols>
    <col min="1" max="10" width="9.125" style="47" customWidth="1"/>
    <col min="11" max="16384" width="9.00390625" style="47" customWidth="1"/>
  </cols>
  <sheetData>
    <row r="2" s="104" customFormat="1" ht="26.25" customHeight="1" thickBot="1">
      <c r="A2" s="103" t="s">
        <v>400</v>
      </c>
    </row>
    <row r="3" spans="1:12" ht="21" customHeight="1" thickTop="1">
      <c r="A3" s="615" t="s">
        <v>149</v>
      </c>
      <c r="B3" s="616"/>
      <c r="C3" s="601" t="s">
        <v>150</v>
      </c>
      <c r="D3" s="602"/>
      <c r="E3" s="602"/>
      <c r="F3" s="614"/>
      <c r="G3" s="601" t="s">
        <v>151</v>
      </c>
      <c r="H3" s="602"/>
      <c r="I3" s="602"/>
      <c r="J3" s="602"/>
      <c r="K3" s="46"/>
      <c r="L3" s="46"/>
    </row>
    <row r="4" spans="1:12" ht="21" customHeight="1">
      <c r="A4" s="617"/>
      <c r="B4" s="618"/>
      <c r="C4" s="603" t="s">
        <v>478</v>
      </c>
      <c r="D4" s="604"/>
      <c r="E4" s="605" t="s">
        <v>479</v>
      </c>
      <c r="F4" s="606"/>
      <c r="G4" s="603" t="s">
        <v>478</v>
      </c>
      <c r="H4" s="604"/>
      <c r="I4" s="605" t="s">
        <v>479</v>
      </c>
      <c r="J4" s="606"/>
      <c r="K4" s="46"/>
      <c r="L4" s="46"/>
    </row>
    <row r="5" spans="1:12" ht="21" customHeight="1">
      <c r="A5" s="619"/>
      <c r="B5" s="620"/>
      <c r="C5" s="362" t="s">
        <v>152</v>
      </c>
      <c r="D5" s="363" t="s">
        <v>153</v>
      </c>
      <c r="E5" s="364" t="s">
        <v>152</v>
      </c>
      <c r="F5" s="365" t="s">
        <v>153</v>
      </c>
      <c r="G5" s="362" t="s">
        <v>152</v>
      </c>
      <c r="H5" s="363" t="s">
        <v>153</v>
      </c>
      <c r="I5" s="364" t="s">
        <v>152</v>
      </c>
      <c r="J5" s="365" t="s">
        <v>153</v>
      </c>
      <c r="K5" s="46"/>
      <c r="L5" s="46"/>
    </row>
    <row r="6" spans="1:12" ht="19.5" customHeight="1">
      <c r="A6" s="621" t="s">
        <v>154</v>
      </c>
      <c r="B6" s="622"/>
      <c r="C6" s="105">
        <v>108553</v>
      </c>
      <c r="D6" s="106">
        <v>297.4</v>
      </c>
      <c r="E6" s="366">
        <f>SUM(E7:E28)</f>
        <v>111034</v>
      </c>
      <c r="F6" s="367">
        <f>SUM(F7:F28)</f>
        <v>304.2027397260274</v>
      </c>
      <c r="G6" s="368">
        <v>245257</v>
      </c>
      <c r="H6" s="111">
        <v>1001</v>
      </c>
      <c r="I6" s="107">
        <f>SUM(I7:I28)</f>
        <v>238296</v>
      </c>
      <c r="J6" s="369">
        <f>SUM(J7:J28)</f>
        <v>976.622950819672</v>
      </c>
      <c r="K6" s="46"/>
      <c r="L6" s="46"/>
    </row>
    <row r="7" spans="1:12" ht="19.5" customHeight="1">
      <c r="A7" s="598" t="s">
        <v>480</v>
      </c>
      <c r="B7" s="599"/>
      <c r="C7" s="106" t="s">
        <v>260</v>
      </c>
      <c r="D7" s="106" t="s">
        <v>260</v>
      </c>
      <c r="E7" s="366" t="s">
        <v>481</v>
      </c>
      <c r="F7" s="366" t="s">
        <v>481</v>
      </c>
      <c r="G7" s="370">
        <v>8103</v>
      </c>
      <c r="H7" s="111">
        <v>33.1</v>
      </c>
      <c r="I7" s="107">
        <v>7209</v>
      </c>
      <c r="J7" s="369">
        <f>I7/244</f>
        <v>29.545081967213115</v>
      </c>
      <c r="K7" s="46"/>
      <c r="L7" s="46"/>
    </row>
    <row r="8" spans="1:12" ht="19.5" customHeight="1">
      <c r="A8" s="598" t="s">
        <v>482</v>
      </c>
      <c r="B8" s="599"/>
      <c r="C8" s="105">
        <v>5627</v>
      </c>
      <c r="D8" s="106">
        <v>15.4</v>
      </c>
      <c r="E8" s="366">
        <v>5713</v>
      </c>
      <c r="F8" s="367">
        <f>E8/365</f>
        <v>15.652054794520549</v>
      </c>
      <c r="G8" s="370">
        <v>8799</v>
      </c>
      <c r="H8" s="111">
        <v>35.9</v>
      </c>
      <c r="I8" s="107">
        <v>8944</v>
      </c>
      <c r="J8" s="369">
        <f>I8/244</f>
        <v>36.65573770491803</v>
      </c>
      <c r="K8" s="46"/>
      <c r="L8" s="46"/>
    </row>
    <row r="9" spans="1:12" ht="19.5" customHeight="1">
      <c r="A9" s="598" t="s">
        <v>483</v>
      </c>
      <c r="B9" s="599"/>
      <c r="C9" s="105">
        <v>8675</v>
      </c>
      <c r="D9" s="106">
        <v>23.8</v>
      </c>
      <c r="E9" s="366">
        <v>9353</v>
      </c>
      <c r="F9" s="367">
        <f aca="true" t="shared" si="0" ref="F9:F24">E9/365</f>
        <v>25.624657534246577</v>
      </c>
      <c r="G9" s="370">
        <v>13584</v>
      </c>
      <c r="H9" s="111">
        <v>55.4</v>
      </c>
      <c r="I9" s="107">
        <v>12668</v>
      </c>
      <c r="J9" s="369">
        <f aca="true" t="shared" si="1" ref="J9:J28">I9/244</f>
        <v>51.91803278688525</v>
      </c>
      <c r="K9" s="46"/>
      <c r="L9" s="46"/>
    </row>
    <row r="10" spans="1:12" ht="19.5" customHeight="1">
      <c r="A10" s="598" t="s">
        <v>484</v>
      </c>
      <c r="B10" s="599"/>
      <c r="C10" s="105">
        <v>15305</v>
      </c>
      <c r="D10" s="106">
        <v>41.9</v>
      </c>
      <c r="E10" s="366">
        <v>17597</v>
      </c>
      <c r="F10" s="367">
        <f t="shared" si="0"/>
        <v>48.21095890410959</v>
      </c>
      <c r="G10" s="370">
        <v>23912</v>
      </c>
      <c r="H10" s="111">
        <v>97.6</v>
      </c>
      <c r="I10" s="107">
        <v>24754</v>
      </c>
      <c r="J10" s="369">
        <f t="shared" si="1"/>
        <v>101.45081967213115</v>
      </c>
      <c r="K10" s="46"/>
      <c r="L10" s="46"/>
    </row>
    <row r="11" spans="1:12" ht="19.5" customHeight="1">
      <c r="A11" s="598" t="s">
        <v>485</v>
      </c>
      <c r="B11" s="599"/>
      <c r="C11" s="105">
        <v>4710</v>
      </c>
      <c r="D11" s="106">
        <v>12.9</v>
      </c>
      <c r="E11" s="366">
        <v>4090</v>
      </c>
      <c r="F11" s="367">
        <f t="shared" si="0"/>
        <v>11.205479452054794</v>
      </c>
      <c r="G11" s="370">
        <v>13871</v>
      </c>
      <c r="H11" s="111">
        <v>56.6</v>
      </c>
      <c r="I11" s="107">
        <v>15217</v>
      </c>
      <c r="J11" s="369">
        <f t="shared" si="1"/>
        <v>62.364754098360656</v>
      </c>
      <c r="K11" s="46"/>
      <c r="L11" s="46"/>
    </row>
    <row r="12" spans="1:12" ht="19.5" customHeight="1">
      <c r="A12" s="598" t="s">
        <v>486</v>
      </c>
      <c r="B12" s="599"/>
      <c r="C12" s="105">
        <v>5751</v>
      </c>
      <c r="D12" s="106">
        <v>15.8</v>
      </c>
      <c r="E12" s="366">
        <v>6742</v>
      </c>
      <c r="F12" s="367">
        <f t="shared" si="0"/>
        <v>18.471232876712328</v>
      </c>
      <c r="G12" s="370">
        <v>18436</v>
      </c>
      <c r="H12" s="111">
        <v>75.2</v>
      </c>
      <c r="I12" s="107">
        <v>17086</v>
      </c>
      <c r="J12" s="369">
        <f t="shared" si="1"/>
        <v>70.02459016393442</v>
      </c>
      <c r="K12" s="46"/>
      <c r="L12" s="46"/>
    </row>
    <row r="13" spans="1:12" ht="19.5" customHeight="1">
      <c r="A13" s="596" t="s">
        <v>487</v>
      </c>
      <c r="B13" s="597"/>
      <c r="C13" s="105">
        <v>3379</v>
      </c>
      <c r="D13" s="106">
        <v>9.3</v>
      </c>
      <c r="E13" s="366">
        <v>4180</v>
      </c>
      <c r="F13" s="367">
        <f t="shared" si="0"/>
        <v>11.452054794520548</v>
      </c>
      <c r="G13" s="370">
        <v>6852</v>
      </c>
      <c r="H13" s="111">
        <v>28</v>
      </c>
      <c r="I13" s="107">
        <v>7342</v>
      </c>
      <c r="J13" s="369">
        <f t="shared" si="1"/>
        <v>30.09016393442623</v>
      </c>
      <c r="K13" s="46"/>
      <c r="L13" s="46"/>
    </row>
    <row r="14" spans="1:12" ht="19.5" customHeight="1">
      <c r="A14" s="598" t="s">
        <v>488</v>
      </c>
      <c r="B14" s="599"/>
      <c r="C14" s="105">
        <v>885</v>
      </c>
      <c r="D14" s="106">
        <v>2.4</v>
      </c>
      <c r="E14" s="366">
        <v>630</v>
      </c>
      <c r="F14" s="367">
        <f t="shared" si="0"/>
        <v>1.726027397260274</v>
      </c>
      <c r="G14" s="370">
        <v>4136</v>
      </c>
      <c r="H14" s="111">
        <v>16.9</v>
      </c>
      <c r="I14" s="107">
        <v>4456</v>
      </c>
      <c r="J14" s="369">
        <f t="shared" si="1"/>
        <v>18.262295081967213</v>
      </c>
      <c r="K14" s="46"/>
      <c r="L14" s="46"/>
    </row>
    <row r="15" spans="1:12" ht="19.5" customHeight="1">
      <c r="A15" s="598" t="s">
        <v>155</v>
      </c>
      <c r="B15" s="599"/>
      <c r="C15" s="105">
        <v>9644</v>
      </c>
      <c r="D15" s="106">
        <v>26.4</v>
      </c>
      <c r="E15" s="366">
        <v>9043</v>
      </c>
      <c r="F15" s="367">
        <f t="shared" si="0"/>
        <v>24.775342465753425</v>
      </c>
      <c r="G15" s="370">
        <v>22178</v>
      </c>
      <c r="H15" s="111">
        <v>90.5</v>
      </c>
      <c r="I15" s="107">
        <v>19043</v>
      </c>
      <c r="J15" s="369">
        <f t="shared" si="1"/>
        <v>78.04508196721312</v>
      </c>
      <c r="K15" s="46"/>
      <c r="L15" s="46"/>
    </row>
    <row r="16" spans="1:12" ht="19.5" customHeight="1">
      <c r="A16" s="598" t="s">
        <v>156</v>
      </c>
      <c r="B16" s="599"/>
      <c r="C16" s="105">
        <v>10675</v>
      </c>
      <c r="D16" s="106">
        <v>29.2</v>
      </c>
      <c r="E16" s="366">
        <v>10071</v>
      </c>
      <c r="F16" s="367">
        <f t="shared" si="0"/>
        <v>27.59178082191781</v>
      </c>
      <c r="G16" s="370">
        <v>13493</v>
      </c>
      <c r="H16" s="111">
        <v>55.1</v>
      </c>
      <c r="I16" s="107">
        <v>12513</v>
      </c>
      <c r="J16" s="369">
        <f t="shared" si="1"/>
        <v>51.282786885245905</v>
      </c>
      <c r="K16" s="46"/>
      <c r="L16" s="46"/>
    </row>
    <row r="17" spans="1:12" ht="19.5" customHeight="1">
      <c r="A17" s="598" t="s">
        <v>489</v>
      </c>
      <c r="B17" s="599"/>
      <c r="C17" s="105">
        <v>1542</v>
      </c>
      <c r="D17" s="106">
        <v>4.2</v>
      </c>
      <c r="E17" s="366">
        <v>1306</v>
      </c>
      <c r="F17" s="367">
        <f t="shared" si="0"/>
        <v>3.578082191780822</v>
      </c>
      <c r="G17" s="370">
        <v>1341</v>
      </c>
      <c r="H17" s="111">
        <v>5.5</v>
      </c>
      <c r="I17" s="107">
        <v>932</v>
      </c>
      <c r="J17" s="369">
        <f t="shared" si="1"/>
        <v>3.819672131147541</v>
      </c>
      <c r="K17" s="46"/>
      <c r="L17" s="46"/>
    </row>
    <row r="18" spans="1:12" ht="19.5" customHeight="1">
      <c r="A18" s="598" t="s">
        <v>157</v>
      </c>
      <c r="B18" s="599"/>
      <c r="C18" s="105">
        <v>9411</v>
      </c>
      <c r="D18" s="106">
        <v>25.8</v>
      </c>
      <c r="E18" s="366">
        <v>9766</v>
      </c>
      <c r="F18" s="367">
        <f t="shared" si="0"/>
        <v>26.756164383561643</v>
      </c>
      <c r="G18" s="370">
        <v>22105</v>
      </c>
      <c r="H18" s="111">
        <v>90.2</v>
      </c>
      <c r="I18" s="107">
        <v>19470</v>
      </c>
      <c r="J18" s="369">
        <f t="shared" si="1"/>
        <v>79.79508196721312</v>
      </c>
      <c r="K18" s="46"/>
      <c r="L18" s="46"/>
    </row>
    <row r="19" spans="1:12" ht="19.5" customHeight="1">
      <c r="A19" s="598" t="s">
        <v>158</v>
      </c>
      <c r="B19" s="599"/>
      <c r="C19" s="105">
        <v>2177</v>
      </c>
      <c r="D19" s="106">
        <v>6</v>
      </c>
      <c r="E19" s="366">
        <v>2167</v>
      </c>
      <c r="F19" s="367">
        <f t="shared" si="0"/>
        <v>5.936986301369863</v>
      </c>
      <c r="G19" s="370">
        <v>2726</v>
      </c>
      <c r="H19" s="111">
        <v>11.1</v>
      </c>
      <c r="I19" s="107">
        <v>2626</v>
      </c>
      <c r="J19" s="369">
        <f t="shared" si="1"/>
        <v>10.762295081967213</v>
      </c>
      <c r="K19" s="46"/>
      <c r="L19" s="46"/>
    </row>
    <row r="20" spans="1:11" ht="18" customHeight="1">
      <c r="A20" s="598" t="s">
        <v>159</v>
      </c>
      <c r="B20" s="599"/>
      <c r="C20" s="105">
        <v>2742</v>
      </c>
      <c r="D20" s="106">
        <v>7.5</v>
      </c>
      <c r="E20" s="366">
        <v>2805</v>
      </c>
      <c r="F20" s="367">
        <f t="shared" si="0"/>
        <v>7.684931506849315</v>
      </c>
      <c r="G20" s="370">
        <v>15503</v>
      </c>
      <c r="H20" s="111">
        <v>63.3</v>
      </c>
      <c r="I20" s="107">
        <v>16540</v>
      </c>
      <c r="J20" s="369">
        <f t="shared" si="1"/>
        <v>67.78688524590164</v>
      </c>
      <c r="K20" s="46"/>
    </row>
    <row r="21" spans="1:11" ht="18" customHeight="1">
      <c r="A21" s="598" t="s">
        <v>160</v>
      </c>
      <c r="B21" s="599"/>
      <c r="C21" s="105">
        <v>7901</v>
      </c>
      <c r="D21" s="106">
        <v>21.6</v>
      </c>
      <c r="E21" s="366">
        <v>7265</v>
      </c>
      <c r="F21" s="367">
        <f t="shared" si="0"/>
        <v>19.904109589041095</v>
      </c>
      <c r="G21" s="370">
        <v>17038</v>
      </c>
      <c r="H21" s="111">
        <v>69.5</v>
      </c>
      <c r="I21" s="107">
        <v>17237</v>
      </c>
      <c r="J21" s="369">
        <f t="shared" si="1"/>
        <v>70.64344262295081</v>
      </c>
      <c r="K21" s="46"/>
    </row>
    <row r="22" spans="1:11" ht="18" customHeight="1">
      <c r="A22" s="598" t="s">
        <v>161</v>
      </c>
      <c r="B22" s="599"/>
      <c r="C22" s="105">
        <v>13222</v>
      </c>
      <c r="D22" s="106">
        <v>36.2</v>
      </c>
      <c r="E22" s="366">
        <v>13926</v>
      </c>
      <c r="F22" s="367">
        <f t="shared" si="0"/>
        <v>38.153424657534245</v>
      </c>
      <c r="G22" s="370">
        <v>19493</v>
      </c>
      <c r="H22" s="111">
        <v>79.6</v>
      </c>
      <c r="I22" s="107">
        <v>20715</v>
      </c>
      <c r="J22" s="369">
        <f t="shared" si="1"/>
        <v>84.89754098360656</v>
      </c>
      <c r="K22" s="46"/>
    </row>
    <row r="23" spans="1:11" ht="18" customHeight="1">
      <c r="A23" s="598" t="s">
        <v>162</v>
      </c>
      <c r="B23" s="599"/>
      <c r="C23" s="105">
        <v>3853</v>
      </c>
      <c r="D23" s="106">
        <v>10.6</v>
      </c>
      <c r="E23" s="366">
        <v>3742</v>
      </c>
      <c r="F23" s="367">
        <f t="shared" si="0"/>
        <v>10.252054794520548</v>
      </c>
      <c r="G23" s="370">
        <v>15179</v>
      </c>
      <c r="H23" s="111">
        <v>62</v>
      </c>
      <c r="I23" s="107">
        <v>15642</v>
      </c>
      <c r="J23" s="369">
        <f t="shared" si="1"/>
        <v>64.10655737704919</v>
      </c>
      <c r="K23" s="46"/>
    </row>
    <row r="24" spans="1:11" ht="18" customHeight="1">
      <c r="A24" s="598" t="s">
        <v>163</v>
      </c>
      <c r="B24" s="599"/>
      <c r="C24" s="105">
        <v>3054</v>
      </c>
      <c r="D24" s="106">
        <v>8.4</v>
      </c>
      <c r="E24" s="366">
        <v>2638</v>
      </c>
      <c r="F24" s="367">
        <f t="shared" si="0"/>
        <v>7.227397260273973</v>
      </c>
      <c r="G24" s="370">
        <v>12298</v>
      </c>
      <c r="H24" s="111">
        <v>50.2</v>
      </c>
      <c r="I24" s="107">
        <v>9920</v>
      </c>
      <c r="J24" s="369">
        <f t="shared" si="1"/>
        <v>40.65573770491803</v>
      </c>
      <c r="K24" s="46"/>
    </row>
    <row r="25" spans="1:11" ht="18" customHeight="1">
      <c r="A25" s="598" t="s">
        <v>490</v>
      </c>
      <c r="B25" s="599"/>
      <c r="C25" s="371" t="s">
        <v>260</v>
      </c>
      <c r="D25" s="106" t="s">
        <v>260</v>
      </c>
      <c r="E25" s="367" t="s">
        <v>260</v>
      </c>
      <c r="F25" s="367" t="s">
        <v>260</v>
      </c>
      <c r="G25" s="370">
        <v>3127</v>
      </c>
      <c r="H25" s="111">
        <v>12.8</v>
      </c>
      <c r="I25" s="107">
        <v>2737</v>
      </c>
      <c r="J25" s="369">
        <f t="shared" si="1"/>
        <v>11.217213114754099</v>
      </c>
      <c r="K25" s="46"/>
    </row>
    <row r="26" spans="1:11" ht="18" customHeight="1">
      <c r="A26" s="598" t="s">
        <v>491</v>
      </c>
      <c r="B26" s="599"/>
      <c r="C26" s="106" t="s">
        <v>260</v>
      </c>
      <c r="D26" s="106" t="s">
        <v>260</v>
      </c>
      <c r="E26" s="367" t="s">
        <v>260</v>
      </c>
      <c r="F26" s="367" t="s">
        <v>260</v>
      </c>
      <c r="G26" s="370">
        <v>3045</v>
      </c>
      <c r="H26" s="111">
        <v>12.4</v>
      </c>
      <c r="I26" s="107">
        <v>3202</v>
      </c>
      <c r="J26" s="369">
        <f t="shared" si="1"/>
        <v>13.12295081967213</v>
      </c>
      <c r="K26" s="46"/>
    </row>
    <row r="27" spans="1:11" ht="18" customHeight="1">
      <c r="A27" s="598" t="s">
        <v>492</v>
      </c>
      <c r="B27" s="599"/>
      <c r="C27" s="106" t="s">
        <v>260</v>
      </c>
      <c r="D27" s="106" t="s">
        <v>260</v>
      </c>
      <c r="E27" s="367" t="s">
        <v>260</v>
      </c>
      <c r="F27" s="367" t="s">
        <v>260</v>
      </c>
      <c r="G27" s="370">
        <v>1</v>
      </c>
      <c r="H27" s="106">
        <v>0</v>
      </c>
      <c r="I27" s="107">
        <v>0</v>
      </c>
      <c r="J27" s="369">
        <f t="shared" si="1"/>
        <v>0</v>
      </c>
      <c r="K27" s="46"/>
    </row>
    <row r="28" spans="1:11" ht="18" customHeight="1" thickBot="1">
      <c r="A28" s="613" t="s">
        <v>493</v>
      </c>
      <c r="B28" s="613"/>
      <c r="C28" s="372" t="s">
        <v>260</v>
      </c>
      <c r="D28" s="373" t="s">
        <v>260</v>
      </c>
      <c r="E28" s="374" t="s">
        <v>260</v>
      </c>
      <c r="F28" s="374" t="s">
        <v>260</v>
      </c>
      <c r="G28" s="375">
        <v>37</v>
      </c>
      <c r="H28" s="376">
        <v>0.2</v>
      </c>
      <c r="I28" s="377">
        <v>43</v>
      </c>
      <c r="J28" s="378">
        <f t="shared" si="1"/>
        <v>0.1762295081967213</v>
      </c>
      <c r="K28" s="46"/>
    </row>
    <row r="29" spans="1:11" ht="18" customHeight="1" thickTop="1">
      <c r="A29" s="109" t="s">
        <v>257</v>
      </c>
      <c r="B29" s="108"/>
      <c r="C29" s="110"/>
      <c r="D29" s="111"/>
      <c r="E29" s="105"/>
      <c r="F29" s="106"/>
      <c r="G29" s="107"/>
      <c r="H29" s="112"/>
      <c r="I29" s="107"/>
      <c r="J29" s="113"/>
      <c r="K29" s="46"/>
    </row>
    <row r="30" spans="2:11" ht="40.5" customHeight="1">
      <c r="B30" s="46"/>
      <c r="C30" s="46"/>
      <c r="D30" s="46"/>
      <c r="E30" s="46"/>
      <c r="F30" s="46"/>
      <c r="G30" s="46"/>
      <c r="H30" s="46"/>
      <c r="I30" s="46"/>
      <c r="J30" s="46"/>
      <c r="K30" s="46"/>
    </row>
    <row r="31" spans="1:11" s="104" customFormat="1" ht="24" customHeight="1">
      <c r="A31" s="39" t="s">
        <v>401</v>
      </c>
      <c r="B31" s="39"/>
      <c r="C31" s="39"/>
      <c r="D31" s="39"/>
      <c r="E31" s="39"/>
      <c r="F31" s="39"/>
      <c r="G31" s="39"/>
      <c r="H31" s="39"/>
      <c r="I31" s="39"/>
      <c r="J31" s="39"/>
      <c r="K31" s="114"/>
    </row>
    <row r="32" spans="1:11" s="104" customFormat="1" ht="22.5" customHeight="1" thickBot="1">
      <c r="A32" s="115" t="s">
        <v>126</v>
      </c>
      <c r="B32" s="39"/>
      <c r="C32" s="39"/>
      <c r="D32" s="39"/>
      <c r="E32" s="39"/>
      <c r="F32" s="39"/>
      <c r="G32" s="39"/>
      <c r="H32" s="39"/>
      <c r="I32" s="39"/>
      <c r="J32" s="116" t="s">
        <v>370</v>
      </c>
      <c r="K32" s="114"/>
    </row>
    <row r="33" spans="1:11" s="117" customFormat="1" ht="21.75" customHeight="1" thickTop="1">
      <c r="A33" s="446" t="s">
        <v>34</v>
      </c>
      <c r="B33" s="600"/>
      <c r="C33" s="446" t="s">
        <v>28</v>
      </c>
      <c r="D33" s="600"/>
      <c r="E33" s="447" t="s">
        <v>29</v>
      </c>
      <c r="F33" s="600"/>
      <c r="G33" s="447" t="s">
        <v>30</v>
      </c>
      <c r="H33" s="600"/>
      <c r="I33" s="447" t="s">
        <v>31</v>
      </c>
      <c r="J33" s="511"/>
      <c r="K33" s="46"/>
    </row>
    <row r="34" spans="1:11" s="117" customFormat="1" ht="21.75" customHeight="1">
      <c r="A34" s="611"/>
      <c r="B34" s="612"/>
      <c r="C34" s="215" t="s">
        <v>32</v>
      </c>
      <c r="D34" s="229" t="s">
        <v>33</v>
      </c>
      <c r="E34" s="229" t="s">
        <v>32</v>
      </c>
      <c r="F34" s="229" t="s">
        <v>33</v>
      </c>
      <c r="G34" s="229" t="s">
        <v>32</v>
      </c>
      <c r="H34" s="229" t="s">
        <v>33</v>
      </c>
      <c r="I34" s="229" t="s">
        <v>32</v>
      </c>
      <c r="J34" s="242" t="s">
        <v>33</v>
      </c>
      <c r="K34" s="46"/>
    </row>
    <row r="35" spans="1:10" s="117" customFormat="1" ht="21.75" customHeight="1">
      <c r="A35" s="607" t="s">
        <v>509</v>
      </c>
      <c r="B35" s="608"/>
      <c r="C35" s="12">
        <v>282</v>
      </c>
      <c r="D35" s="12">
        <v>1895</v>
      </c>
      <c r="E35" s="12">
        <v>7</v>
      </c>
      <c r="F35" s="12">
        <v>1852</v>
      </c>
      <c r="G35" s="12">
        <v>148</v>
      </c>
      <c r="H35" s="12">
        <v>43</v>
      </c>
      <c r="I35" s="12">
        <v>127</v>
      </c>
      <c r="J35" s="119" t="s">
        <v>260</v>
      </c>
    </row>
    <row r="36" spans="1:10" s="117" customFormat="1" ht="21.75" customHeight="1">
      <c r="A36" s="607" t="s">
        <v>508</v>
      </c>
      <c r="B36" s="608"/>
      <c r="C36" s="12">
        <v>287</v>
      </c>
      <c r="D36" s="12">
        <v>1476</v>
      </c>
      <c r="E36" s="12">
        <v>6</v>
      </c>
      <c r="F36" s="12">
        <v>1433</v>
      </c>
      <c r="G36" s="12">
        <v>152</v>
      </c>
      <c r="H36" s="12">
        <v>43</v>
      </c>
      <c r="I36" s="12">
        <v>129</v>
      </c>
      <c r="J36" s="119" t="s">
        <v>260</v>
      </c>
    </row>
    <row r="37" spans="1:10" s="120" customFormat="1" ht="21.75" customHeight="1" thickBot="1">
      <c r="A37" s="609" t="s">
        <v>507</v>
      </c>
      <c r="B37" s="610"/>
      <c r="C37" s="379">
        <f>E37+G37+I37</f>
        <v>292</v>
      </c>
      <c r="D37" s="319">
        <f>F37+H37</f>
        <v>1457</v>
      </c>
      <c r="E37" s="319">
        <v>6</v>
      </c>
      <c r="F37" s="319">
        <v>1433</v>
      </c>
      <c r="G37" s="319">
        <v>153</v>
      </c>
      <c r="H37" s="319">
        <v>24</v>
      </c>
      <c r="I37" s="319">
        <v>133</v>
      </c>
      <c r="J37" s="194" t="s">
        <v>260</v>
      </c>
    </row>
    <row r="38" spans="1:10" ht="15.75" customHeight="1" thickTop="1">
      <c r="A38" s="52" t="s">
        <v>518</v>
      </c>
      <c r="B38" s="34"/>
      <c r="C38" s="34"/>
      <c r="D38" s="34"/>
      <c r="E38" s="34"/>
      <c r="F38" s="34"/>
      <c r="G38" s="34"/>
      <c r="H38" s="34"/>
      <c r="I38" s="34"/>
      <c r="J38" s="48"/>
    </row>
  </sheetData>
  <sheetProtection/>
  <mergeCells count="38">
    <mergeCell ref="A3:B5"/>
    <mergeCell ref="A18:B18"/>
    <mergeCell ref="A19:B19"/>
    <mergeCell ref="A14:B14"/>
    <mergeCell ref="A15:B15"/>
    <mergeCell ref="A6:B6"/>
    <mergeCell ref="A7:B7"/>
    <mergeCell ref="A17:B17"/>
    <mergeCell ref="A8:B8"/>
    <mergeCell ref="A9:B9"/>
    <mergeCell ref="A35:B35"/>
    <mergeCell ref="A37:B37"/>
    <mergeCell ref="A33:B34"/>
    <mergeCell ref="A36:B36"/>
    <mergeCell ref="A28:B28"/>
    <mergeCell ref="C3:F3"/>
    <mergeCell ref="C4:D4"/>
    <mergeCell ref="E4:F4"/>
    <mergeCell ref="A12:B12"/>
    <mergeCell ref="A16:B16"/>
    <mergeCell ref="G3:J3"/>
    <mergeCell ref="G4:H4"/>
    <mergeCell ref="I4:J4"/>
    <mergeCell ref="A24:B24"/>
    <mergeCell ref="A23:B23"/>
    <mergeCell ref="C33:D33"/>
    <mergeCell ref="E33:F33"/>
    <mergeCell ref="A22:B22"/>
    <mergeCell ref="A10:B10"/>
    <mergeCell ref="A11:B11"/>
    <mergeCell ref="A13:B13"/>
    <mergeCell ref="A20:B20"/>
    <mergeCell ref="A21:B21"/>
    <mergeCell ref="G33:H33"/>
    <mergeCell ref="I33:J33"/>
    <mergeCell ref="A25:B25"/>
    <mergeCell ref="A26:B26"/>
    <mergeCell ref="A27:B27"/>
  </mergeCells>
  <printOptions/>
  <pageMargins left="0.5511811023622047" right="0.5511811023622047" top="0.8661417322834646" bottom="0.7086614173228347" header="0.3937007874015748" footer="0.4724409448818898"/>
  <pageSetup horizontalDpi="600" verticalDpi="600" orientation="portrait" paperSize="9" r:id="rId1"/>
  <headerFooter>
    <oddFooter>&amp;C- &amp;P+169 -</oddFooter>
  </headerFooter>
</worksheet>
</file>

<file path=xl/worksheets/sheet6.xml><?xml version="1.0" encoding="utf-8"?>
<worksheet xmlns="http://schemas.openxmlformats.org/spreadsheetml/2006/main" xmlns:r="http://schemas.openxmlformats.org/officeDocument/2006/relationships">
  <dimension ref="A1:AB33"/>
  <sheetViews>
    <sheetView zoomScaleSheetLayoutView="100" workbookViewId="0" topLeftCell="A1">
      <selection activeCell="A1" sqref="A1:IV1"/>
    </sheetView>
  </sheetViews>
  <sheetFormatPr defaultColWidth="9.00390625" defaultRowHeight="13.5"/>
  <cols>
    <col min="1" max="1" width="4.625" style="29" customWidth="1"/>
    <col min="2" max="2" width="7.125" style="29" customWidth="1"/>
    <col min="3" max="4" width="6.50390625" style="29" customWidth="1"/>
    <col min="5" max="10" width="7.25390625" style="29" customWidth="1"/>
    <col min="11" max="11" width="10.125" style="29" customWidth="1"/>
    <col min="12" max="12" width="6.00390625" style="29" bestFit="1" customWidth="1"/>
    <col min="13" max="13" width="7.25390625" style="29" customWidth="1"/>
    <col min="14" max="19" width="3.50390625" style="29" customWidth="1"/>
    <col min="20" max="23" width="7.00390625" style="29" customWidth="1"/>
    <col min="24" max="24" width="3.50390625" style="29" customWidth="1"/>
    <col min="25" max="28" width="7.00390625" style="29" customWidth="1"/>
    <col min="29" max="16384" width="9.00390625" style="29" customWidth="1"/>
  </cols>
  <sheetData>
    <row r="1" spans="1:13" s="32" customFormat="1" ht="21.75" customHeight="1">
      <c r="A1" s="39" t="s">
        <v>128</v>
      </c>
      <c r="B1" s="115"/>
      <c r="C1" s="115"/>
      <c r="D1" s="115"/>
      <c r="E1" s="115"/>
      <c r="F1" s="115"/>
      <c r="G1" s="115"/>
      <c r="H1" s="115"/>
      <c r="I1" s="115"/>
      <c r="J1" s="115"/>
      <c r="K1" s="72"/>
      <c r="L1" s="72"/>
      <c r="M1" s="72"/>
    </row>
    <row r="2" spans="1:15" ht="17.25" customHeight="1" thickBot="1">
      <c r="A2" s="34"/>
      <c r="B2" s="34"/>
      <c r="C2" s="34"/>
      <c r="D2" s="34"/>
      <c r="E2" s="34"/>
      <c r="F2" s="34"/>
      <c r="G2" s="34"/>
      <c r="I2" s="644" t="s">
        <v>511</v>
      </c>
      <c r="J2" s="644"/>
      <c r="K2" s="644"/>
      <c r="L2" s="121"/>
      <c r="M2" s="121"/>
      <c r="N2" s="41"/>
      <c r="O2" s="41"/>
    </row>
    <row r="3" spans="1:14" ht="23.25" customHeight="1" thickTop="1">
      <c r="A3" s="645" t="s">
        <v>34</v>
      </c>
      <c r="B3" s="646"/>
      <c r="C3" s="511" t="s">
        <v>35</v>
      </c>
      <c r="D3" s="446"/>
      <c r="E3" s="511" t="s">
        <v>36</v>
      </c>
      <c r="F3" s="446"/>
      <c r="G3" s="447" t="s">
        <v>37</v>
      </c>
      <c r="H3" s="447" t="s">
        <v>167</v>
      </c>
      <c r="I3" s="655" t="s">
        <v>168</v>
      </c>
      <c r="J3" s="655" t="s">
        <v>229</v>
      </c>
      <c r="K3" s="569" t="s">
        <v>299</v>
      </c>
      <c r="L3" s="11"/>
      <c r="M3" s="11"/>
      <c r="N3" s="11"/>
    </row>
    <row r="4" spans="1:14" ht="24" customHeight="1">
      <c r="A4" s="647"/>
      <c r="B4" s="648"/>
      <c r="C4" s="229" t="s">
        <v>127</v>
      </c>
      <c r="D4" s="229" t="s">
        <v>38</v>
      </c>
      <c r="E4" s="229" t="s">
        <v>127</v>
      </c>
      <c r="F4" s="229" t="s">
        <v>38</v>
      </c>
      <c r="G4" s="626"/>
      <c r="H4" s="626"/>
      <c r="I4" s="656"/>
      <c r="J4" s="656"/>
      <c r="K4" s="637"/>
      <c r="L4" s="122"/>
      <c r="M4" s="122"/>
      <c r="N4" s="123"/>
    </row>
    <row r="5" spans="1:14" ht="24" customHeight="1">
      <c r="A5" s="628" t="s">
        <v>39</v>
      </c>
      <c r="B5" s="642"/>
      <c r="C5" s="325">
        <v>263</v>
      </c>
      <c r="D5" s="124">
        <v>39.8</v>
      </c>
      <c r="E5" s="67">
        <v>3</v>
      </c>
      <c r="F5" s="119">
        <v>0.9</v>
      </c>
      <c r="G5" s="342">
        <v>61.6</v>
      </c>
      <c r="H5" s="67">
        <v>57.2</v>
      </c>
      <c r="I5" s="67">
        <v>807.7</v>
      </c>
      <c r="J5" s="124">
        <v>146</v>
      </c>
      <c r="K5" s="67">
        <v>224.6</v>
      </c>
      <c r="L5" s="57"/>
      <c r="M5" s="57"/>
      <c r="N5" s="125"/>
    </row>
    <row r="6" spans="1:14" ht="24" customHeight="1">
      <c r="A6" s="628" t="s">
        <v>40</v>
      </c>
      <c r="B6" s="642"/>
      <c r="C6" s="325">
        <v>144</v>
      </c>
      <c r="D6" s="124">
        <v>35.1</v>
      </c>
      <c r="E6" s="343" t="s">
        <v>298</v>
      </c>
      <c r="F6" s="119" t="s">
        <v>298</v>
      </c>
      <c r="G6" s="67">
        <v>6.5</v>
      </c>
      <c r="H6" s="67">
        <v>9.5</v>
      </c>
      <c r="I6" s="67">
        <v>114.1</v>
      </c>
      <c r="J6" s="124">
        <v>51.8</v>
      </c>
      <c r="K6" s="67">
        <v>51.4</v>
      </c>
      <c r="L6" s="37"/>
      <c r="M6" s="57"/>
      <c r="N6" s="125"/>
    </row>
    <row r="7" spans="1:14" ht="24" customHeight="1" thickBot="1">
      <c r="A7" s="649" t="s">
        <v>21</v>
      </c>
      <c r="B7" s="650"/>
      <c r="C7" s="293">
        <v>1</v>
      </c>
      <c r="D7" s="294" t="s">
        <v>513</v>
      </c>
      <c r="E7" s="344">
        <v>146</v>
      </c>
      <c r="F7" s="119">
        <v>28.1</v>
      </c>
      <c r="G7" s="344">
        <v>1</v>
      </c>
      <c r="H7" s="294" t="s">
        <v>298</v>
      </c>
      <c r="I7" s="344">
        <v>6</v>
      </c>
      <c r="J7" s="294" t="s">
        <v>298</v>
      </c>
      <c r="K7" s="345">
        <v>166.6</v>
      </c>
      <c r="L7" s="57"/>
      <c r="M7" s="57"/>
      <c r="N7" s="125"/>
    </row>
    <row r="8" spans="1:13" ht="21" customHeight="1" thickTop="1">
      <c r="A8" s="643" t="s">
        <v>512</v>
      </c>
      <c r="B8" s="643"/>
      <c r="C8" s="643"/>
      <c r="D8" s="643"/>
      <c r="E8" s="643"/>
      <c r="F8" s="643"/>
      <c r="G8" s="643"/>
      <c r="H8" s="49"/>
      <c r="I8" s="34"/>
      <c r="J8" s="34"/>
      <c r="K8" s="125"/>
      <c r="L8" s="125"/>
      <c r="M8" s="125"/>
    </row>
    <row r="9" spans="1:13" ht="16.5" customHeight="1">
      <c r="A9" s="661" t="s">
        <v>437</v>
      </c>
      <c r="B9" s="661"/>
      <c r="C9" s="661"/>
      <c r="D9" s="661"/>
      <c r="E9" s="661"/>
      <c r="F9" s="661"/>
      <c r="G9" s="661"/>
      <c r="H9" s="661"/>
      <c r="I9" s="661"/>
      <c r="J9" s="661"/>
      <c r="K9" s="661"/>
      <c r="L9" s="125"/>
      <c r="M9" s="125"/>
    </row>
    <row r="10" spans="1:13" ht="16.5" customHeight="1">
      <c r="A10" s="127"/>
      <c r="B10" s="127"/>
      <c r="C10" s="127"/>
      <c r="D10" s="127"/>
      <c r="E10" s="127"/>
      <c r="F10" s="127"/>
      <c r="G10" s="127"/>
      <c r="H10" s="127"/>
      <c r="I10" s="127"/>
      <c r="J10" s="127"/>
      <c r="K10" s="127"/>
      <c r="L10" s="125"/>
      <c r="M10" s="125"/>
    </row>
    <row r="11" spans="1:28" ht="15" customHeight="1">
      <c r="A11" s="33"/>
      <c r="B11" s="33"/>
      <c r="C11" s="33"/>
      <c r="D11" s="33"/>
      <c r="E11" s="33"/>
      <c r="F11" s="33"/>
      <c r="G11" s="33"/>
      <c r="H11" s="33"/>
      <c r="I11" s="33"/>
      <c r="J11" s="33"/>
      <c r="K11" s="33"/>
      <c r="L11" s="33"/>
      <c r="M11" s="33"/>
      <c r="N11" s="33"/>
      <c r="O11" s="33"/>
      <c r="P11" s="33"/>
      <c r="Q11" s="33"/>
      <c r="R11" s="33"/>
      <c r="S11" s="33"/>
      <c r="T11" s="36"/>
      <c r="U11" s="36"/>
      <c r="V11" s="36"/>
      <c r="W11" s="36"/>
      <c r="X11" s="36"/>
      <c r="Y11" s="36"/>
      <c r="Z11" s="36"/>
      <c r="AA11" s="41"/>
      <c r="AB11" s="41"/>
    </row>
    <row r="12" spans="1:28" s="131" customFormat="1" ht="26.25" customHeight="1" thickBot="1">
      <c r="A12" s="128" t="s">
        <v>402</v>
      </c>
      <c r="B12" s="129"/>
      <c r="C12" s="129"/>
      <c r="D12" s="129"/>
      <c r="E12" s="129"/>
      <c r="F12" s="129"/>
      <c r="G12" s="129"/>
      <c r="H12" s="129"/>
      <c r="I12" s="129"/>
      <c r="J12" s="129"/>
      <c r="K12" s="129"/>
      <c r="L12" s="129"/>
      <c r="M12" s="129"/>
      <c r="N12" s="129"/>
      <c r="O12" s="129"/>
      <c r="P12" s="129"/>
      <c r="Q12" s="129"/>
      <c r="R12" s="129"/>
      <c r="S12" s="129"/>
      <c r="T12" s="130"/>
      <c r="U12" s="130"/>
      <c r="V12" s="130"/>
      <c r="W12" s="130"/>
      <c r="X12" s="130"/>
      <c r="Y12" s="130"/>
      <c r="Z12" s="130"/>
      <c r="AA12" s="130"/>
      <c r="AB12" s="130"/>
    </row>
    <row r="13" spans="1:23" s="131" customFormat="1" ht="35.25" customHeight="1" thickTop="1">
      <c r="A13" s="651" t="s">
        <v>34</v>
      </c>
      <c r="B13" s="652"/>
      <c r="C13" s="653" t="s">
        <v>27</v>
      </c>
      <c r="D13" s="654"/>
      <c r="E13" s="346" t="s">
        <v>230</v>
      </c>
      <c r="F13" s="346" t="s">
        <v>41</v>
      </c>
      <c r="G13" s="346" t="s">
        <v>42</v>
      </c>
      <c r="H13" s="346" t="s">
        <v>43</v>
      </c>
      <c r="I13" s="346" t="s">
        <v>44</v>
      </c>
      <c r="J13" s="346" t="s">
        <v>45</v>
      </c>
      <c r="K13" s="346" t="s">
        <v>519</v>
      </c>
      <c r="L13" s="346" t="s">
        <v>231</v>
      </c>
      <c r="M13" s="347" t="s">
        <v>46</v>
      </c>
      <c r="N13" s="130"/>
      <c r="O13" s="130"/>
      <c r="P13" s="130"/>
      <c r="Q13" s="130"/>
      <c r="R13" s="132"/>
      <c r="S13" s="130"/>
      <c r="T13" s="130"/>
      <c r="U13" s="130"/>
      <c r="V13" s="130"/>
      <c r="W13" s="130"/>
    </row>
    <row r="14" spans="1:22" s="131" customFormat="1" ht="26.25" customHeight="1">
      <c r="A14" s="638" t="s">
        <v>496</v>
      </c>
      <c r="B14" s="639"/>
      <c r="C14" s="640">
        <v>2028</v>
      </c>
      <c r="D14" s="641"/>
      <c r="E14" s="348">
        <v>16</v>
      </c>
      <c r="F14" s="349">
        <v>123</v>
      </c>
      <c r="G14" s="349">
        <v>439</v>
      </c>
      <c r="H14" s="349">
        <v>800</v>
      </c>
      <c r="I14" s="349">
        <v>545</v>
      </c>
      <c r="J14" s="349">
        <v>104</v>
      </c>
      <c r="K14" s="350">
        <v>1</v>
      </c>
      <c r="L14" s="350" t="s">
        <v>260</v>
      </c>
      <c r="M14" s="350" t="s">
        <v>260</v>
      </c>
      <c r="N14" s="130"/>
      <c r="O14" s="130"/>
      <c r="P14" s="130"/>
      <c r="Q14" s="130"/>
      <c r="R14" s="133"/>
      <c r="S14" s="130"/>
      <c r="T14" s="130"/>
      <c r="U14" s="130"/>
      <c r="V14" s="130"/>
    </row>
    <row r="15" spans="1:22" s="131" customFormat="1" ht="26.25" customHeight="1">
      <c r="A15" s="664" t="s">
        <v>497</v>
      </c>
      <c r="B15" s="665"/>
      <c r="C15" s="631">
        <v>1946</v>
      </c>
      <c r="D15" s="632">
        <v>1946</v>
      </c>
      <c r="E15" s="348">
        <v>18</v>
      </c>
      <c r="F15" s="349">
        <v>107</v>
      </c>
      <c r="G15" s="349">
        <v>431</v>
      </c>
      <c r="H15" s="349">
        <v>765</v>
      </c>
      <c r="I15" s="349">
        <v>527</v>
      </c>
      <c r="J15" s="349">
        <v>98</v>
      </c>
      <c r="K15" s="350" t="s">
        <v>298</v>
      </c>
      <c r="L15" s="350" t="s">
        <v>298</v>
      </c>
      <c r="M15" s="350" t="s">
        <v>298</v>
      </c>
      <c r="N15" s="130"/>
      <c r="O15" s="130"/>
      <c r="P15" s="130"/>
      <c r="Q15" s="130"/>
      <c r="R15" s="133"/>
      <c r="S15" s="130"/>
      <c r="T15" s="130"/>
      <c r="U15" s="130"/>
      <c r="V15" s="130"/>
    </row>
    <row r="16" spans="1:22" s="136" customFormat="1" ht="26.25" customHeight="1" thickBot="1">
      <c r="A16" s="635" t="s">
        <v>498</v>
      </c>
      <c r="B16" s="636"/>
      <c r="C16" s="633">
        <v>2036</v>
      </c>
      <c r="D16" s="634"/>
      <c r="E16" s="351">
        <v>17</v>
      </c>
      <c r="F16" s="352">
        <v>111</v>
      </c>
      <c r="G16" s="352">
        <v>448</v>
      </c>
      <c r="H16" s="352">
        <v>805</v>
      </c>
      <c r="I16" s="352">
        <v>534</v>
      </c>
      <c r="J16" s="352">
        <v>117</v>
      </c>
      <c r="K16" s="353">
        <v>4</v>
      </c>
      <c r="L16" s="353" t="s">
        <v>298</v>
      </c>
      <c r="M16" s="353" t="s">
        <v>499</v>
      </c>
      <c r="N16" s="134"/>
      <c r="O16" s="134"/>
      <c r="P16" s="134"/>
      <c r="Q16" s="134"/>
      <c r="R16" s="135"/>
      <c r="S16" s="134"/>
      <c r="T16" s="134"/>
      <c r="U16" s="134"/>
      <c r="V16" s="134"/>
    </row>
    <row r="17" spans="1:22" s="97" customFormat="1" ht="18" customHeight="1" thickTop="1">
      <c r="A17" s="137" t="s">
        <v>495</v>
      </c>
      <c r="B17" s="138"/>
      <c r="C17" s="139"/>
      <c r="D17" s="139"/>
      <c r="E17" s="139"/>
      <c r="F17" s="95"/>
      <c r="G17" s="95"/>
      <c r="H17" s="95"/>
      <c r="I17" s="95"/>
      <c r="J17" s="95"/>
      <c r="K17" s="140"/>
      <c r="L17" s="141"/>
      <c r="M17" s="141"/>
      <c r="N17" s="142"/>
      <c r="O17" s="142"/>
      <c r="P17" s="142"/>
      <c r="Q17" s="142"/>
      <c r="R17" s="133"/>
      <c r="S17" s="142"/>
      <c r="T17" s="142"/>
      <c r="U17" s="142"/>
      <c r="V17" s="142"/>
    </row>
    <row r="18" spans="2:27" ht="36" customHeight="1">
      <c r="B18" s="41"/>
      <c r="C18" s="41"/>
      <c r="D18" s="41"/>
      <c r="E18" s="41"/>
      <c r="F18" s="41"/>
      <c r="G18" s="41"/>
      <c r="H18" s="41"/>
      <c r="I18" s="41"/>
      <c r="J18" s="41"/>
      <c r="K18" s="41"/>
      <c r="L18" s="41"/>
      <c r="M18" s="41"/>
      <c r="N18" s="41"/>
      <c r="O18" s="41"/>
      <c r="P18" s="41"/>
      <c r="Q18" s="41"/>
      <c r="R18" s="41"/>
      <c r="S18" s="41"/>
      <c r="T18" s="50"/>
      <c r="U18" s="51"/>
      <c r="V18" s="51"/>
      <c r="W18" s="51"/>
      <c r="X18" s="51"/>
      <c r="Y18" s="51"/>
      <c r="Z18" s="51"/>
      <c r="AA18" s="51"/>
    </row>
    <row r="19" spans="1:19" s="33" customFormat="1" ht="26.25" customHeight="1" thickBot="1">
      <c r="A19" s="39" t="s">
        <v>403</v>
      </c>
      <c r="B19" s="143"/>
      <c r="C19" s="143"/>
      <c r="D19" s="143"/>
      <c r="E19" s="143"/>
      <c r="F19" s="143"/>
      <c r="G19" s="143"/>
      <c r="H19" s="143"/>
      <c r="I19" s="143"/>
      <c r="J19" s="143"/>
      <c r="K19" s="143"/>
      <c r="L19" s="143"/>
      <c r="M19" s="143"/>
      <c r="N19" s="143"/>
      <c r="O19" s="143"/>
      <c r="P19" s="143"/>
      <c r="Q19" s="143"/>
      <c r="R19" s="144"/>
      <c r="S19" s="144"/>
    </row>
    <row r="20" spans="1:24" s="33" customFormat="1" ht="27" customHeight="1" thickTop="1">
      <c r="A20" s="446" t="s">
        <v>34</v>
      </c>
      <c r="B20" s="447"/>
      <c r="C20" s="447"/>
      <c r="D20" s="625"/>
      <c r="E20" s="511" t="s">
        <v>496</v>
      </c>
      <c r="F20" s="512"/>
      <c r="G20" s="446"/>
      <c r="H20" s="447" t="s">
        <v>497</v>
      </c>
      <c r="I20" s="447"/>
      <c r="J20" s="511"/>
      <c r="K20" s="659" t="s">
        <v>498</v>
      </c>
      <c r="L20" s="659"/>
      <c r="M20" s="660"/>
      <c r="N20" s="145"/>
      <c r="O20" s="36"/>
      <c r="P20" s="36"/>
      <c r="Q20" s="145"/>
      <c r="R20" s="145"/>
      <c r="S20" s="145"/>
      <c r="T20" s="36"/>
      <c r="U20" s="145"/>
      <c r="V20" s="36"/>
      <c r="W20" s="36"/>
      <c r="X20" s="36"/>
    </row>
    <row r="21" spans="1:24" s="33" customFormat="1" ht="27" customHeight="1">
      <c r="A21" s="611"/>
      <c r="B21" s="626"/>
      <c r="C21" s="626"/>
      <c r="D21" s="627"/>
      <c r="E21" s="229" t="s">
        <v>154</v>
      </c>
      <c r="F21" s="229" t="s">
        <v>187</v>
      </c>
      <c r="G21" s="229" t="s">
        <v>188</v>
      </c>
      <c r="H21" s="220" t="s">
        <v>154</v>
      </c>
      <c r="I21" s="220" t="s">
        <v>187</v>
      </c>
      <c r="J21" s="241" t="s">
        <v>188</v>
      </c>
      <c r="K21" s="354" t="s">
        <v>27</v>
      </c>
      <c r="L21" s="354" t="s">
        <v>47</v>
      </c>
      <c r="M21" s="355" t="s">
        <v>48</v>
      </c>
      <c r="N21" s="145"/>
      <c r="O21" s="36"/>
      <c r="P21" s="36"/>
      <c r="Q21" s="36"/>
      <c r="R21" s="36"/>
      <c r="S21" s="146"/>
      <c r="T21" s="36"/>
      <c r="U21" s="36"/>
      <c r="V21" s="36"/>
      <c r="W21" s="36"/>
      <c r="X21" s="36"/>
    </row>
    <row r="22" spans="1:24" s="33" customFormat="1" ht="24.75" customHeight="1">
      <c r="A22" s="662" t="s">
        <v>27</v>
      </c>
      <c r="B22" s="662"/>
      <c r="C22" s="662"/>
      <c r="D22" s="663"/>
      <c r="E22" s="356">
        <v>2028</v>
      </c>
      <c r="F22" s="314">
        <v>1051</v>
      </c>
      <c r="G22" s="314">
        <v>977</v>
      </c>
      <c r="H22" s="356">
        <v>1946</v>
      </c>
      <c r="I22" s="314">
        <v>1013</v>
      </c>
      <c r="J22" s="314">
        <v>933</v>
      </c>
      <c r="K22" s="357">
        <v>2036</v>
      </c>
      <c r="L22" s="358">
        <v>1106</v>
      </c>
      <c r="M22" s="358">
        <v>930</v>
      </c>
      <c r="N22" s="145"/>
      <c r="O22" s="36"/>
      <c r="P22" s="36"/>
      <c r="Q22" s="36"/>
      <c r="R22" s="36"/>
      <c r="S22" s="147"/>
      <c r="T22" s="36"/>
      <c r="U22" s="36"/>
      <c r="V22" s="36"/>
      <c r="W22" s="36"/>
      <c r="X22" s="36"/>
    </row>
    <row r="23" spans="1:24" s="33" customFormat="1" ht="24.75" customHeight="1">
      <c r="A23" s="118"/>
      <c r="B23" s="657" t="s">
        <v>303</v>
      </c>
      <c r="C23" s="657"/>
      <c r="D23" s="658"/>
      <c r="E23" s="249">
        <v>0</v>
      </c>
      <c r="F23" s="37">
        <v>0</v>
      </c>
      <c r="G23" s="37">
        <v>0</v>
      </c>
      <c r="H23" s="249">
        <v>0</v>
      </c>
      <c r="I23" s="37">
        <v>0</v>
      </c>
      <c r="J23" s="37">
        <v>0</v>
      </c>
      <c r="K23" s="359" t="s">
        <v>298</v>
      </c>
      <c r="L23" s="225" t="s">
        <v>298</v>
      </c>
      <c r="M23" s="225" t="s">
        <v>499</v>
      </c>
      <c r="N23" s="145"/>
      <c r="O23" s="36"/>
      <c r="P23" s="36"/>
      <c r="Q23" s="36"/>
      <c r="R23" s="36"/>
      <c r="S23" s="147"/>
      <c r="T23" s="36"/>
      <c r="U23" s="36"/>
      <c r="V23" s="36"/>
      <c r="W23" s="36"/>
      <c r="X23" s="36"/>
    </row>
    <row r="24" spans="1:24" s="33" customFormat="1" ht="24.75" customHeight="1">
      <c r="A24" s="118"/>
      <c r="B24" s="628" t="s">
        <v>344</v>
      </c>
      <c r="C24" s="629"/>
      <c r="D24" s="630"/>
      <c r="E24" s="246">
        <v>8</v>
      </c>
      <c r="F24" s="57">
        <v>4</v>
      </c>
      <c r="G24" s="57">
        <v>4</v>
      </c>
      <c r="H24" s="246">
        <v>6</v>
      </c>
      <c r="I24" s="57">
        <v>2</v>
      </c>
      <c r="J24" s="57">
        <v>4</v>
      </c>
      <c r="K24" s="360">
        <v>4</v>
      </c>
      <c r="L24" s="82">
        <v>3</v>
      </c>
      <c r="M24" s="82">
        <v>1</v>
      </c>
      <c r="N24" s="145"/>
      <c r="O24" s="36"/>
      <c r="P24" s="36"/>
      <c r="Q24" s="36"/>
      <c r="R24" s="36"/>
      <c r="S24" s="147"/>
      <c r="T24" s="36"/>
      <c r="U24" s="36"/>
      <c r="V24" s="36"/>
      <c r="W24" s="36"/>
      <c r="X24" s="36"/>
    </row>
    <row r="25" spans="2:24" s="33" customFormat="1" ht="24.75" customHeight="1">
      <c r="B25" s="628" t="s">
        <v>300</v>
      </c>
      <c r="C25" s="629"/>
      <c r="D25" s="630"/>
      <c r="E25" s="246">
        <v>8</v>
      </c>
      <c r="F25" s="57">
        <v>3</v>
      </c>
      <c r="G25" s="37">
        <v>5</v>
      </c>
      <c r="H25" s="246">
        <v>16</v>
      </c>
      <c r="I25" s="57">
        <v>10</v>
      </c>
      <c r="J25" s="37">
        <v>6</v>
      </c>
      <c r="K25" s="360">
        <v>13</v>
      </c>
      <c r="L25" s="82">
        <v>6</v>
      </c>
      <c r="M25" s="225">
        <v>7</v>
      </c>
      <c r="N25" s="145"/>
      <c r="O25" s="36"/>
      <c r="P25" s="36"/>
      <c r="Q25" s="36"/>
      <c r="R25" s="36"/>
      <c r="S25" s="147"/>
      <c r="T25" s="36"/>
      <c r="U25" s="36"/>
      <c r="V25" s="36"/>
      <c r="W25" s="36"/>
      <c r="X25" s="36"/>
    </row>
    <row r="26" spans="2:24" s="33" customFormat="1" ht="24.75" customHeight="1">
      <c r="B26" s="628" t="s">
        <v>49</v>
      </c>
      <c r="C26" s="629"/>
      <c r="D26" s="630"/>
      <c r="E26" s="246">
        <v>18</v>
      </c>
      <c r="F26" s="57">
        <v>10</v>
      </c>
      <c r="G26" s="57">
        <v>8</v>
      </c>
      <c r="H26" s="246">
        <v>15</v>
      </c>
      <c r="I26" s="57">
        <v>3</v>
      </c>
      <c r="J26" s="57">
        <v>12</v>
      </c>
      <c r="K26" s="360">
        <v>25</v>
      </c>
      <c r="L26" s="82">
        <v>15</v>
      </c>
      <c r="M26" s="82">
        <v>10</v>
      </c>
      <c r="N26" s="145"/>
      <c r="O26" s="36"/>
      <c r="P26" s="36"/>
      <c r="Q26" s="36"/>
      <c r="R26" s="36"/>
      <c r="S26" s="147"/>
      <c r="T26" s="36"/>
      <c r="U26" s="36"/>
      <c r="V26" s="36"/>
      <c r="W26" s="36"/>
      <c r="X26" s="36"/>
    </row>
    <row r="27" spans="2:24" s="33" customFormat="1" ht="24.75" customHeight="1">
      <c r="B27" s="628" t="s">
        <v>50</v>
      </c>
      <c r="C27" s="629"/>
      <c r="D27" s="630"/>
      <c r="E27" s="246">
        <v>141</v>
      </c>
      <c r="F27" s="57">
        <v>62</v>
      </c>
      <c r="G27" s="57">
        <v>79</v>
      </c>
      <c r="H27" s="246">
        <v>143</v>
      </c>
      <c r="I27" s="57">
        <v>62</v>
      </c>
      <c r="J27" s="57">
        <v>81</v>
      </c>
      <c r="K27" s="360">
        <v>136</v>
      </c>
      <c r="L27" s="82">
        <v>63</v>
      </c>
      <c r="M27" s="82">
        <v>73</v>
      </c>
      <c r="N27" s="145"/>
      <c r="O27" s="36"/>
      <c r="P27" s="36"/>
      <c r="Q27" s="36"/>
      <c r="R27" s="36"/>
      <c r="S27" s="147"/>
      <c r="T27" s="36"/>
      <c r="U27" s="36"/>
      <c r="V27" s="36"/>
      <c r="W27" s="36"/>
      <c r="X27" s="36"/>
    </row>
    <row r="28" spans="2:24" s="33" customFormat="1" ht="24.75" customHeight="1">
      <c r="B28" s="628" t="s">
        <v>51</v>
      </c>
      <c r="C28" s="629"/>
      <c r="D28" s="630"/>
      <c r="E28" s="246">
        <v>743</v>
      </c>
      <c r="F28" s="57">
        <v>333</v>
      </c>
      <c r="G28" s="57">
        <v>410</v>
      </c>
      <c r="H28" s="246">
        <v>744</v>
      </c>
      <c r="I28" s="57">
        <v>364</v>
      </c>
      <c r="J28" s="57">
        <v>380</v>
      </c>
      <c r="K28" s="360">
        <v>808</v>
      </c>
      <c r="L28" s="82">
        <v>402</v>
      </c>
      <c r="M28" s="82">
        <v>406</v>
      </c>
      <c r="N28" s="145"/>
      <c r="O28" s="36"/>
      <c r="P28" s="36"/>
      <c r="Q28" s="36"/>
      <c r="R28" s="36"/>
      <c r="S28" s="147"/>
      <c r="T28" s="36"/>
      <c r="U28" s="36"/>
      <c r="V28" s="36"/>
      <c r="W28" s="36"/>
      <c r="X28" s="36"/>
    </row>
    <row r="29" spans="2:24" s="33" customFormat="1" ht="24.75" customHeight="1">
      <c r="B29" s="628" t="s">
        <v>52</v>
      </c>
      <c r="C29" s="629"/>
      <c r="D29" s="630"/>
      <c r="E29" s="246">
        <v>874</v>
      </c>
      <c r="F29" s="57">
        <v>483</v>
      </c>
      <c r="G29" s="57">
        <v>391</v>
      </c>
      <c r="H29" s="246">
        <v>819</v>
      </c>
      <c r="I29" s="57">
        <v>446</v>
      </c>
      <c r="J29" s="57">
        <v>373</v>
      </c>
      <c r="K29" s="360">
        <v>832</v>
      </c>
      <c r="L29" s="82">
        <v>470</v>
      </c>
      <c r="M29" s="82">
        <v>362</v>
      </c>
      <c r="N29" s="145"/>
      <c r="O29" s="36"/>
      <c r="P29" s="36"/>
      <c r="Q29" s="36"/>
      <c r="R29" s="36"/>
      <c r="S29" s="147"/>
      <c r="T29" s="36"/>
      <c r="U29" s="36"/>
      <c r="V29" s="36"/>
      <c r="W29" s="36"/>
      <c r="X29" s="36"/>
    </row>
    <row r="30" spans="2:24" s="33" customFormat="1" ht="24.75" customHeight="1">
      <c r="B30" s="628" t="s">
        <v>53</v>
      </c>
      <c r="C30" s="629"/>
      <c r="D30" s="630"/>
      <c r="E30" s="246">
        <v>218</v>
      </c>
      <c r="F30" s="57">
        <v>144</v>
      </c>
      <c r="G30" s="57">
        <v>74</v>
      </c>
      <c r="H30" s="246">
        <v>192</v>
      </c>
      <c r="I30" s="57">
        <v>120</v>
      </c>
      <c r="J30" s="57">
        <v>72</v>
      </c>
      <c r="K30" s="360">
        <v>203</v>
      </c>
      <c r="L30" s="82">
        <v>137</v>
      </c>
      <c r="M30" s="82">
        <v>66</v>
      </c>
      <c r="N30" s="145"/>
      <c r="O30" s="36"/>
      <c r="P30" s="36"/>
      <c r="Q30" s="36"/>
      <c r="R30" s="36"/>
      <c r="S30" s="147"/>
      <c r="T30" s="36"/>
      <c r="U30" s="36"/>
      <c r="V30" s="36"/>
      <c r="W30" s="36"/>
      <c r="X30" s="36"/>
    </row>
    <row r="31" spans="2:24" s="33" customFormat="1" ht="24.75" customHeight="1">
      <c r="B31" s="628" t="s">
        <v>345</v>
      </c>
      <c r="C31" s="629"/>
      <c r="D31" s="630"/>
      <c r="E31" s="246">
        <v>18</v>
      </c>
      <c r="F31" s="57">
        <v>12</v>
      </c>
      <c r="G31" s="57">
        <v>6</v>
      </c>
      <c r="H31" s="246">
        <v>11</v>
      </c>
      <c r="I31" s="57">
        <v>6</v>
      </c>
      <c r="J31" s="57">
        <v>5</v>
      </c>
      <c r="K31" s="360">
        <v>15</v>
      </c>
      <c r="L31" s="82">
        <v>10</v>
      </c>
      <c r="M31" s="82">
        <v>5</v>
      </c>
      <c r="N31" s="145"/>
      <c r="O31" s="36"/>
      <c r="P31" s="36"/>
      <c r="Q31" s="36"/>
      <c r="R31" s="36"/>
      <c r="S31" s="147"/>
      <c r="T31" s="36"/>
      <c r="U31" s="36"/>
      <c r="V31" s="36"/>
      <c r="W31" s="36"/>
      <c r="X31" s="36"/>
    </row>
    <row r="32" spans="1:24" s="33" customFormat="1" ht="24.75" customHeight="1" thickBot="1">
      <c r="A32" s="623" t="s">
        <v>46</v>
      </c>
      <c r="B32" s="623"/>
      <c r="C32" s="623"/>
      <c r="D32" s="624"/>
      <c r="E32" s="293">
        <v>0</v>
      </c>
      <c r="F32" s="294">
        <v>0</v>
      </c>
      <c r="G32" s="294">
        <v>0</v>
      </c>
      <c r="H32" s="293">
        <v>0</v>
      </c>
      <c r="I32" s="294">
        <v>0</v>
      </c>
      <c r="J32" s="294">
        <v>0</v>
      </c>
      <c r="K32" s="361" t="s">
        <v>499</v>
      </c>
      <c r="L32" s="227" t="s">
        <v>499</v>
      </c>
      <c r="M32" s="227" t="s">
        <v>499</v>
      </c>
      <c r="N32" s="145"/>
      <c r="O32" s="36"/>
      <c r="P32" s="36"/>
      <c r="Q32" s="36"/>
      <c r="R32" s="36"/>
      <c r="S32" s="28"/>
      <c r="T32" s="36"/>
      <c r="U32" s="36"/>
      <c r="V32" s="36"/>
      <c r="W32" s="36"/>
      <c r="X32" s="36"/>
    </row>
    <row r="33" s="33" customFormat="1" ht="18" customHeight="1" thickTop="1">
      <c r="A33" s="86" t="s">
        <v>495</v>
      </c>
    </row>
  </sheetData>
  <sheetProtection/>
  <mergeCells count="37">
    <mergeCell ref="B23:D23"/>
    <mergeCell ref="H20:J20"/>
    <mergeCell ref="K20:M20"/>
    <mergeCell ref="B30:D30"/>
    <mergeCell ref="A9:K9"/>
    <mergeCell ref="A22:D22"/>
    <mergeCell ref="B25:D25"/>
    <mergeCell ref="B26:D26"/>
    <mergeCell ref="B24:D24"/>
    <mergeCell ref="A15:B15"/>
    <mergeCell ref="I2:K2"/>
    <mergeCell ref="A3:B4"/>
    <mergeCell ref="E3:F3"/>
    <mergeCell ref="C3:D3"/>
    <mergeCell ref="A7:B7"/>
    <mergeCell ref="A13:B13"/>
    <mergeCell ref="C13:D13"/>
    <mergeCell ref="H3:H4"/>
    <mergeCell ref="I3:I4"/>
    <mergeCell ref="J3:J4"/>
    <mergeCell ref="K3:K4"/>
    <mergeCell ref="A14:B14"/>
    <mergeCell ref="C14:D14"/>
    <mergeCell ref="A6:B6"/>
    <mergeCell ref="A5:B5"/>
    <mergeCell ref="G3:G4"/>
    <mergeCell ref="A8:G8"/>
    <mergeCell ref="A32:D32"/>
    <mergeCell ref="A20:D21"/>
    <mergeCell ref="E20:G20"/>
    <mergeCell ref="B31:D31"/>
    <mergeCell ref="C15:D15"/>
    <mergeCell ref="C16:D16"/>
    <mergeCell ref="B27:D27"/>
    <mergeCell ref="B28:D28"/>
    <mergeCell ref="A16:B16"/>
    <mergeCell ref="B29:D29"/>
  </mergeCells>
  <printOptions/>
  <pageMargins left="0.5905511811023623" right="0.5511811023622047" top="0.8661417322834646" bottom="0.7086614173228347" header="0.3937007874015748" footer="0.4724409448818898"/>
  <pageSetup horizontalDpi="600" verticalDpi="600" orientation="portrait" paperSize="9" r:id="rId1"/>
  <headerFooter>
    <oddFooter>&amp;C- &amp;P+170 -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U31"/>
  <sheetViews>
    <sheetView workbookViewId="0" topLeftCell="A1">
      <selection activeCell="A1" sqref="A1:IV1"/>
    </sheetView>
  </sheetViews>
  <sheetFormatPr defaultColWidth="9.00390625" defaultRowHeight="13.5"/>
  <cols>
    <col min="1" max="1" width="2.75390625" style="29" customWidth="1"/>
    <col min="2" max="2" width="6.375" style="29" customWidth="1"/>
    <col min="3" max="15" width="6.875" style="29" customWidth="1"/>
    <col min="16" max="17" width="6.375" style="29" customWidth="1"/>
    <col min="18" max="16384" width="9.00390625" style="29" customWidth="1"/>
  </cols>
  <sheetData>
    <row r="1" s="32" customFormat="1" ht="26.25" customHeight="1">
      <c r="A1" s="39" t="s">
        <v>404</v>
      </c>
    </row>
    <row r="2" spans="1:17" ht="15" customHeight="1" thickBot="1">
      <c r="A2" s="148"/>
      <c r="K2" s="149"/>
      <c r="L2" s="689" t="s">
        <v>184</v>
      </c>
      <c r="M2" s="689"/>
      <c r="N2" s="689"/>
      <c r="O2" s="689"/>
      <c r="P2" s="150"/>
      <c r="Q2" s="151"/>
    </row>
    <row r="3" spans="1:21" s="33" customFormat="1" ht="21.75" customHeight="1" thickTop="1">
      <c r="A3" s="645" t="s">
        <v>149</v>
      </c>
      <c r="B3" s="646"/>
      <c r="C3" s="511" t="s">
        <v>185</v>
      </c>
      <c r="D3" s="512"/>
      <c r="E3" s="512"/>
      <c r="F3" s="512"/>
      <c r="G3" s="512"/>
      <c r="H3" s="512"/>
      <c r="I3" s="446"/>
      <c r="J3" s="511" t="s">
        <v>186</v>
      </c>
      <c r="K3" s="512"/>
      <c r="L3" s="512"/>
      <c r="M3" s="512"/>
      <c r="N3" s="512"/>
      <c r="O3" s="512"/>
      <c r="P3" s="11"/>
      <c r="Q3" s="28"/>
      <c r="R3" s="28"/>
      <c r="S3" s="11"/>
      <c r="T3" s="28"/>
      <c r="U3" s="28"/>
    </row>
    <row r="4" spans="1:21" s="33" customFormat="1" ht="58.5" customHeight="1">
      <c r="A4" s="647"/>
      <c r="B4" s="648"/>
      <c r="C4" s="675" t="s">
        <v>154</v>
      </c>
      <c r="D4" s="676"/>
      <c r="E4" s="611"/>
      <c r="F4" s="237" t="s">
        <v>187</v>
      </c>
      <c r="G4" s="237" t="s">
        <v>188</v>
      </c>
      <c r="H4" s="238" t="s">
        <v>259</v>
      </c>
      <c r="I4" s="334" t="s">
        <v>189</v>
      </c>
      <c r="J4" s="675" t="s">
        <v>154</v>
      </c>
      <c r="K4" s="676"/>
      <c r="L4" s="611"/>
      <c r="M4" s="237" t="s">
        <v>187</v>
      </c>
      <c r="N4" s="237" t="s">
        <v>188</v>
      </c>
      <c r="O4" s="335" t="s">
        <v>259</v>
      </c>
      <c r="P4" s="11"/>
      <c r="Q4" s="28"/>
      <c r="R4" s="11"/>
      <c r="S4" s="11"/>
      <c r="T4" s="28"/>
      <c r="U4" s="11"/>
    </row>
    <row r="5" spans="1:21" s="33" customFormat="1" ht="19.5" customHeight="1">
      <c r="A5" s="668" t="s">
        <v>520</v>
      </c>
      <c r="B5" s="669"/>
      <c r="C5" s="671">
        <v>3102</v>
      </c>
      <c r="D5" s="672"/>
      <c r="E5" s="398"/>
      <c r="F5" s="399" t="s">
        <v>521</v>
      </c>
      <c r="G5" s="399" t="s">
        <v>521</v>
      </c>
      <c r="H5" s="409">
        <v>22.8</v>
      </c>
      <c r="I5" s="400" t="s">
        <v>521</v>
      </c>
      <c r="J5" s="670">
        <v>616</v>
      </c>
      <c r="K5" s="670"/>
      <c r="L5" s="401"/>
      <c r="M5" s="399" t="s">
        <v>521</v>
      </c>
      <c r="N5" s="399" t="s">
        <v>521</v>
      </c>
      <c r="O5" s="409">
        <v>4.5</v>
      </c>
      <c r="P5" s="12"/>
      <c r="Q5" s="12"/>
      <c r="R5" s="124"/>
      <c r="S5" s="12"/>
      <c r="T5" s="12"/>
      <c r="U5" s="124"/>
    </row>
    <row r="6" spans="1:21" s="33" customFormat="1" ht="19.5" customHeight="1">
      <c r="A6" s="666" t="s">
        <v>191</v>
      </c>
      <c r="B6" s="667"/>
      <c r="C6" s="673">
        <v>2673</v>
      </c>
      <c r="D6" s="674"/>
      <c r="E6" s="398"/>
      <c r="F6" s="398">
        <v>1374</v>
      </c>
      <c r="G6" s="398">
        <v>1326</v>
      </c>
      <c r="H6" s="410">
        <v>17.6</v>
      </c>
      <c r="I6" s="402" t="s">
        <v>190</v>
      </c>
      <c r="J6" s="673">
        <v>608</v>
      </c>
      <c r="K6" s="674"/>
      <c r="L6" s="401"/>
      <c r="M6" s="401">
        <v>330</v>
      </c>
      <c r="N6" s="401">
        <v>278</v>
      </c>
      <c r="O6" s="410">
        <v>4</v>
      </c>
      <c r="P6" s="12"/>
      <c r="Q6" s="12"/>
      <c r="R6" s="124"/>
      <c r="S6" s="12"/>
      <c r="T6" s="12"/>
      <c r="U6" s="124"/>
    </row>
    <row r="7" spans="1:21" s="33" customFormat="1" ht="19.5" customHeight="1">
      <c r="A7" s="666" t="s">
        <v>192</v>
      </c>
      <c r="B7" s="667"/>
      <c r="C7" s="673">
        <v>2090</v>
      </c>
      <c r="D7" s="674"/>
      <c r="E7" s="398"/>
      <c r="F7" s="398">
        <v>1071</v>
      </c>
      <c r="G7" s="398">
        <v>1019</v>
      </c>
      <c r="H7" s="410">
        <v>12.2</v>
      </c>
      <c r="I7" s="402" t="s">
        <v>190</v>
      </c>
      <c r="J7" s="673">
        <v>738</v>
      </c>
      <c r="K7" s="674"/>
      <c r="L7" s="401"/>
      <c r="M7" s="401">
        <v>400</v>
      </c>
      <c r="N7" s="401">
        <v>338</v>
      </c>
      <c r="O7" s="410">
        <v>4.3</v>
      </c>
      <c r="P7" s="12"/>
      <c r="Q7" s="12"/>
      <c r="R7" s="124"/>
      <c r="S7" s="12"/>
      <c r="T7" s="12"/>
      <c r="U7" s="124"/>
    </row>
    <row r="8" spans="1:21" s="33" customFormat="1" ht="19.5" customHeight="1">
      <c r="A8" s="666" t="s">
        <v>193</v>
      </c>
      <c r="B8" s="667"/>
      <c r="C8" s="673">
        <v>1807</v>
      </c>
      <c r="D8" s="674"/>
      <c r="E8" s="398"/>
      <c r="F8" s="398">
        <v>900</v>
      </c>
      <c r="G8" s="398">
        <v>907</v>
      </c>
      <c r="H8" s="410">
        <v>9.8</v>
      </c>
      <c r="I8" s="402" t="s">
        <v>190</v>
      </c>
      <c r="J8" s="673">
        <v>848</v>
      </c>
      <c r="K8" s="674"/>
      <c r="L8" s="401"/>
      <c r="M8" s="401">
        <v>456</v>
      </c>
      <c r="N8" s="401">
        <v>392</v>
      </c>
      <c r="O8" s="410">
        <v>4.6</v>
      </c>
      <c r="P8" s="12"/>
      <c r="Q8" s="12"/>
      <c r="R8" s="124"/>
      <c r="S8" s="12"/>
      <c r="T8" s="12"/>
      <c r="U8" s="124"/>
    </row>
    <row r="9" spans="1:21" s="33" customFormat="1" ht="19.5" customHeight="1">
      <c r="A9" s="666" t="s">
        <v>194</v>
      </c>
      <c r="B9" s="667"/>
      <c r="C9" s="673">
        <v>1654</v>
      </c>
      <c r="D9" s="674"/>
      <c r="E9" s="398"/>
      <c r="F9" s="398">
        <v>856</v>
      </c>
      <c r="G9" s="398">
        <v>798</v>
      </c>
      <c r="H9" s="410">
        <v>8.2</v>
      </c>
      <c r="I9" s="402" t="s">
        <v>190</v>
      </c>
      <c r="J9" s="673">
        <v>956</v>
      </c>
      <c r="K9" s="674"/>
      <c r="L9" s="401"/>
      <c r="M9" s="401">
        <v>515</v>
      </c>
      <c r="N9" s="401">
        <v>441</v>
      </c>
      <c r="O9" s="410">
        <v>4.7</v>
      </c>
      <c r="P9" s="12"/>
      <c r="Q9" s="12"/>
      <c r="R9" s="124"/>
      <c r="S9" s="12"/>
      <c r="T9" s="12"/>
      <c r="U9" s="124"/>
    </row>
    <row r="10" spans="1:21" s="33" customFormat="1" ht="19.5" customHeight="1">
      <c r="A10" s="666" t="s">
        <v>195</v>
      </c>
      <c r="B10" s="667"/>
      <c r="C10" s="673">
        <v>1880</v>
      </c>
      <c r="D10" s="674"/>
      <c r="E10" s="398"/>
      <c r="F10" s="398">
        <v>917</v>
      </c>
      <c r="G10" s="398">
        <v>963</v>
      </c>
      <c r="H10" s="410">
        <v>8.8</v>
      </c>
      <c r="I10" s="402" t="s">
        <v>190</v>
      </c>
      <c r="J10" s="673">
        <v>1176</v>
      </c>
      <c r="K10" s="674"/>
      <c r="L10" s="401"/>
      <c r="M10" s="401">
        <v>686</v>
      </c>
      <c r="N10" s="401">
        <v>490</v>
      </c>
      <c r="O10" s="410">
        <v>5.5</v>
      </c>
      <c r="P10" s="12"/>
      <c r="Q10" s="12"/>
      <c r="R10" s="124"/>
      <c r="S10" s="12"/>
      <c r="T10" s="12"/>
      <c r="U10" s="124"/>
    </row>
    <row r="11" spans="1:21" s="33" customFormat="1" ht="19.5" customHeight="1">
      <c r="A11" s="666" t="s">
        <v>365</v>
      </c>
      <c r="B11" s="667"/>
      <c r="C11" s="673">
        <v>2084</v>
      </c>
      <c r="D11" s="674"/>
      <c r="E11" s="398"/>
      <c r="F11" s="398">
        <v>1037</v>
      </c>
      <c r="G11" s="398">
        <v>1047</v>
      </c>
      <c r="H11" s="410">
        <v>9.4</v>
      </c>
      <c r="I11" s="414">
        <v>1.26</v>
      </c>
      <c r="J11" s="673">
        <v>1311</v>
      </c>
      <c r="K11" s="674"/>
      <c r="L11" s="401"/>
      <c r="M11" s="401">
        <v>753</v>
      </c>
      <c r="N11" s="401">
        <v>558</v>
      </c>
      <c r="O11" s="410">
        <v>5.9</v>
      </c>
      <c r="P11" s="12"/>
      <c r="Q11" s="12"/>
      <c r="R11" s="124"/>
      <c r="S11" s="12"/>
      <c r="T11" s="12"/>
      <c r="U11" s="124"/>
    </row>
    <row r="12" spans="1:21" s="33" customFormat="1" ht="19.5" customHeight="1">
      <c r="A12" s="687" t="s">
        <v>524</v>
      </c>
      <c r="B12" s="688"/>
      <c r="C12" s="673">
        <v>1948</v>
      </c>
      <c r="D12" s="674"/>
      <c r="E12" s="398"/>
      <c r="F12" s="398">
        <v>939</v>
      </c>
      <c r="G12" s="398">
        <v>1009</v>
      </c>
      <c r="H12" s="410">
        <v>8.5</v>
      </c>
      <c r="I12" s="415">
        <v>1.15</v>
      </c>
      <c r="J12" s="673">
        <v>1645</v>
      </c>
      <c r="K12" s="674"/>
      <c r="L12" s="401"/>
      <c r="M12" s="401">
        <v>924</v>
      </c>
      <c r="N12" s="401">
        <v>721</v>
      </c>
      <c r="O12" s="410">
        <v>7.2</v>
      </c>
      <c r="P12" s="12"/>
      <c r="Q12" s="12"/>
      <c r="R12" s="124"/>
      <c r="S12" s="12"/>
      <c r="T12" s="12"/>
      <c r="U12" s="124"/>
    </row>
    <row r="13" spans="1:21" s="33" customFormat="1" ht="20.25" customHeight="1">
      <c r="A13" s="687" t="s">
        <v>380</v>
      </c>
      <c r="B13" s="688"/>
      <c r="C13" s="673">
        <v>1986</v>
      </c>
      <c r="D13" s="674"/>
      <c r="E13" s="398"/>
      <c r="F13" s="398">
        <v>959</v>
      </c>
      <c r="G13" s="398">
        <v>1027</v>
      </c>
      <c r="H13" s="410">
        <v>8.5</v>
      </c>
      <c r="I13" s="415">
        <v>1.28</v>
      </c>
      <c r="J13" s="673">
        <v>1700</v>
      </c>
      <c r="K13" s="674"/>
      <c r="L13" s="401"/>
      <c r="M13" s="401">
        <v>951</v>
      </c>
      <c r="N13" s="401">
        <v>749</v>
      </c>
      <c r="O13" s="419">
        <v>7.26</v>
      </c>
      <c r="P13" s="12"/>
      <c r="Q13" s="12"/>
      <c r="R13" s="124"/>
      <c r="S13" s="12"/>
      <c r="T13" s="12"/>
      <c r="U13" s="124"/>
    </row>
    <row r="14" spans="1:21" s="33" customFormat="1" ht="20.25" customHeight="1">
      <c r="A14" s="687" t="s">
        <v>337</v>
      </c>
      <c r="B14" s="688"/>
      <c r="C14" s="673">
        <v>2000</v>
      </c>
      <c r="D14" s="674"/>
      <c r="E14" s="398"/>
      <c r="F14" s="398">
        <v>1008</v>
      </c>
      <c r="G14" s="398">
        <v>992</v>
      </c>
      <c r="H14" s="410">
        <v>8.5</v>
      </c>
      <c r="I14" s="415">
        <v>1.29</v>
      </c>
      <c r="J14" s="673">
        <v>1754</v>
      </c>
      <c r="K14" s="674"/>
      <c r="L14" s="401"/>
      <c r="M14" s="401">
        <v>927</v>
      </c>
      <c r="N14" s="401">
        <v>827</v>
      </c>
      <c r="O14" s="419">
        <v>7.46</v>
      </c>
      <c r="P14" s="12"/>
      <c r="Q14" s="12"/>
      <c r="R14" s="124"/>
      <c r="S14" s="12"/>
      <c r="T14" s="12"/>
      <c r="U14" s="124"/>
    </row>
    <row r="15" spans="1:21" s="33" customFormat="1" ht="20.25" customHeight="1">
      <c r="A15" s="687" t="s">
        <v>421</v>
      </c>
      <c r="B15" s="688"/>
      <c r="C15" s="673">
        <v>2028</v>
      </c>
      <c r="D15" s="674"/>
      <c r="E15" s="398"/>
      <c r="F15" s="398">
        <v>1051</v>
      </c>
      <c r="G15" s="398">
        <v>977</v>
      </c>
      <c r="H15" s="410">
        <v>8.6</v>
      </c>
      <c r="I15" s="415">
        <v>1.3</v>
      </c>
      <c r="J15" s="673">
        <v>1932</v>
      </c>
      <c r="K15" s="674"/>
      <c r="L15" s="401"/>
      <c r="M15" s="401">
        <v>1047</v>
      </c>
      <c r="N15" s="401">
        <v>885</v>
      </c>
      <c r="O15" s="419">
        <v>8.2</v>
      </c>
      <c r="P15" s="12"/>
      <c r="Q15" s="12"/>
      <c r="R15" s="124"/>
      <c r="S15" s="12"/>
      <c r="T15" s="12"/>
      <c r="U15" s="124"/>
    </row>
    <row r="16" spans="1:21" s="33" customFormat="1" ht="20.25" customHeight="1">
      <c r="A16" s="628" t="s">
        <v>434</v>
      </c>
      <c r="B16" s="642"/>
      <c r="C16" s="673">
        <v>1946</v>
      </c>
      <c r="D16" s="674"/>
      <c r="E16" s="398"/>
      <c r="F16" s="398">
        <v>1013</v>
      </c>
      <c r="G16" s="398">
        <v>933</v>
      </c>
      <c r="H16" s="410">
        <v>8.2</v>
      </c>
      <c r="I16" s="414">
        <v>1.29</v>
      </c>
      <c r="J16" s="673">
        <v>1913</v>
      </c>
      <c r="K16" s="674"/>
      <c r="L16" s="401"/>
      <c r="M16" s="401">
        <v>1037</v>
      </c>
      <c r="N16" s="401">
        <v>876</v>
      </c>
      <c r="O16" s="419">
        <v>8.1</v>
      </c>
      <c r="P16" s="12"/>
      <c r="Q16" s="12"/>
      <c r="R16" s="124"/>
      <c r="S16" s="12"/>
      <c r="T16" s="12"/>
      <c r="U16" s="124"/>
    </row>
    <row r="17" spans="1:21" s="75" customFormat="1" ht="20.25" customHeight="1">
      <c r="A17" s="685" t="s">
        <v>510</v>
      </c>
      <c r="B17" s="686"/>
      <c r="C17" s="694">
        <v>2036</v>
      </c>
      <c r="D17" s="695"/>
      <c r="E17" s="403"/>
      <c r="F17" s="403">
        <v>1106</v>
      </c>
      <c r="G17" s="403">
        <v>930</v>
      </c>
      <c r="H17" s="411">
        <v>8.6</v>
      </c>
      <c r="I17" s="416">
        <v>1.41</v>
      </c>
      <c r="J17" s="696">
        <v>1956</v>
      </c>
      <c r="K17" s="697"/>
      <c r="L17" s="302"/>
      <c r="M17" s="302">
        <v>985</v>
      </c>
      <c r="N17" s="302">
        <v>971</v>
      </c>
      <c r="O17" s="420">
        <v>8.25</v>
      </c>
      <c r="P17" s="153"/>
      <c r="Q17" s="153"/>
      <c r="R17" s="154"/>
      <c r="S17" s="153"/>
      <c r="T17" s="153"/>
      <c r="U17" s="154"/>
    </row>
    <row r="18" spans="1:21" s="75" customFormat="1" ht="19.5" customHeight="1">
      <c r="A18" s="683" t="s">
        <v>196</v>
      </c>
      <c r="B18" s="684"/>
      <c r="C18" s="692">
        <v>74320</v>
      </c>
      <c r="D18" s="693"/>
      <c r="E18" s="404"/>
      <c r="F18" s="404">
        <v>38245</v>
      </c>
      <c r="G18" s="404">
        <v>36075</v>
      </c>
      <c r="H18" s="412">
        <v>8.2</v>
      </c>
      <c r="I18" s="417">
        <v>1.28</v>
      </c>
      <c r="J18" s="692">
        <v>72970</v>
      </c>
      <c r="K18" s="693"/>
      <c r="L18" s="405"/>
      <c r="M18" s="405">
        <v>39611</v>
      </c>
      <c r="N18" s="405">
        <v>33359</v>
      </c>
      <c r="O18" s="421">
        <v>8.03</v>
      </c>
      <c r="P18" s="153"/>
      <c r="Q18" s="153"/>
      <c r="R18" s="154"/>
      <c r="S18" s="153"/>
      <c r="T18" s="153"/>
      <c r="U18" s="154"/>
    </row>
    <row r="19" spans="1:21" s="75" customFormat="1" ht="19.5" customHeight="1" thickBot="1">
      <c r="A19" s="681" t="s">
        <v>197</v>
      </c>
      <c r="B19" s="682"/>
      <c r="C19" s="690">
        <v>1029816</v>
      </c>
      <c r="D19" s="691"/>
      <c r="E19" s="406"/>
      <c r="F19" s="407">
        <v>527657</v>
      </c>
      <c r="G19" s="407">
        <v>502159</v>
      </c>
      <c r="H19" s="413">
        <v>8.2</v>
      </c>
      <c r="I19" s="418">
        <v>1.43</v>
      </c>
      <c r="J19" s="690">
        <v>1268436</v>
      </c>
      <c r="K19" s="691"/>
      <c r="L19" s="305"/>
      <c r="M19" s="408">
        <v>658684</v>
      </c>
      <c r="N19" s="408">
        <v>609752</v>
      </c>
      <c r="O19" s="422">
        <v>10.1</v>
      </c>
      <c r="P19" s="153"/>
      <c r="Q19" s="153"/>
      <c r="R19" s="154"/>
      <c r="S19" s="153"/>
      <c r="T19" s="153"/>
      <c r="U19" s="154"/>
    </row>
    <row r="20" spans="1:13" ht="18" customHeight="1" thickTop="1">
      <c r="A20" s="86" t="s">
        <v>500</v>
      </c>
      <c r="B20" s="34"/>
      <c r="C20" s="34"/>
      <c r="D20" s="34"/>
      <c r="E20" s="34"/>
      <c r="F20" s="34"/>
      <c r="G20" s="34"/>
      <c r="H20" s="34"/>
      <c r="I20" s="34"/>
      <c r="J20" s="34"/>
      <c r="K20" s="34"/>
      <c r="L20" s="34"/>
      <c r="M20" s="34"/>
    </row>
    <row r="21" spans="1:13" s="43" customFormat="1" ht="18" customHeight="1">
      <c r="A21" s="155" t="s">
        <v>342</v>
      </c>
      <c r="B21" s="34"/>
      <c r="C21" s="34"/>
      <c r="D21" s="34"/>
      <c r="E21" s="34"/>
      <c r="F21" s="34"/>
      <c r="G21" s="34"/>
      <c r="H21" s="34"/>
      <c r="I21" s="34"/>
      <c r="J21" s="34"/>
      <c r="K21" s="34"/>
      <c r="L21" s="34"/>
      <c r="M21" s="34"/>
    </row>
    <row r="22" spans="1:13" ht="16.5" customHeight="1">
      <c r="A22" s="52" t="s">
        <v>366</v>
      </c>
      <c r="B22" s="34"/>
      <c r="C22" s="34"/>
      <c r="D22" s="34"/>
      <c r="E22" s="34"/>
      <c r="F22" s="34"/>
      <c r="G22" s="34"/>
      <c r="H22" s="34"/>
      <c r="I22" s="34"/>
      <c r="J22" s="34"/>
      <c r="K22" s="34"/>
      <c r="L22" s="34"/>
      <c r="M22" s="34"/>
    </row>
    <row r="23" spans="1:13" ht="24.75" customHeight="1">
      <c r="A23" s="34"/>
      <c r="B23" s="34"/>
      <c r="C23" s="34"/>
      <c r="D23" s="34"/>
      <c r="E23" s="34"/>
      <c r="F23" s="34"/>
      <c r="G23" s="34"/>
      <c r="H23" s="34"/>
      <c r="I23" s="34"/>
      <c r="J23" s="34"/>
      <c r="K23" s="34"/>
      <c r="L23" s="34"/>
      <c r="M23" s="34"/>
    </row>
    <row r="24" s="32" customFormat="1" ht="26.25" customHeight="1">
      <c r="A24" s="39" t="s">
        <v>501</v>
      </c>
    </row>
    <row r="25" spans="1:15" ht="15.75" customHeight="1" thickBot="1">
      <c r="A25" s="65"/>
      <c r="B25" s="65"/>
      <c r="C25" s="65"/>
      <c r="D25" s="65"/>
      <c r="E25" s="65"/>
      <c r="F25" s="65"/>
      <c r="G25" s="65"/>
      <c r="H25" s="65"/>
      <c r="I25" s="65"/>
      <c r="J25" s="65"/>
      <c r="K25" s="65"/>
      <c r="L25" s="65"/>
      <c r="M25" s="65"/>
      <c r="N25" s="65"/>
      <c r="O25" s="65"/>
    </row>
    <row r="26" spans="1:15" s="33" customFormat="1" ht="24" customHeight="1" thickTop="1">
      <c r="A26" s="512" t="s">
        <v>149</v>
      </c>
      <c r="B26" s="446"/>
      <c r="C26" s="336" t="s">
        <v>154</v>
      </c>
      <c r="D26" s="337" t="s">
        <v>198</v>
      </c>
      <c r="E26" s="337" t="s">
        <v>199</v>
      </c>
      <c r="F26" s="337" t="s">
        <v>134</v>
      </c>
      <c r="G26" s="337" t="s">
        <v>135</v>
      </c>
      <c r="H26" s="337" t="s">
        <v>136</v>
      </c>
      <c r="I26" s="337" t="s">
        <v>137</v>
      </c>
      <c r="J26" s="337" t="s">
        <v>138</v>
      </c>
      <c r="K26" s="337" t="s">
        <v>139</v>
      </c>
      <c r="L26" s="337" t="s">
        <v>140</v>
      </c>
      <c r="M26" s="337" t="s">
        <v>141</v>
      </c>
      <c r="N26" s="337" t="s">
        <v>142</v>
      </c>
      <c r="O26" s="337" t="s">
        <v>143</v>
      </c>
    </row>
    <row r="27" spans="1:15" s="30" customFormat="1" ht="24" customHeight="1">
      <c r="A27" s="679" t="s">
        <v>154</v>
      </c>
      <c r="B27" s="680"/>
      <c r="C27" s="338">
        <v>2036</v>
      </c>
      <c r="D27" s="339">
        <v>157</v>
      </c>
      <c r="E27" s="339">
        <v>144</v>
      </c>
      <c r="F27" s="339">
        <v>174</v>
      </c>
      <c r="G27" s="339">
        <v>156</v>
      </c>
      <c r="H27" s="339">
        <v>189</v>
      </c>
      <c r="I27" s="339">
        <v>157</v>
      </c>
      <c r="J27" s="339">
        <v>166</v>
      </c>
      <c r="K27" s="339">
        <v>200</v>
      </c>
      <c r="L27" s="339">
        <v>164</v>
      </c>
      <c r="M27" s="339">
        <v>199</v>
      </c>
      <c r="N27" s="339">
        <v>162</v>
      </c>
      <c r="O27" s="339">
        <v>168</v>
      </c>
    </row>
    <row r="28" spans="1:15" s="33" customFormat="1" ht="24" customHeight="1">
      <c r="A28" s="453" t="s">
        <v>187</v>
      </c>
      <c r="B28" s="454"/>
      <c r="C28" s="340">
        <v>1106</v>
      </c>
      <c r="D28" s="301">
        <v>93</v>
      </c>
      <c r="E28" s="301">
        <v>77</v>
      </c>
      <c r="F28" s="301">
        <v>97</v>
      </c>
      <c r="G28" s="301">
        <v>84</v>
      </c>
      <c r="H28" s="301">
        <v>115</v>
      </c>
      <c r="I28" s="301">
        <v>81</v>
      </c>
      <c r="J28" s="301">
        <v>90</v>
      </c>
      <c r="K28" s="301">
        <v>99</v>
      </c>
      <c r="L28" s="301">
        <v>90</v>
      </c>
      <c r="M28" s="301">
        <v>100</v>
      </c>
      <c r="N28" s="301">
        <v>84</v>
      </c>
      <c r="O28" s="301">
        <v>96</v>
      </c>
    </row>
    <row r="29" spans="1:15" s="33" customFormat="1" ht="24" customHeight="1" thickBot="1">
      <c r="A29" s="677" t="s">
        <v>188</v>
      </c>
      <c r="B29" s="678"/>
      <c r="C29" s="341">
        <v>930</v>
      </c>
      <c r="D29" s="304">
        <v>64</v>
      </c>
      <c r="E29" s="304">
        <v>67</v>
      </c>
      <c r="F29" s="304">
        <v>77</v>
      </c>
      <c r="G29" s="304">
        <v>72</v>
      </c>
      <c r="H29" s="304">
        <v>74</v>
      </c>
      <c r="I29" s="304">
        <v>76</v>
      </c>
      <c r="J29" s="304">
        <v>76</v>
      </c>
      <c r="K29" s="304">
        <v>101</v>
      </c>
      <c r="L29" s="304">
        <v>74</v>
      </c>
      <c r="M29" s="304">
        <v>99</v>
      </c>
      <c r="N29" s="304">
        <v>78</v>
      </c>
      <c r="O29" s="304">
        <v>72</v>
      </c>
    </row>
    <row r="30" s="33" customFormat="1" ht="21" customHeight="1" thickTop="1">
      <c r="A30" s="86" t="s">
        <v>500</v>
      </c>
    </row>
    <row r="31" ht="13.5">
      <c r="O31" s="157"/>
    </row>
  </sheetData>
  <sheetProtection/>
  <mergeCells count="55">
    <mergeCell ref="J11:K11"/>
    <mergeCell ref="J12:K12"/>
    <mergeCell ref="J13:K13"/>
    <mergeCell ref="J18:K18"/>
    <mergeCell ref="C13:D13"/>
    <mergeCell ref="C17:D17"/>
    <mergeCell ref="J17:K17"/>
    <mergeCell ref="J6:K6"/>
    <mergeCell ref="C9:D9"/>
    <mergeCell ref="J19:K19"/>
    <mergeCell ref="C19:D19"/>
    <mergeCell ref="C18:D18"/>
    <mergeCell ref="C15:D15"/>
    <mergeCell ref="J15:K15"/>
    <mergeCell ref="C16:D16"/>
    <mergeCell ref="J16:K16"/>
    <mergeCell ref="J10:K10"/>
    <mergeCell ref="L2:O2"/>
    <mergeCell ref="A6:B6"/>
    <mergeCell ref="C7:D7"/>
    <mergeCell ref="C6:D6"/>
    <mergeCell ref="J8:K8"/>
    <mergeCell ref="C14:D14"/>
    <mergeCell ref="J14:K14"/>
    <mergeCell ref="J9:K9"/>
    <mergeCell ref="J3:O3"/>
    <mergeCell ref="C3:I3"/>
    <mergeCell ref="A13:B13"/>
    <mergeCell ref="A12:B12"/>
    <mergeCell ref="A14:B14"/>
    <mergeCell ref="A15:B15"/>
    <mergeCell ref="A11:B11"/>
    <mergeCell ref="C8:D8"/>
    <mergeCell ref="C10:D10"/>
    <mergeCell ref="C11:D11"/>
    <mergeCell ref="A8:B8"/>
    <mergeCell ref="C12:D12"/>
    <mergeCell ref="A29:B29"/>
    <mergeCell ref="A28:B28"/>
    <mergeCell ref="A27:B27"/>
    <mergeCell ref="A26:B26"/>
    <mergeCell ref="A16:B16"/>
    <mergeCell ref="A19:B19"/>
    <mergeCell ref="A18:B18"/>
    <mergeCell ref="A17:B17"/>
    <mergeCell ref="A10:B10"/>
    <mergeCell ref="A9:B9"/>
    <mergeCell ref="A5:B5"/>
    <mergeCell ref="J5:K5"/>
    <mergeCell ref="A3:B4"/>
    <mergeCell ref="A7:B7"/>
    <mergeCell ref="C5:D5"/>
    <mergeCell ref="J7:K7"/>
    <mergeCell ref="J4:L4"/>
    <mergeCell ref="C4:E4"/>
  </mergeCells>
  <printOptions/>
  <pageMargins left="0.5511811023622047" right="0.5511811023622047" top="0.8661417322834646" bottom="0.7086614173228347" header="0.3937007874015748" footer="0.4724409448818898"/>
  <pageSetup fitToHeight="0" fitToWidth="1" horizontalDpi="600" verticalDpi="600" orientation="portrait" paperSize="9" scale="94" r:id="rId1"/>
  <headerFooter>
    <oddFooter>&amp;C- &amp;P+171 -</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cols>
    <col min="11" max="11" width="1.875" style="0" customWidth="1"/>
  </cols>
  <sheetData/>
  <sheetProtection/>
  <printOptions/>
  <pageMargins left="0.5905511811023623" right="0.5905511811023623" top="0.8661417322834646" bottom="0.7086614173228347"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T35"/>
  <sheetViews>
    <sheetView workbookViewId="0" topLeftCell="A1">
      <selection activeCell="A1" sqref="A1:IV1"/>
    </sheetView>
  </sheetViews>
  <sheetFormatPr defaultColWidth="9.00390625" defaultRowHeight="13.5"/>
  <cols>
    <col min="1" max="3" width="5.375" style="48" customWidth="1"/>
    <col min="4" max="4" width="6.375" style="48" bestFit="1" customWidth="1"/>
    <col min="5" max="17" width="5.375" style="48" customWidth="1"/>
    <col min="18" max="18" width="3.00390625" style="48" customWidth="1"/>
    <col min="19" max="19" width="6.00390625" style="48" bestFit="1" customWidth="1"/>
    <col min="20" max="25" width="3.00390625" style="48" customWidth="1"/>
    <col min="26" max="16384" width="9.00390625" style="48" customWidth="1"/>
  </cols>
  <sheetData>
    <row r="1" ht="19.5" customHeight="1">
      <c r="A1" s="58"/>
    </row>
    <row r="2" s="34" customFormat="1" ht="26.25" customHeight="1">
      <c r="A2" s="39" t="s">
        <v>405</v>
      </c>
    </row>
    <row r="3" s="34" customFormat="1" ht="10.5" customHeight="1" thickBot="1">
      <c r="A3" s="39"/>
    </row>
    <row r="4" spans="1:17" s="34" customFormat="1" ht="16.5" customHeight="1" thickTop="1">
      <c r="A4" s="512" t="s">
        <v>34</v>
      </c>
      <c r="B4" s="730"/>
      <c r="C4" s="511" t="s">
        <v>496</v>
      </c>
      <c r="D4" s="512"/>
      <c r="E4" s="512"/>
      <c r="F4" s="512"/>
      <c r="G4" s="446"/>
      <c r="H4" s="511" t="s">
        <v>497</v>
      </c>
      <c r="I4" s="512"/>
      <c r="J4" s="512"/>
      <c r="K4" s="512"/>
      <c r="L4" s="446"/>
      <c r="M4" s="698" t="s">
        <v>498</v>
      </c>
      <c r="N4" s="699"/>
      <c r="O4" s="699"/>
      <c r="P4" s="699"/>
      <c r="Q4" s="699"/>
    </row>
    <row r="5" spans="1:17" s="34" customFormat="1" ht="16.5" customHeight="1">
      <c r="A5" s="731"/>
      <c r="B5" s="732"/>
      <c r="C5" s="711" t="s">
        <v>261</v>
      </c>
      <c r="D5" s="712"/>
      <c r="E5" s="713"/>
      <c r="F5" s="711" t="s">
        <v>262</v>
      </c>
      <c r="G5" s="713"/>
      <c r="H5" s="711" t="s">
        <v>261</v>
      </c>
      <c r="I5" s="712"/>
      <c r="J5" s="713"/>
      <c r="K5" s="711" t="s">
        <v>262</v>
      </c>
      <c r="L5" s="713"/>
      <c r="M5" s="714" t="s">
        <v>54</v>
      </c>
      <c r="N5" s="716"/>
      <c r="O5" s="716"/>
      <c r="P5" s="714" t="s">
        <v>55</v>
      </c>
      <c r="Q5" s="715"/>
    </row>
    <row r="6" spans="1:19" s="34" customFormat="1" ht="20.25" customHeight="1">
      <c r="A6" s="724" t="s">
        <v>27</v>
      </c>
      <c r="B6" s="725"/>
      <c r="C6" s="723">
        <v>1932</v>
      </c>
      <c r="D6" s="723"/>
      <c r="E6" s="314"/>
      <c r="F6" s="727">
        <v>100</v>
      </c>
      <c r="G6" s="728"/>
      <c r="H6" s="723">
        <v>1913</v>
      </c>
      <c r="I6" s="723"/>
      <c r="J6" s="314"/>
      <c r="K6" s="124"/>
      <c r="L6" s="124">
        <v>100</v>
      </c>
      <c r="M6" s="735">
        <v>1956</v>
      </c>
      <c r="N6" s="735"/>
      <c r="O6" s="315"/>
      <c r="P6" s="48"/>
      <c r="Q6" s="316">
        <f>M6/1956*100</f>
        <v>100</v>
      </c>
      <c r="S6" s="158"/>
    </row>
    <row r="7" spans="1:19" s="34" customFormat="1" ht="20.25" customHeight="1">
      <c r="A7" s="717" t="s">
        <v>56</v>
      </c>
      <c r="B7" s="718"/>
      <c r="C7" s="719">
        <v>587</v>
      </c>
      <c r="D7" s="719"/>
      <c r="E7" s="12"/>
      <c r="F7" s="726">
        <v>30.383022774327124</v>
      </c>
      <c r="G7" s="729"/>
      <c r="H7" s="719">
        <v>590</v>
      </c>
      <c r="I7" s="719"/>
      <c r="J7" s="12"/>
      <c r="K7" s="124"/>
      <c r="L7" s="124">
        <v>30.841610036591742</v>
      </c>
      <c r="M7" s="734">
        <v>576</v>
      </c>
      <c r="N7" s="734"/>
      <c r="O7" s="122"/>
      <c r="P7" s="48"/>
      <c r="Q7" s="316">
        <f>M7/1956*100</f>
        <v>29.447852760736197</v>
      </c>
      <c r="S7" s="158"/>
    </row>
    <row r="8" spans="1:20" s="34" customFormat="1" ht="20.25" customHeight="1">
      <c r="A8" s="717" t="s">
        <v>57</v>
      </c>
      <c r="B8" s="718"/>
      <c r="C8" s="719">
        <v>250</v>
      </c>
      <c r="D8" s="719"/>
      <c r="E8" s="12"/>
      <c r="F8" s="726">
        <v>12.939958592132506</v>
      </c>
      <c r="G8" s="726"/>
      <c r="H8" s="719">
        <v>262</v>
      </c>
      <c r="I8" s="719"/>
      <c r="J8" s="12"/>
      <c r="K8" s="124"/>
      <c r="L8" s="124">
        <v>13.695765812859385</v>
      </c>
      <c r="M8" s="734">
        <v>285</v>
      </c>
      <c r="N8" s="734"/>
      <c r="O8" s="122"/>
      <c r="P8" s="48"/>
      <c r="Q8" s="316">
        <f aca="true" t="shared" si="0" ref="Q8:Q19">M8/1956*100</f>
        <v>14.570552147239264</v>
      </c>
      <c r="S8" s="158"/>
      <c r="T8" s="158"/>
    </row>
    <row r="9" spans="1:20" s="34" customFormat="1" ht="20.25" customHeight="1">
      <c r="A9" s="717" t="s">
        <v>58</v>
      </c>
      <c r="B9" s="718"/>
      <c r="C9" s="719">
        <v>203</v>
      </c>
      <c r="D9" s="719"/>
      <c r="E9" s="12"/>
      <c r="F9" s="726">
        <v>10.507246376811594</v>
      </c>
      <c r="G9" s="726"/>
      <c r="H9" s="719">
        <v>165</v>
      </c>
      <c r="I9" s="719"/>
      <c r="J9" s="12"/>
      <c r="K9" s="124"/>
      <c r="L9" s="124">
        <v>8.625196027182437</v>
      </c>
      <c r="M9" s="734">
        <v>175</v>
      </c>
      <c r="N9" s="734"/>
      <c r="O9" s="122"/>
      <c r="P9" s="48"/>
      <c r="Q9" s="316">
        <f t="shared" si="0"/>
        <v>8.946830265848671</v>
      </c>
      <c r="S9" s="158"/>
      <c r="T9" s="158"/>
    </row>
    <row r="10" spans="1:20" s="34" customFormat="1" ht="20.25" customHeight="1">
      <c r="A10" s="717" t="s">
        <v>59</v>
      </c>
      <c r="B10" s="718"/>
      <c r="C10" s="719">
        <v>174</v>
      </c>
      <c r="D10" s="719"/>
      <c r="E10" s="12"/>
      <c r="F10" s="726">
        <v>9.006211180124224</v>
      </c>
      <c r="G10" s="726"/>
      <c r="H10" s="719">
        <v>137</v>
      </c>
      <c r="I10" s="719"/>
      <c r="J10" s="12"/>
      <c r="K10" s="124"/>
      <c r="L10" s="124">
        <v>7.1615263983272355</v>
      </c>
      <c r="M10" s="734">
        <v>138</v>
      </c>
      <c r="N10" s="734"/>
      <c r="O10" s="122"/>
      <c r="P10" s="48"/>
      <c r="Q10" s="316">
        <f t="shared" si="0"/>
        <v>7.05521472392638</v>
      </c>
      <c r="S10" s="158"/>
      <c r="T10" s="158"/>
    </row>
    <row r="11" spans="1:20" s="34" customFormat="1" ht="20.25" customHeight="1">
      <c r="A11" s="717" t="s">
        <v>60</v>
      </c>
      <c r="B11" s="718"/>
      <c r="C11" s="719">
        <v>66</v>
      </c>
      <c r="D11" s="719"/>
      <c r="E11" s="12"/>
      <c r="F11" s="726">
        <v>3.4161490683229814</v>
      </c>
      <c r="G11" s="726"/>
      <c r="H11" s="719">
        <v>67</v>
      </c>
      <c r="I11" s="719"/>
      <c r="J11" s="12"/>
      <c r="K11" s="124"/>
      <c r="L11" s="124">
        <v>3.5023523261892313</v>
      </c>
      <c r="M11" s="734">
        <v>69</v>
      </c>
      <c r="N11" s="734"/>
      <c r="O11" s="122"/>
      <c r="P11" s="48"/>
      <c r="Q11" s="316">
        <f t="shared" si="0"/>
        <v>3.52760736196319</v>
      </c>
      <c r="S11" s="158"/>
      <c r="T11" s="158"/>
    </row>
    <row r="12" spans="1:20" s="34" customFormat="1" ht="20.25" customHeight="1">
      <c r="A12" s="717" t="s">
        <v>61</v>
      </c>
      <c r="B12" s="718"/>
      <c r="C12" s="719">
        <v>36</v>
      </c>
      <c r="D12" s="719"/>
      <c r="E12" s="12"/>
      <c r="F12" s="726">
        <v>1.8633540372670807</v>
      </c>
      <c r="G12" s="726"/>
      <c r="H12" s="719">
        <v>45</v>
      </c>
      <c r="I12" s="719"/>
      <c r="J12" s="12"/>
      <c r="K12" s="124"/>
      <c r="L12" s="124">
        <v>2.3523261892315737</v>
      </c>
      <c r="M12" s="734">
        <v>33</v>
      </c>
      <c r="N12" s="734"/>
      <c r="O12" s="122"/>
      <c r="P12" s="48"/>
      <c r="Q12" s="316">
        <f t="shared" si="0"/>
        <v>1.687116564417178</v>
      </c>
      <c r="S12" s="158"/>
      <c r="T12" s="158"/>
    </row>
    <row r="13" spans="1:20" s="34" customFormat="1" ht="20.25" customHeight="1">
      <c r="A13" s="717" t="s">
        <v>62</v>
      </c>
      <c r="B13" s="718"/>
      <c r="C13" s="719">
        <v>141</v>
      </c>
      <c r="D13" s="719"/>
      <c r="E13" s="12"/>
      <c r="F13" s="726">
        <v>7.298136645962733</v>
      </c>
      <c r="G13" s="726"/>
      <c r="H13" s="719">
        <v>164</v>
      </c>
      <c r="I13" s="719"/>
      <c r="J13" s="12"/>
      <c r="K13" s="124"/>
      <c r="L13" s="124">
        <v>8.572922111866179</v>
      </c>
      <c r="M13" s="734">
        <v>154</v>
      </c>
      <c r="N13" s="734"/>
      <c r="O13" s="122"/>
      <c r="P13" s="48"/>
      <c r="Q13" s="316">
        <f t="shared" si="0"/>
        <v>7.8732106339468295</v>
      </c>
      <c r="S13" s="158"/>
      <c r="T13" s="158"/>
    </row>
    <row r="14" spans="1:20" s="34" customFormat="1" ht="20.25" customHeight="1">
      <c r="A14" s="717" t="s">
        <v>63</v>
      </c>
      <c r="B14" s="718"/>
      <c r="C14" s="719">
        <v>29</v>
      </c>
      <c r="D14" s="719"/>
      <c r="E14" s="12"/>
      <c r="F14" s="726">
        <v>1.5010351966873705</v>
      </c>
      <c r="G14" s="726"/>
      <c r="H14" s="719">
        <v>34</v>
      </c>
      <c r="I14" s="719"/>
      <c r="J14" s="12"/>
      <c r="K14" s="124"/>
      <c r="L14" s="124">
        <v>1.7773131207527444</v>
      </c>
      <c r="M14" s="734">
        <v>34</v>
      </c>
      <c r="N14" s="734"/>
      <c r="O14" s="122"/>
      <c r="P14" s="48"/>
      <c r="Q14" s="316">
        <f t="shared" si="0"/>
        <v>1.738241308793456</v>
      </c>
      <c r="S14" s="158"/>
      <c r="T14" s="158"/>
    </row>
    <row r="15" spans="1:20" s="34" customFormat="1" ht="20.25" customHeight="1">
      <c r="A15" s="717" t="s">
        <v>64</v>
      </c>
      <c r="B15" s="718"/>
      <c r="C15" s="719">
        <v>20</v>
      </c>
      <c r="D15" s="719"/>
      <c r="E15" s="12"/>
      <c r="F15" s="726">
        <v>1.0351966873706004</v>
      </c>
      <c r="G15" s="726"/>
      <c r="H15" s="719">
        <v>23</v>
      </c>
      <c r="I15" s="719"/>
      <c r="J15" s="12"/>
      <c r="K15" s="124"/>
      <c r="L15" s="124">
        <v>1.2023000522739153</v>
      </c>
      <c r="M15" s="734">
        <v>41</v>
      </c>
      <c r="N15" s="734"/>
      <c r="O15" s="122"/>
      <c r="P15" s="48"/>
      <c r="Q15" s="316">
        <f t="shared" si="0"/>
        <v>2.096114519427403</v>
      </c>
      <c r="S15" s="158"/>
      <c r="T15" s="158"/>
    </row>
    <row r="16" spans="1:20" s="34" customFormat="1" ht="20.25" customHeight="1">
      <c r="A16" s="717" t="s">
        <v>171</v>
      </c>
      <c r="B16" s="718"/>
      <c r="C16" s="719">
        <v>6</v>
      </c>
      <c r="D16" s="719"/>
      <c r="E16" s="12"/>
      <c r="F16" s="726">
        <v>0.3105590062111801</v>
      </c>
      <c r="G16" s="726"/>
      <c r="H16" s="719">
        <v>3</v>
      </c>
      <c r="I16" s="719"/>
      <c r="J16" s="12"/>
      <c r="K16" s="124"/>
      <c r="L16" s="124">
        <v>0.15682174594877157</v>
      </c>
      <c r="M16" s="734">
        <v>6</v>
      </c>
      <c r="N16" s="734"/>
      <c r="O16" s="122"/>
      <c r="P16" s="48"/>
      <c r="Q16" s="316">
        <f t="shared" si="0"/>
        <v>0.3067484662576687</v>
      </c>
      <c r="S16" s="158"/>
      <c r="T16" s="158"/>
    </row>
    <row r="17" spans="1:20" s="34" customFormat="1" ht="20.25" customHeight="1">
      <c r="A17" s="717" t="s">
        <v>65</v>
      </c>
      <c r="B17" s="718"/>
      <c r="C17" s="719">
        <v>20</v>
      </c>
      <c r="D17" s="719"/>
      <c r="E17" s="12"/>
      <c r="F17" s="726">
        <v>1.0351966873706004</v>
      </c>
      <c r="G17" s="726"/>
      <c r="H17" s="719">
        <v>15</v>
      </c>
      <c r="I17" s="719"/>
      <c r="J17" s="12"/>
      <c r="K17" s="124"/>
      <c r="L17" s="124">
        <v>0.7841087297438577</v>
      </c>
      <c r="M17" s="734">
        <v>20</v>
      </c>
      <c r="N17" s="734"/>
      <c r="O17" s="122"/>
      <c r="P17" s="48"/>
      <c r="Q17" s="316">
        <f t="shared" si="0"/>
        <v>1.0224948875255624</v>
      </c>
      <c r="S17" s="158"/>
      <c r="T17" s="158"/>
    </row>
    <row r="18" spans="1:20" s="34" customFormat="1" ht="20.25" customHeight="1">
      <c r="A18" s="717" t="s">
        <v>66</v>
      </c>
      <c r="B18" s="718"/>
      <c r="C18" s="719">
        <v>3</v>
      </c>
      <c r="D18" s="719"/>
      <c r="E18" s="12"/>
      <c r="F18" s="726">
        <v>0.15527950310559005</v>
      </c>
      <c r="G18" s="726"/>
      <c r="H18" s="719">
        <v>2</v>
      </c>
      <c r="I18" s="719"/>
      <c r="J18" s="12"/>
      <c r="K18" s="124"/>
      <c r="L18" s="124">
        <v>0.10454783063251437</v>
      </c>
      <c r="M18" s="734">
        <v>6</v>
      </c>
      <c r="N18" s="734"/>
      <c r="O18" s="122"/>
      <c r="P18" s="48"/>
      <c r="Q18" s="316">
        <f t="shared" si="0"/>
        <v>0.3067484662576687</v>
      </c>
      <c r="S18" s="158"/>
      <c r="T18" s="158"/>
    </row>
    <row r="19" spans="1:20" s="34" customFormat="1" ht="20.25" customHeight="1" thickBot="1">
      <c r="A19" s="720" t="s">
        <v>0</v>
      </c>
      <c r="B19" s="721"/>
      <c r="C19" s="722">
        <v>397</v>
      </c>
      <c r="D19" s="722"/>
      <c r="E19" s="317"/>
      <c r="F19" s="733">
        <v>20.54865424430642</v>
      </c>
      <c r="G19" s="733"/>
      <c r="H19" s="722">
        <v>406</v>
      </c>
      <c r="I19" s="722"/>
      <c r="J19" s="317"/>
      <c r="K19" s="318"/>
      <c r="L19" s="318">
        <v>21.223209618400418</v>
      </c>
      <c r="M19" s="736">
        <f>1956-SUM(M7:N18)</f>
        <v>419</v>
      </c>
      <c r="N19" s="736"/>
      <c r="O19" s="319"/>
      <c r="P19" s="320"/>
      <c r="Q19" s="321">
        <f t="shared" si="0"/>
        <v>21.42126789366053</v>
      </c>
      <c r="S19" s="158"/>
      <c r="T19" s="158"/>
    </row>
    <row r="20" s="34" customFormat="1" ht="18" customHeight="1" thickTop="1">
      <c r="A20" s="86" t="s">
        <v>495</v>
      </c>
    </row>
    <row r="21" ht="38.25" customHeight="1">
      <c r="A21" s="49"/>
    </row>
    <row r="22" ht="26.25" customHeight="1">
      <c r="A22" s="148" t="s">
        <v>406</v>
      </c>
    </row>
    <row r="23" ht="11.25" customHeight="1" thickBot="1">
      <c r="A23" s="148"/>
    </row>
    <row r="24" spans="1:16" s="34" customFormat="1" ht="23.25" customHeight="1" thickTop="1">
      <c r="A24" s="512" t="s">
        <v>34</v>
      </c>
      <c r="B24" s="700"/>
      <c r="C24" s="701"/>
      <c r="D24" s="199" t="s">
        <v>27</v>
      </c>
      <c r="E24" s="322" t="s">
        <v>67</v>
      </c>
      <c r="F24" s="236" t="s">
        <v>68</v>
      </c>
      <c r="G24" s="236" t="s">
        <v>69</v>
      </c>
      <c r="H24" s="236" t="s">
        <v>70</v>
      </c>
      <c r="I24" s="236" t="s">
        <v>71</v>
      </c>
      <c r="J24" s="236" t="s">
        <v>72</v>
      </c>
      <c r="K24" s="236" t="s">
        <v>73</v>
      </c>
      <c r="L24" s="236" t="s">
        <v>74</v>
      </c>
      <c r="M24" s="236" t="s">
        <v>75</v>
      </c>
      <c r="N24" s="236" t="s">
        <v>76</v>
      </c>
      <c r="O24" s="236" t="s">
        <v>77</v>
      </c>
      <c r="P24" s="236" t="s">
        <v>78</v>
      </c>
    </row>
    <row r="25" spans="1:16" s="34" customFormat="1" ht="23.25" customHeight="1">
      <c r="A25" s="702" t="s">
        <v>496</v>
      </c>
      <c r="B25" s="703"/>
      <c r="C25" s="229" t="s">
        <v>263</v>
      </c>
      <c r="D25" s="323">
        <v>1932</v>
      </c>
      <c r="E25" s="324">
        <v>189</v>
      </c>
      <c r="F25" s="324">
        <v>168</v>
      </c>
      <c r="G25" s="324">
        <v>173</v>
      </c>
      <c r="H25" s="324">
        <v>157</v>
      </c>
      <c r="I25" s="324">
        <v>166</v>
      </c>
      <c r="J25" s="324">
        <v>136</v>
      </c>
      <c r="K25" s="324">
        <v>148</v>
      </c>
      <c r="L25" s="324">
        <v>165</v>
      </c>
      <c r="M25" s="324">
        <v>114</v>
      </c>
      <c r="N25" s="324">
        <v>153</v>
      </c>
      <c r="O25" s="324">
        <v>169</v>
      </c>
      <c r="P25" s="324">
        <v>194</v>
      </c>
    </row>
    <row r="26" spans="1:16" s="34" customFormat="1" ht="23.25" customHeight="1">
      <c r="A26" s="704"/>
      <c r="B26" s="704"/>
      <c r="C26" s="229" t="s">
        <v>187</v>
      </c>
      <c r="D26" s="325">
        <v>1047</v>
      </c>
      <c r="E26" s="67">
        <v>106</v>
      </c>
      <c r="F26" s="67">
        <v>97</v>
      </c>
      <c r="G26" s="67">
        <v>97</v>
      </c>
      <c r="H26" s="67">
        <v>89</v>
      </c>
      <c r="I26" s="67">
        <v>86</v>
      </c>
      <c r="J26" s="67">
        <v>80</v>
      </c>
      <c r="K26" s="67">
        <v>78</v>
      </c>
      <c r="L26" s="67">
        <v>88</v>
      </c>
      <c r="M26" s="67">
        <v>58</v>
      </c>
      <c r="N26" s="67">
        <v>73</v>
      </c>
      <c r="O26" s="67">
        <v>95</v>
      </c>
      <c r="P26" s="67">
        <v>100</v>
      </c>
    </row>
    <row r="27" spans="1:16" s="34" customFormat="1" ht="23.25" customHeight="1">
      <c r="A27" s="705"/>
      <c r="B27" s="705"/>
      <c r="C27" s="229" t="s">
        <v>188</v>
      </c>
      <c r="D27" s="325">
        <v>885</v>
      </c>
      <c r="E27" s="67">
        <v>83</v>
      </c>
      <c r="F27" s="67">
        <v>71</v>
      </c>
      <c r="G27" s="67">
        <v>76</v>
      </c>
      <c r="H27" s="67">
        <v>68</v>
      </c>
      <c r="I27" s="67">
        <v>80</v>
      </c>
      <c r="J27" s="67">
        <v>56</v>
      </c>
      <c r="K27" s="67">
        <v>70</v>
      </c>
      <c r="L27" s="67">
        <v>77</v>
      </c>
      <c r="M27" s="67">
        <v>56</v>
      </c>
      <c r="N27" s="67">
        <v>80</v>
      </c>
      <c r="O27" s="67">
        <v>74</v>
      </c>
      <c r="P27" s="67">
        <v>94</v>
      </c>
    </row>
    <row r="28" spans="1:16" s="34" customFormat="1" ht="23.25" customHeight="1">
      <c r="A28" s="702" t="s">
        <v>497</v>
      </c>
      <c r="B28" s="706"/>
      <c r="C28" s="229" t="s">
        <v>263</v>
      </c>
      <c r="D28" s="323">
        <v>1913</v>
      </c>
      <c r="E28" s="324">
        <v>172</v>
      </c>
      <c r="F28" s="324">
        <v>186</v>
      </c>
      <c r="G28" s="324">
        <v>166</v>
      </c>
      <c r="H28" s="324">
        <v>154</v>
      </c>
      <c r="I28" s="324">
        <v>136</v>
      </c>
      <c r="J28" s="324">
        <v>142</v>
      </c>
      <c r="K28" s="324">
        <v>138</v>
      </c>
      <c r="L28" s="324">
        <v>155</v>
      </c>
      <c r="M28" s="324">
        <v>158</v>
      </c>
      <c r="N28" s="324">
        <v>155</v>
      </c>
      <c r="O28" s="324">
        <v>197</v>
      </c>
      <c r="P28" s="324">
        <v>154</v>
      </c>
    </row>
    <row r="29" spans="1:16" s="34" customFormat="1" ht="23.25" customHeight="1">
      <c r="A29" s="453"/>
      <c r="B29" s="454"/>
      <c r="C29" s="229" t="s">
        <v>187</v>
      </c>
      <c r="D29" s="326">
        <v>1037</v>
      </c>
      <c r="E29" s="67">
        <v>104</v>
      </c>
      <c r="F29" s="67">
        <v>105</v>
      </c>
      <c r="G29" s="67">
        <v>89</v>
      </c>
      <c r="H29" s="67">
        <v>86</v>
      </c>
      <c r="I29" s="67">
        <v>71</v>
      </c>
      <c r="J29" s="67">
        <v>69</v>
      </c>
      <c r="K29" s="67">
        <v>67</v>
      </c>
      <c r="L29" s="67">
        <v>86</v>
      </c>
      <c r="M29" s="67">
        <v>89</v>
      </c>
      <c r="N29" s="67">
        <v>83</v>
      </c>
      <c r="O29" s="67">
        <v>109</v>
      </c>
      <c r="P29" s="67">
        <v>79</v>
      </c>
    </row>
    <row r="30" spans="1:16" s="34" customFormat="1" ht="23.25" customHeight="1">
      <c r="A30" s="647"/>
      <c r="B30" s="648"/>
      <c r="C30" s="229" t="s">
        <v>188</v>
      </c>
      <c r="D30" s="325">
        <v>876</v>
      </c>
      <c r="E30" s="67">
        <v>68</v>
      </c>
      <c r="F30" s="67">
        <v>81</v>
      </c>
      <c r="G30" s="67">
        <v>77</v>
      </c>
      <c r="H30" s="67">
        <v>68</v>
      </c>
      <c r="I30" s="67">
        <v>65</v>
      </c>
      <c r="J30" s="67">
        <v>73</v>
      </c>
      <c r="K30" s="67">
        <v>71</v>
      </c>
      <c r="L30" s="67">
        <v>69</v>
      </c>
      <c r="M30" s="67">
        <v>69</v>
      </c>
      <c r="N30" s="67">
        <v>72</v>
      </c>
      <c r="O30" s="67">
        <v>88</v>
      </c>
      <c r="P30" s="67">
        <v>75</v>
      </c>
    </row>
    <row r="31" spans="1:16" s="77" customFormat="1" ht="23.25" customHeight="1">
      <c r="A31" s="707" t="s">
        <v>498</v>
      </c>
      <c r="B31" s="708"/>
      <c r="C31" s="327" t="s">
        <v>25</v>
      </c>
      <c r="D31" s="328">
        <v>1956</v>
      </c>
      <c r="E31" s="329">
        <v>207</v>
      </c>
      <c r="F31" s="329">
        <v>173</v>
      </c>
      <c r="G31" s="329">
        <v>160</v>
      </c>
      <c r="H31" s="329">
        <v>163</v>
      </c>
      <c r="I31" s="329">
        <v>166</v>
      </c>
      <c r="J31" s="329">
        <v>126</v>
      </c>
      <c r="K31" s="329">
        <v>152</v>
      </c>
      <c r="L31" s="329">
        <v>151</v>
      </c>
      <c r="M31" s="329">
        <v>149</v>
      </c>
      <c r="N31" s="329">
        <v>155</v>
      </c>
      <c r="O31" s="329">
        <v>169</v>
      </c>
      <c r="P31" s="329">
        <v>185</v>
      </c>
    </row>
    <row r="32" spans="1:16" s="77" customFormat="1" ht="23.25" customHeight="1">
      <c r="A32" s="709"/>
      <c r="B32" s="710"/>
      <c r="C32" s="330" t="s">
        <v>47</v>
      </c>
      <c r="D32" s="331">
        <v>985</v>
      </c>
      <c r="E32" s="82">
        <v>106</v>
      </c>
      <c r="F32" s="82">
        <v>96</v>
      </c>
      <c r="G32" s="82">
        <v>81</v>
      </c>
      <c r="H32" s="82">
        <v>93</v>
      </c>
      <c r="I32" s="82">
        <v>93</v>
      </c>
      <c r="J32" s="82">
        <v>50</v>
      </c>
      <c r="K32" s="82">
        <v>81</v>
      </c>
      <c r="L32" s="82">
        <v>70</v>
      </c>
      <c r="M32" s="82">
        <v>72</v>
      </c>
      <c r="N32" s="82">
        <v>78</v>
      </c>
      <c r="O32" s="82">
        <v>81</v>
      </c>
      <c r="P32" s="82">
        <v>84</v>
      </c>
    </row>
    <row r="33" spans="1:16" s="77" customFormat="1" ht="23.25" customHeight="1" thickBot="1">
      <c r="A33" s="450"/>
      <c r="B33" s="451"/>
      <c r="C33" s="332" t="s">
        <v>48</v>
      </c>
      <c r="D33" s="333">
        <v>971</v>
      </c>
      <c r="E33" s="228">
        <v>101</v>
      </c>
      <c r="F33" s="228">
        <v>77</v>
      </c>
      <c r="G33" s="228">
        <v>79</v>
      </c>
      <c r="H33" s="228">
        <v>70</v>
      </c>
      <c r="I33" s="228">
        <v>73</v>
      </c>
      <c r="J33" s="228">
        <v>76</v>
      </c>
      <c r="K33" s="228">
        <v>71</v>
      </c>
      <c r="L33" s="228">
        <v>81</v>
      </c>
      <c r="M33" s="228">
        <v>77</v>
      </c>
      <c r="N33" s="228">
        <v>77</v>
      </c>
      <c r="O33" s="228">
        <v>88</v>
      </c>
      <c r="P33" s="228">
        <v>101</v>
      </c>
    </row>
    <row r="34" spans="1:16" s="77" customFormat="1" ht="5.25" customHeight="1" thickTop="1">
      <c r="A34" s="159"/>
      <c r="B34" s="159"/>
      <c r="C34" s="159"/>
      <c r="D34" s="160"/>
      <c r="E34" s="160"/>
      <c r="F34" s="160"/>
      <c r="G34" s="160"/>
      <c r="H34" s="160"/>
      <c r="I34" s="160"/>
      <c r="J34" s="160"/>
      <c r="K34" s="160"/>
      <c r="L34" s="160"/>
      <c r="M34" s="160"/>
      <c r="N34" s="160"/>
      <c r="O34" s="160"/>
      <c r="P34" s="160"/>
    </row>
    <row r="35" s="77" customFormat="1" ht="16.5" customHeight="1">
      <c r="A35" s="86" t="s">
        <v>495</v>
      </c>
    </row>
  </sheetData>
  <sheetProtection/>
  <mergeCells count="84">
    <mergeCell ref="M18:N18"/>
    <mergeCell ref="M14:N14"/>
    <mergeCell ref="H19:I19"/>
    <mergeCell ref="M19:N19"/>
    <mergeCell ref="H18:I18"/>
    <mergeCell ref="M17:N17"/>
    <mergeCell ref="M15:N15"/>
    <mergeCell ref="M16:N16"/>
    <mergeCell ref="H17:I17"/>
    <mergeCell ref="M8:N8"/>
    <mergeCell ref="M9:N9"/>
    <mergeCell ref="M10:N10"/>
    <mergeCell ref="M11:N11"/>
    <mergeCell ref="M6:N6"/>
    <mergeCell ref="M7:N7"/>
    <mergeCell ref="H10:I10"/>
    <mergeCell ref="H11:I11"/>
    <mergeCell ref="H12:I12"/>
    <mergeCell ref="H13:I13"/>
    <mergeCell ref="H6:I6"/>
    <mergeCell ref="H7:I7"/>
    <mergeCell ref="M13:N13"/>
    <mergeCell ref="F11:G11"/>
    <mergeCell ref="F12:G12"/>
    <mergeCell ref="F13:G13"/>
    <mergeCell ref="H15:I15"/>
    <mergeCell ref="H16:I16"/>
    <mergeCell ref="M12:N12"/>
    <mergeCell ref="F18:G18"/>
    <mergeCell ref="F19:G19"/>
    <mergeCell ref="F16:G16"/>
    <mergeCell ref="F17:G17"/>
    <mergeCell ref="F9:G9"/>
    <mergeCell ref="H8:I8"/>
    <mergeCell ref="H9:I9"/>
    <mergeCell ref="H14:I14"/>
    <mergeCell ref="F14:G14"/>
    <mergeCell ref="F10:G10"/>
    <mergeCell ref="C13:D13"/>
    <mergeCell ref="C14:D14"/>
    <mergeCell ref="C15:D15"/>
    <mergeCell ref="C16:D16"/>
    <mergeCell ref="C17:D17"/>
    <mergeCell ref="F15:G15"/>
    <mergeCell ref="F5:G5"/>
    <mergeCell ref="C4:G4"/>
    <mergeCell ref="C5:E5"/>
    <mergeCell ref="A8:B8"/>
    <mergeCell ref="F8:G8"/>
    <mergeCell ref="F6:G6"/>
    <mergeCell ref="F7:G7"/>
    <mergeCell ref="A4:B5"/>
    <mergeCell ref="C8:D8"/>
    <mergeCell ref="A7:B7"/>
    <mergeCell ref="A9:B9"/>
    <mergeCell ref="C6:D6"/>
    <mergeCell ref="C7:D7"/>
    <mergeCell ref="A16:B16"/>
    <mergeCell ref="A17:B17"/>
    <mergeCell ref="A18:B18"/>
    <mergeCell ref="C9:D9"/>
    <mergeCell ref="A6:B6"/>
    <mergeCell ref="C18:D18"/>
    <mergeCell ref="C12:D12"/>
    <mergeCell ref="A10:B10"/>
    <mergeCell ref="A11:B11"/>
    <mergeCell ref="C10:D10"/>
    <mergeCell ref="C11:D11"/>
    <mergeCell ref="A19:B19"/>
    <mergeCell ref="A12:B12"/>
    <mergeCell ref="A13:B13"/>
    <mergeCell ref="A14:B14"/>
    <mergeCell ref="A15:B15"/>
    <mergeCell ref="C19:D19"/>
    <mergeCell ref="M4:Q4"/>
    <mergeCell ref="A24:C24"/>
    <mergeCell ref="A25:B27"/>
    <mergeCell ref="A28:B30"/>
    <mergeCell ref="A31:B33"/>
    <mergeCell ref="H4:L4"/>
    <mergeCell ref="H5:J5"/>
    <mergeCell ref="K5:L5"/>
    <mergeCell ref="P5:Q5"/>
    <mergeCell ref="M5:O5"/>
  </mergeCells>
  <printOptions/>
  <pageMargins left="0.5511811023622047" right="0.5511811023622047" top="0.8661417322834646" bottom="0.7086614173228347" header="0.3937007874015748" footer="0.472440944881889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achimin</cp:lastModifiedBy>
  <cp:lastPrinted>2015-04-01T23:54:49Z</cp:lastPrinted>
  <dcterms:created xsi:type="dcterms:W3CDTF">2000-02-23T02:23:38Z</dcterms:created>
  <dcterms:modified xsi:type="dcterms:W3CDTF">2015-05-13T02:26:47Z</dcterms:modified>
  <cp:category/>
  <cp:version/>
  <cp:contentType/>
  <cp:contentStatus/>
</cp:coreProperties>
</file>