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615" windowHeight="8760" tabRatio="703" activeTab="0"/>
  </bookViews>
  <sheets>
    <sheet name="仕切" sheetId="1" r:id="rId1"/>
    <sheet name="農家数グラフ(83)" sheetId="2" r:id="rId2"/>
    <sheet name="84" sheetId="3" r:id="rId3"/>
    <sheet name="85" sheetId="4" r:id="rId4"/>
    <sheet name="86" sheetId="5" r:id="rId5"/>
    <sheet name="87" sheetId="6" r:id="rId6"/>
    <sheet name="88" sheetId="7" r:id="rId7"/>
    <sheet name="89" sheetId="8" r:id="rId8"/>
    <sheet name="90（グラフ）" sheetId="9" r:id="rId9"/>
    <sheet name="データー（農家数）" sheetId="10" state="hidden" r:id="rId10"/>
    <sheet name="データー（しらす）" sheetId="11" state="hidden" r:id="rId11"/>
  </sheets>
  <definedNames>
    <definedName name="_xlnm.Print_Area" localSheetId="2">'84'!$A$1:$O$39</definedName>
  </definedNames>
  <calcPr fullCalcOnLoad="1"/>
</workbook>
</file>

<file path=xl/sharedStrings.xml><?xml version="1.0" encoding="utf-8"?>
<sst xmlns="http://schemas.openxmlformats.org/spreadsheetml/2006/main" count="620" uniqueCount="339">
  <si>
    <t>(各年２月１日現在　　単位：戸)　</t>
  </si>
  <si>
    <t>水稲</t>
  </si>
  <si>
    <t>陸稲</t>
  </si>
  <si>
    <t>小麦</t>
  </si>
  <si>
    <t>大麦・裸麦</t>
  </si>
  <si>
    <t>ばれいしょ</t>
  </si>
  <si>
    <t>かんしょ</t>
  </si>
  <si>
    <t>大豆</t>
  </si>
  <si>
    <t>その他の豆類</t>
  </si>
  <si>
    <t>トマト</t>
  </si>
  <si>
    <t>きゅうり</t>
  </si>
  <si>
    <t>なす</t>
  </si>
  <si>
    <t>キャベツ</t>
  </si>
  <si>
    <t>ほうれんそう</t>
  </si>
  <si>
    <t>ねぎ</t>
  </si>
  <si>
    <t>たまねぎ</t>
  </si>
  <si>
    <t>にんじん</t>
  </si>
  <si>
    <t>さといも</t>
  </si>
  <si>
    <t>レタス</t>
  </si>
  <si>
    <t>ピーマン</t>
  </si>
  <si>
    <t>すいか</t>
  </si>
  <si>
    <t>いちご</t>
  </si>
  <si>
    <t>だいこん</t>
  </si>
  <si>
    <t>めじ</t>
  </si>
  <si>
    <t>まかじき</t>
  </si>
  <si>
    <t>うるめいわし</t>
  </si>
  <si>
    <t>漁業協同組合</t>
  </si>
  <si>
    <t>漁業生産組合</t>
  </si>
  <si>
    <t>共同経営</t>
  </si>
  <si>
    <t>官公庁・学校・試験場</t>
  </si>
  <si>
    <t xml:space="preserve">- </t>
  </si>
  <si>
    <t>経営体数</t>
  </si>
  <si>
    <t>無動力船隻数</t>
  </si>
  <si>
    <t>船外機付船隻数</t>
  </si>
  <si>
    <t xml:space="preserve">(各年11月１日現在)  </t>
  </si>
  <si>
    <t>専        業</t>
  </si>
  <si>
    <t>兼                      業</t>
  </si>
  <si>
    <t>漁 業 が 主</t>
  </si>
  <si>
    <t>漁 業 が 従</t>
  </si>
  <si>
    <t>総       数</t>
  </si>
  <si>
    <t>総            数</t>
  </si>
  <si>
    <t>総      数</t>
  </si>
  <si>
    <t>個   人</t>
  </si>
  <si>
    <t>会   社</t>
  </si>
  <si>
    <t>隻   数</t>
  </si>
  <si>
    <t>ト ン 数</t>
  </si>
  <si>
    <t>馬 力 数</t>
  </si>
  <si>
    <t>総   数</t>
  </si>
  <si>
    <t>家   族</t>
  </si>
  <si>
    <t>雇 用 者</t>
  </si>
  <si>
    <t>動      力      船</t>
  </si>
  <si>
    <t xml:space="preserve">- </t>
  </si>
  <si>
    <t>平成12年</t>
  </si>
  <si>
    <t>男</t>
  </si>
  <si>
    <t>女</t>
  </si>
  <si>
    <t>20～24歳</t>
  </si>
  <si>
    <t>30～34歳</t>
  </si>
  <si>
    <t>35～39歳</t>
  </si>
  <si>
    <t>40～44歳</t>
  </si>
  <si>
    <t>45～49歳</t>
  </si>
  <si>
    <t>50～54歳</t>
  </si>
  <si>
    <t>55～59歳</t>
  </si>
  <si>
    <t>60～64歳</t>
  </si>
  <si>
    <t>75歳以上</t>
  </si>
  <si>
    <t>15～19歳</t>
  </si>
  <si>
    <t>総農家数</t>
  </si>
  <si>
    <t>25～29歳</t>
  </si>
  <si>
    <t>65～69歳</t>
  </si>
  <si>
    <t>70～74歳</t>
  </si>
  <si>
    <t>総数</t>
  </si>
  <si>
    <t>田</t>
  </si>
  <si>
    <t>農家数</t>
  </si>
  <si>
    <t>面積</t>
  </si>
  <si>
    <t>畑</t>
  </si>
  <si>
    <t>経営耕地面積</t>
  </si>
  <si>
    <t>樹園地</t>
  </si>
  <si>
    <t>調査日前１年間作付しなかった土地</t>
  </si>
  <si>
    <t>耕作放棄地面積</t>
  </si>
  <si>
    <t>総面積</t>
  </si>
  <si>
    <t>区分</t>
  </si>
  <si>
    <t>総漁獲量</t>
  </si>
  <si>
    <t>作付面積
ha</t>
  </si>
  <si>
    <t>収穫量
t</t>
  </si>
  <si>
    <t>専業農家数</t>
  </si>
  <si>
    <t>兼　　業　　農　　家　　数</t>
  </si>
  <si>
    <t>総　　数</t>
  </si>
  <si>
    <t>第 １ 種兼業</t>
  </si>
  <si>
    <t>第 2 種兼業</t>
  </si>
  <si>
    <t>(各年２月１日現在)　</t>
  </si>
  <si>
    <t>総数</t>
  </si>
  <si>
    <t>りんご</t>
  </si>
  <si>
    <t>ぶどう</t>
  </si>
  <si>
    <t>なし</t>
  </si>
  <si>
    <t>もも</t>
  </si>
  <si>
    <t>その他のかんきつ類</t>
  </si>
  <si>
    <t>かき</t>
  </si>
  <si>
    <t>くり</t>
  </si>
  <si>
    <t>うめ</t>
  </si>
  <si>
    <t>その他の果樹</t>
  </si>
  <si>
    <t>ハウス</t>
  </si>
  <si>
    <t>ガラス室</t>
  </si>
  <si>
    <t>面積（a）</t>
  </si>
  <si>
    <t>経営耕地面積規模</t>
  </si>
  <si>
    <t>1 ～ 5未満</t>
  </si>
  <si>
    <t>5～10未満</t>
  </si>
  <si>
    <t>10～20未満</t>
  </si>
  <si>
    <t>20～30未満</t>
  </si>
  <si>
    <t>30～50未満</t>
  </si>
  <si>
    <t>面積(a)</t>
  </si>
  <si>
    <t>(各年2月1日現在)　</t>
  </si>
  <si>
    <t>農家数(戸)</t>
  </si>
  <si>
    <t>-</t>
  </si>
  <si>
    <t>区分</t>
  </si>
  <si>
    <t>50a以上</t>
  </si>
  <si>
    <t>（各年12月末日現在）</t>
  </si>
  <si>
    <t>(各年２月１日現在　　単位：戸、a)　</t>
  </si>
  <si>
    <t>兼業農家数</t>
  </si>
  <si>
    <t>H12</t>
  </si>
  <si>
    <t>H12</t>
  </si>
  <si>
    <t>H7</t>
  </si>
  <si>
    <t>H2</t>
  </si>
  <si>
    <t>S60</t>
  </si>
  <si>
    <t>S55</t>
  </si>
  <si>
    <t>S50</t>
  </si>
  <si>
    <t>S45</t>
  </si>
  <si>
    <t>S40</t>
  </si>
  <si>
    <t>S35</t>
  </si>
  <si>
    <t>農業就業人口</t>
  </si>
  <si>
    <t>しらす</t>
  </si>
  <si>
    <t>自給的農家数</t>
  </si>
  <si>
    <t>(各年度2月１日現在)　</t>
  </si>
  <si>
    <t>平成17年</t>
  </si>
  <si>
    <t>(各年2月1日現在)　</t>
  </si>
  <si>
    <t>平成12年</t>
  </si>
  <si>
    <t>x</t>
  </si>
  <si>
    <t>ハウス・ガラス室</t>
  </si>
  <si>
    <t>面積（ａ）</t>
  </si>
  <si>
    <t>農家数(戸)</t>
  </si>
  <si>
    <t>面積(a)</t>
  </si>
  <si>
    <t>メロン</t>
  </si>
  <si>
    <t>H17</t>
  </si>
  <si>
    <t>H7</t>
  </si>
  <si>
    <t>S35</t>
  </si>
  <si>
    <t>S40</t>
  </si>
  <si>
    <t>S45</t>
  </si>
  <si>
    <t>S50</t>
  </si>
  <si>
    <t>S55</t>
  </si>
  <si>
    <t>S60</t>
  </si>
  <si>
    <t>H2</t>
  </si>
  <si>
    <t>H12</t>
  </si>
  <si>
    <t>-</t>
  </si>
  <si>
    <t>H17</t>
  </si>
  <si>
    <t>資料：農林業センサス</t>
  </si>
  <si>
    <t>H18</t>
  </si>
  <si>
    <t>総ﾄﾝ数</t>
  </si>
  <si>
    <t>隻数</t>
  </si>
  <si>
    <t>１０ﾄﾝ
以上</t>
  </si>
  <si>
    <t>５ﾄﾝ～</t>
  </si>
  <si>
    <t>３ﾄﾝ～</t>
  </si>
  <si>
    <t>３トン
未満</t>
  </si>
  <si>
    <t>小計</t>
  </si>
  <si>
    <t>無動力漁船</t>
  </si>
  <si>
    <t>動力漁船</t>
  </si>
  <si>
    <t>総数</t>
  </si>
  <si>
    <t>漁　　船</t>
  </si>
  <si>
    <t>区分</t>
  </si>
  <si>
    <t>（各年12月31日現在）</t>
  </si>
  <si>
    <t>1a未満</t>
  </si>
  <si>
    <t>平成17年</t>
  </si>
  <si>
    <t>ｘ</t>
  </si>
  <si>
    <t>作付面積
ha</t>
  </si>
  <si>
    <t>収穫量
t</t>
  </si>
  <si>
    <t>(大型定置網除く)</t>
  </si>
  <si>
    <t>すずき</t>
  </si>
  <si>
    <t>総漁獲量</t>
  </si>
  <si>
    <t>いかなご</t>
  </si>
  <si>
    <t>かます</t>
  </si>
  <si>
    <t>魚類計</t>
  </si>
  <si>
    <t>きす</t>
  </si>
  <si>
    <t>いさき</t>
  </si>
  <si>
    <t>(まぐろ類)</t>
  </si>
  <si>
    <t>(かじき類)</t>
  </si>
  <si>
    <t>むつ</t>
  </si>
  <si>
    <t>めかじき</t>
  </si>
  <si>
    <t>あまだい</t>
  </si>
  <si>
    <t>かつお</t>
  </si>
  <si>
    <t>その他の魚類</t>
  </si>
  <si>
    <t>そうだがつお</t>
  </si>
  <si>
    <t>甲殻類計</t>
  </si>
  <si>
    <t>さめ類</t>
  </si>
  <si>
    <t>(えび類)</t>
  </si>
  <si>
    <t>いせえび</t>
  </si>
  <si>
    <t>(いわし類)</t>
  </si>
  <si>
    <t>くるまえび</t>
  </si>
  <si>
    <t>まいわし</t>
  </si>
  <si>
    <t>その他のかに</t>
  </si>
  <si>
    <t>かたくちいわし</t>
  </si>
  <si>
    <t>しらす</t>
  </si>
  <si>
    <t>軟体類計</t>
  </si>
  <si>
    <t>(いか類)</t>
  </si>
  <si>
    <t>するめいか</t>
  </si>
  <si>
    <t>(あじ類)</t>
  </si>
  <si>
    <t>まあじ</t>
  </si>
  <si>
    <t>こういか類</t>
  </si>
  <si>
    <t>むろあじ</t>
  </si>
  <si>
    <t>その他のいか</t>
  </si>
  <si>
    <t>さば類</t>
  </si>
  <si>
    <t>たこ</t>
  </si>
  <si>
    <t>さんま</t>
  </si>
  <si>
    <t>ぶり類</t>
  </si>
  <si>
    <t>その他の水産物</t>
  </si>
  <si>
    <t>うに類</t>
  </si>
  <si>
    <t>ひらめ</t>
  </si>
  <si>
    <t>なまこ</t>
  </si>
  <si>
    <t>かれい類</t>
  </si>
  <si>
    <t>にべ・ぐち類</t>
  </si>
  <si>
    <t>いぼだい(しず)</t>
  </si>
  <si>
    <t>貝類計</t>
  </si>
  <si>
    <t>たちうお</t>
  </si>
  <si>
    <t>(貝類)</t>
  </si>
  <si>
    <t>あわび類</t>
  </si>
  <si>
    <t>さざえ</t>
  </si>
  <si>
    <t>ほうぼう類</t>
  </si>
  <si>
    <t>はまぐり類</t>
  </si>
  <si>
    <t>えい類</t>
  </si>
  <si>
    <t>その他の貝類</t>
  </si>
  <si>
    <t>(たい類)</t>
  </si>
  <si>
    <t>まだい</t>
  </si>
  <si>
    <t>くろだい</t>
  </si>
  <si>
    <t>さわら類</t>
  </si>
  <si>
    <t>(草類)</t>
  </si>
  <si>
    <t>わかめ類</t>
  </si>
  <si>
    <t>てんぐさ類</t>
  </si>
  <si>
    <t>しいら類</t>
  </si>
  <si>
    <t>その他の海草類</t>
  </si>
  <si>
    <t>とびうお類</t>
  </si>
  <si>
    <t>(ひじき)</t>
  </si>
  <si>
    <t>ぼら類</t>
  </si>
  <si>
    <t>H20</t>
  </si>
  <si>
    <t>５１　農家数</t>
  </si>
  <si>
    <t>５２　年齢別農業就業人口（自営農業に主として従事した世帯員数）</t>
  </si>
  <si>
    <t>５３　経営面積と農家数及び耕作放棄地</t>
  </si>
  <si>
    <t>５４　家畜家禽飼養頭羽数</t>
  </si>
  <si>
    <t>５５　果樹栽培農家数と栽培面積</t>
  </si>
  <si>
    <t>５６　施設園芸の施設のある農家数と施設面積</t>
  </si>
  <si>
    <t>５７　収穫作物別農家数 ・ 面積 (露地)</t>
  </si>
  <si>
    <t>５８　主要農産物の作付面積及び収穫量</t>
  </si>
  <si>
    <t>６１　自営漁業の専業、兼業別個人経営体数</t>
  </si>
  <si>
    <t>６２　経営組織別漁業経営体数</t>
  </si>
  <si>
    <t>６３　漁業経営体の基本構成</t>
  </si>
  <si>
    <t>施設のある
実農家数</t>
  </si>
  <si>
    <t>平成15年</t>
  </si>
  <si>
    <t>平成20年</t>
  </si>
  <si>
    <t>最盛期の海上作業従事者数</t>
  </si>
  <si>
    <t>　</t>
  </si>
  <si>
    <t>(注)1 田畑の面積には、一時的な休耕地、農家が他人から借り入れている耕地を含みます。</t>
  </si>
  <si>
    <t xml:space="preserve">       花木類など５年以上栽培している土地も含めます。</t>
  </si>
  <si>
    <t>(注）1 平成20年「最盛期の海上作業員従事者数」については、平成20年11月1日現在のデータとなります。</t>
  </si>
  <si>
    <t xml:space="preserve">      2 動力船の馬力数については、平成20年度調査より廃止されました。</t>
  </si>
  <si>
    <t>豆　　類</t>
  </si>
  <si>
    <t>冬春トマト</t>
  </si>
  <si>
    <t>穀    類</t>
  </si>
  <si>
    <t>大       豆</t>
  </si>
  <si>
    <t>四       麦</t>
  </si>
  <si>
    <t>水       稲</t>
  </si>
  <si>
    <t>５９　登録漁船数</t>
  </si>
  <si>
    <t>６０　漁獲量</t>
  </si>
  <si>
    <t>果 菜 類</t>
  </si>
  <si>
    <t>資料：農業水産課</t>
  </si>
  <si>
    <t>H21</t>
  </si>
  <si>
    <t xml:space="preserve">   　　ここ数年の間に再び耕作する意思のある土地をいいます。　</t>
  </si>
  <si>
    <t xml:space="preserve">     3 調査日前１年間作付けしなかった土地とは、災害や労力不足などの理由で過去１年間まったく作付けしなかったが</t>
  </si>
  <si>
    <t>平成22年</t>
  </si>
  <si>
    <t>えだまめ</t>
  </si>
  <si>
    <t>×</t>
  </si>
  <si>
    <t>あずき</t>
  </si>
  <si>
    <t>こまつな</t>
  </si>
  <si>
    <t>ブロッコリー</t>
  </si>
  <si>
    <t>かぶ</t>
  </si>
  <si>
    <t>かぼちゃ</t>
  </si>
  <si>
    <t>しょうが</t>
  </si>
  <si>
    <t>上記以外の野菜</t>
  </si>
  <si>
    <t>H22</t>
  </si>
  <si>
    <t>H22</t>
  </si>
  <si>
    <t>H22</t>
  </si>
  <si>
    <t xml:space="preserve">     2 樹園地とは、木本性周年作物を規則的又は連続的に栽培している土地で果樹、茶、桑などが１アール以上まとま</t>
  </si>
  <si>
    <t xml:space="preserve">       っているもので肥培管理している土地をいいます。</t>
  </si>
  <si>
    <t>（注）平成１７年からハウス・ガラス室の区分が統合されました。</t>
  </si>
  <si>
    <t xml:space="preserve">     4 耕作放棄地とは、以前耕作していた土地で、過去１年以上作付けせず、ここ数年再び耕作する意思のない土地を</t>
  </si>
  <si>
    <t>　　　　いいます。</t>
  </si>
  <si>
    <t>はくさい</t>
  </si>
  <si>
    <t>資料：関東農政局横浜地域センター</t>
  </si>
  <si>
    <t xml:space="preserve">(各年12月末日現在　　単位：kg)   </t>
  </si>
  <si>
    <t>その他の水産物計</t>
  </si>
  <si>
    <t>海草類計</t>
  </si>
  <si>
    <t xml:space="preserve">        （各年2月1日現在）</t>
  </si>
  <si>
    <t>そば・ひえ・あわ・とうもろこし・      きび・  その他雑穀</t>
  </si>
  <si>
    <t>平成23年</t>
  </si>
  <si>
    <t>—</t>
  </si>
  <si>
    <t>H23</t>
  </si>
  <si>
    <t>資料：漁業センサス海面漁業調査結果報告（神奈川の漁業）</t>
  </si>
  <si>
    <t>平成23年度</t>
  </si>
  <si>
    <t>H13</t>
  </si>
  <si>
    <t>H14</t>
  </si>
  <si>
    <t>H15</t>
  </si>
  <si>
    <t>H16</t>
  </si>
  <si>
    <t>H19</t>
  </si>
  <si>
    <t>H24</t>
  </si>
  <si>
    <t>平成24年</t>
  </si>
  <si>
    <t>区分</t>
  </si>
  <si>
    <t>乳牛</t>
  </si>
  <si>
    <t>肉牛</t>
  </si>
  <si>
    <t>豚</t>
  </si>
  <si>
    <t>鶏</t>
  </si>
  <si>
    <t>戸数</t>
  </si>
  <si>
    <t>頭数</t>
  </si>
  <si>
    <t>羽数</t>
  </si>
  <si>
    <t>-</t>
  </si>
  <si>
    <t>平成24年度</t>
  </si>
  <si>
    <t>-</t>
  </si>
  <si>
    <t>平成25年度</t>
  </si>
  <si>
    <t>-</t>
  </si>
  <si>
    <t>平成24年</t>
  </si>
  <si>
    <t>隻      数</t>
  </si>
  <si>
    <t>平成25年</t>
  </si>
  <si>
    <t>平成23年</t>
  </si>
  <si>
    <t>平成24年</t>
  </si>
  <si>
    <t>平成25年</t>
  </si>
  <si>
    <t>−</t>
  </si>
  <si>
    <t>−</t>
  </si>
  <si>
    <t>平成23年</t>
  </si>
  <si>
    <t>平成25年</t>
  </si>
  <si>
    <t>…</t>
  </si>
  <si>
    <t>平成25年</t>
  </si>
  <si>
    <t>平成１５年</t>
  </si>
  <si>
    <t>H25</t>
  </si>
  <si>
    <t>温州
みかん</t>
  </si>
  <si>
    <t>夏
みかん</t>
  </si>
  <si>
    <t>漁船以外の
船舶</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</si>
</sst>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0;[Red]\-#,##0.0"/>
    <numFmt numFmtId="179" formatCode="0.0_ "/>
    <numFmt numFmtId="180" formatCode="0_ "/>
    <numFmt numFmtId="181" formatCode="0.0%"/>
    <numFmt numFmtId="182" formatCode="#,##0_ "/>
    <numFmt numFmtId="183" formatCode="#,##0_);[Red]\(#,##0\)"/>
    <numFmt numFmtId="184" formatCode="#,##0.0_);[Red]\(#,##0.0\)"/>
    <numFmt numFmtId="185" formatCode="#,##0.0_ ;[Red]\-#,##0.0\ "/>
    <numFmt numFmtId="186" formatCode="#,##0_ ;[Red]\-#,##0\ "/>
    <numFmt numFmtId="187" formatCode="#,##0.00_ ;[Red]\-#,##0.00\ "/>
    <numFmt numFmtId="188" formatCode="0.00_ "/>
    <numFmt numFmtId="189" formatCode="0.000_ "/>
    <numFmt numFmtId="190" formatCode="#,##0;&quot;△ &quot;#,##0"/>
    <numFmt numFmtId="191" formatCode="0.00;&quot;△ &quot;0.00"/>
    <numFmt numFmtId="192" formatCode="0;&quot;△ &quot;0"/>
    <numFmt numFmtId="193" formatCode="#,##0.0;&quot;△ &quot;#,##0.0"/>
    <numFmt numFmtId="194" formatCode="#,##0.00_ "/>
    <numFmt numFmtId="195" formatCode="#,##0.0_ "/>
    <numFmt numFmtId="196" formatCode="0_);[Red]\(0\)"/>
    <numFmt numFmtId="197" formatCode="#,##0_);\(#,##0\)"/>
    <numFmt numFmtId="198" formatCode="#,##0.0_);\(#,##0.0\)"/>
    <numFmt numFmtId="199" formatCode="#,##0;[Red]#,##0"/>
    <numFmt numFmtId="200" formatCode="0_);\(0\)"/>
    <numFmt numFmtId="201" formatCode="#,###&quot;円&quot;"/>
    <numFmt numFmtId="202" formatCode="[&lt;=999]000;000\-00"/>
    <numFmt numFmtId="203" formatCode="_ * #,##0_ ;_ * \-#,##0_ ;_ * &quot;-&quot;??_ ;_ @_ "/>
    <numFmt numFmtId="204" formatCode="_ * #,##0.0_ ;_ * \-#,##0.0_ ;_ * &quot;-&quot;?_ ;_ @_ "/>
    <numFmt numFmtId="205" formatCode="&quot;Yes&quot;;&quot;Yes&quot;;&quot;No&quot;"/>
    <numFmt numFmtId="206" formatCode="&quot;True&quot;;&quot;True&quot;;&quot;False&quot;"/>
    <numFmt numFmtId="207" formatCode="&quot;On&quot;;&quot;On&quot;;&quot;Off&quot;"/>
    <numFmt numFmtId="208" formatCode="[$€-2]\ #,##0.00_);[Red]\([$€-2]\ #,##0.00\)"/>
    <numFmt numFmtId="209" formatCode="[&lt;=999]000;[&lt;=9999]000\-00;000\-0000"/>
    <numFmt numFmtId="210" formatCode="&quot;¥&quot;#,##0_);[Red]\(&quot;¥&quot;#,##0\)"/>
  </numFmts>
  <fonts count="76">
    <font>
      <sz val="11"/>
      <name val="ＭＳ Ｐゴシック"/>
      <family val="3"/>
    </font>
    <font>
      <sz val="10"/>
      <name val="ＭＳ Ｐ明朝"/>
      <family val="1"/>
    </font>
    <font>
      <sz val="6"/>
      <name val="ＭＳ Ｐゴシック"/>
      <family val="3"/>
    </font>
    <font>
      <sz val="12"/>
      <name val="ＭＳ Ｐ明朝"/>
      <family val="1"/>
    </font>
    <font>
      <b/>
      <sz val="10"/>
      <name val="ＭＳ Ｐゴシック"/>
      <family val="3"/>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sz val="12"/>
      <name val="ＭＳ Ｐゴシック"/>
      <family val="3"/>
    </font>
    <font>
      <sz val="10"/>
      <name val="ＭＳ Ｐゴシック"/>
      <family val="3"/>
    </font>
    <font>
      <sz val="9"/>
      <name val="ＭＳ Ｐゴシック"/>
      <family val="3"/>
    </font>
    <font>
      <sz val="10"/>
      <name val="HG丸ｺﾞｼｯｸM-PRO"/>
      <family val="3"/>
    </font>
    <font>
      <sz val="6"/>
      <name val="HG丸ｺﾞｼｯｸM-PRO"/>
      <family val="3"/>
    </font>
    <font>
      <sz val="11"/>
      <color indexed="8"/>
      <name val="ＭＳ Ｐゴシック"/>
      <family val="3"/>
    </font>
    <font>
      <sz val="9"/>
      <color indexed="8"/>
      <name val="ＭＳ Ｐゴシック"/>
      <family val="3"/>
    </font>
    <font>
      <sz val="12"/>
      <color indexed="8"/>
      <name val="HG丸ｺﾞｼｯｸM-PRO"/>
      <family val="3"/>
    </font>
    <font>
      <sz val="8.25"/>
      <color indexed="8"/>
      <name val="ＭＳ Ｐゴシック"/>
      <family val="3"/>
    </font>
    <font>
      <sz val="10"/>
      <color indexed="8"/>
      <name val="ＭＳ Ｐゴシック"/>
      <family val="3"/>
    </font>
    <font>
      <b/>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明朝"/>
      <family val="1"/>
    </font>
    <font>
      <sz val="11"/>
      <color indexed="8"/>
      <name val="ＭＳ Ｐ明朝"/>
      <family val="1"/>
    </font>
    <font>
      <vertAlign val="subscript"/>
      <sz val="9"/>
      <color indexed="8"/>
      <name val="ＭＳ Ｐ明朝"/>
      <family val="1"/>
    </font>
    <font>
      <sz val="14"/>
      <color indexed="8"/>
      <name val="HGS創英角ﾎﾟｯﾌﾟ体"/>
      <family val="3"/>
    </font>
    <font>
      <sz val="14"/>
      <color indexed="8"/>
      <name val="HG丸ｺﾞｼｯｸM-PRO"/>
      <family val="3"/>
    </font>
    <font>
      <sz val="24"/>
      <color indexed="8"/>
      <name val="HGS創英角ﾎﾟｯﾌﾟ体"/>
      <family val="3"/>
    </font>
    <font>
      <b/>
      <sz val="10"/>
      <color indexed="8"/>
      <name val="ＭＳ Ｐゴシック"/>
      <family val="3"/>
    </font>
    <font>
      <b/>
      <sz val="18"/>
      <color indexed="8"/>
      <name val="HG丸ｺﾞｼｯｸM-PRO"/>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0"/>
      <name val="Cambria"/>
      <family val="3"/>
    </font>
    <font>
      <b/>
      <sz val="10"/>
      <name val="Calibri"/>
      <family val="3"/>
    </font>
    <font>
      <sz val="11"/>
      <name val="Cambria"/>
      <family val="3"/>
    </font>
    <font>
      <sz val="11"/>
      <name val="Calibri"/>
      <family val="3"/>
    </font>
    <font>
      <sz val="10"/>
      <color theme="1"/>
      <name val="ＭＳ Ｐ明朝"/>
      <family val="1"/>
    </font>
    <font>
      <sz val="10"/>
      <color theme="1"/>
      <name val="Calibri"/>
      <family val="3"/>
    </font>
    <font>
      <sz val="9"/>
      <color theme="1"/>
      <name val="ＭＳ Ｐ明朝"/>
      <family val="1"/>
    </font>
    <font>
      <sz val="10"/>
      <color theme="1"/>
      <name val="ＭＳ Ｐゴシック"/>
      <family val="3"/>
    </font>
    <font>
      <sz val="9"/>
      <color theme="1"/>
      <name val="ＭＳ Ｐゴシック"/>
      <family val="3"/>
    </font>
    <font>
      <sz val="11"/>
      <color theme="1"/>
      <name val="ＭＳ Ｐ明朝"/>
      <family val="1"/>
    </font>
    <font>
      <vertAlign val="subscrip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double"/>
      <bottom style="hair"/>
    </border>
    <border>
      <left>
        <color indexed="63"/>
      </left>
      <right style="hair"/>
      <top>
        <color indexed="63"/>
      </top>
      <bottom style="double"/>
    </border>
    <border>
      <left style="hair"/>
      <right>
        <color indexed="63"/>
      </right>
      <top>
        <color indexed="63"/>
      </top>
      <bottom>
        <color indexed="63"/>
      </bottom>
    </border>
    <border>
      <left style="hair"/>
      <right>
        <color indexed="63"/>
      </right>
      <top>
        <color indexed="63"/>
      </top>
      <bottom style="double"/>
    </border>
    <border>
      <left style="hair"/>
      <right>
        <color indexed="63"/>
      </right>
      <top style="hair"/>
      <bottom>
        <color indexed="63"/>
      </bottom>
    </border>
    <border>
      <left style="hair"/>
      <right>
        <color indexed="63"/>
      </right>
      <top style="double"/>
      <bottom>
        <color indexed="63"/>
      </bottom>
    </border>
    <border>
      <left style="hair"/>
      <right style="hair"/>
      <top style="double"/>
      <bottom>
        <color indexed="63"/>
      </bottom>
    </border>
    <border>
      <left style="hair"/>
      <right style="hair"/>
      <top>
        <color indexed="63"/>
      </top>
      <bottom style="hair"/>
    </border>
    <border>
      <left>
        <color indexed="63"/>
      </left>
      <right>
        <color indexed="63"/>
      </right>
      <top style="double"/>
      <bottom>
        <color indexed="63"/>
      </bottom>
    </border>
    <border>
      <left>
        <color indexed="63"/>
      </left>
      <right>
        <color indexed="63"/>
      </right>
      <top>
        <color indexed="63"/>
      </top>
      <bottom style="double"/>
    </border>
    <border>
      <left style="hair"/>
      <right>
        <color indexed="63"/>
      </right>
      <top style="hair"/>
      <bottom style="hair"/>
    </border>
    <border>
      <left>
        <color indexed="63"/>
      </left>
      <right style="hair"/>
      <top style="double"/>
      <bottom style="hair"/>
    </border>
    <border>
      <left style="hair"/>
      <right>
        <color indexed="63"/>
      </right>
      <top style="double"/>
      <bottom style="hair"/>
    </border>
    <border>
      <left>
        <color indexed="63"/>
      </left>
      <right style="hair"/>
      <top>
        <color indexed="63"/>
      </top>
      <bottom>
        <color indexed="63"/>
      </bottom>
    </border>
    <border>
      <left style="hair"/>
      <right style="hair"/>
      <top style="hair"/>
      <bottom style="hair"/>
    </border>
    <border>
      <left>
        <color indexed="63"/>
      </left>
      <right style="hair"/>
      <top style="hair"/>
      <bottom style="hair"/>
    </border>
    <border>
      <left style="hair"/>
      <right style="hair"/>
      <top style="hair"/>
      <bottom>
        <color indexed="63"/>
      </bottom>
    </border>
    <border>
      <left>
        <color indexed="63"/>
      </left>
      <right>
        <color indexed="63"/>
      </right>
      <top style="hair"/>
      <bottom>
        <color indexed="63"/>
      </bottom>
    </border>
    <border>
      <left style="hair"/>
      <right style="hair"/>
      <top style="hair"/>
      <bottom style="double"/>
    </border>
    <border>
      <left>
        <color indexed="63"/>
      </left>
      <right style="hair"/>
      <top style="hair"/>
      <bottom>
        <color indexed="63"/>
      </bottom>
    </border>
    <border>
      <left>
        <color indexed="63"/>
      </left>
      <right style="hair"/>
      <top style="hair"/>
      <bottom style="double"/>
    </border>
    <border>
      <left>
        <color indexed="63"/>
      </left>
      <right>
        <color indexed="63"/>
      </right>
      <top>
        <color indexed="63"/>
      </top>
      <bottom style="hair"/>
    </border>
    <border>
      <left>
        <color indexed="63"/>
      </left>
      <right>
        <color indexed="63"/>
      </right>
      <top style="double"/>
      <bottom style="hair"/>
    </border>
    <border>
      <left style="hair"/>
      <right>
        <color indexed="63"/>
      </right>
      <top>
        <color indexed="63"/>
      </top>
      <bottom style="hair"/>
    </border>
    <border>
      <left>
        <color indexed="63"/>
      </left>
      <right style="hair"/>
      <top style="double"/>
      <bottom>
        <color indexed="63"/>
      </bottom>
    </border>
    <border>
      <left>
        <color indexed="63"/>
      </left>
      <right style="hair"/>
      <top>
        <color indexed="63"/>
      </top>
      <bottom style="hair"/>
    </border>
    <border>
      <left>
        <color indexed="63"/>
      </left>
      <right>
        <color indexed="63"/>
      </right>
      <top style="hair"/>
      <bottom style="hair"/>
    </border>
    <border>
      <left style="hair"/>
      <right>
        <color indexed="63"/>
      </right>
      <top style="hair"/>
      <bottom style="double"/>
    </border>
    <border>
      <left>
        <color indexed="63"/>
      </left>
      <right>
        <color indexed="63"/>
      </right>
      <top style="hair"/>
      <bottom style="double"/>
    </border>
    <border>
      <left style="hair"/>
      <right style="hair"/>
      <top>
        <color indexed="63"/>
      </top>
      <bottom>
        <color indexed="63"/>
      </bottom>
    </border>
    <border>
      <left style="hair"/>
      <right style="hair"/>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7"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5" fillId="0" borderId="0">
      <alignment/>
      <protection/>
    </xf>
    <xf numFmtId="0" fontId="13" fillId="0" borderId="0">
      <alignment vertical="center"/>
      <protection/>
    </xf>
    <xf numFmtId="0" fontId="8" fillId="0" borderId="0" applyNumberFormat="0" applyFill="0" applyBorder="0" applyAlignment="0" applyProtection="0"/>
    <xf numFmtId="0" fontId="63" fillId="32" borderId="0" applyNumberFormat="0" applyBorder="0" applyAlignment="0" applyProtection="0"/>
  </cellStyleXfs>
  <cellXfs count="521">
    <xf numFmtId="0" fontId="0" fillId="0" borderId="0" xfId="0" applyAlignment="1">
      <alignment/>
    </xf>
    <xf numFmtId="182" fontId="1" fillId="0" borderId="0" xfId="0" applyNumberFormat="1" applyFont="1" applyAlignment="1">
      <alignment vertical="center"/>
    </xf>
    <xf numFmtId="182" fontId="3" fillId="0" borderId="0" xfId="0" applyNumberFormat="1" applyFont="1" applyAlignment="1">
      <alignment vertical="center"/>
    </xf>
    <xf numFmtId="182" fontId="1" fillId="0" borderId="0" xfId="0" applyNumberFormat="1" applyFont="1" applyAlignment="1">
      <alignment horizontal="center" vertical="center"/>
    </xf>
    <xf numFmtId="182" fontId="1" fillId="0" borderId="0" xfId="0" applyNumberFormat="1" applyFont="1" applyBorder="1" applyAlignment="1">
      <alignment vertical="center"/>
    </xf>
    <xf numFmtId="182" fontId="4" fillId="0" borderId="0" xfId="0" applyNumberFormat="1" applyFont="1" applyBorder="1" applyAlignment="1">
      <alignment vertical="center"/>
    </xf>
    <xf numFmtId="183" fontId="1" fillId="0" borderId="0" xfId="0" applyNumberFormat="1" applyFont="1" applyBorder="1" applyAlignment="1">
      <alignment horizontal="right" vertical="center"/>
    </xf>
    <xf numFmtId="182" fontId="3" fillId="0" borderId="0" xfId="0" applyNumberFormat="1" applyFont="1" applyBorder="1" applyAlignment="1">
      <alignment vertical="center"/>
    </xf>
    <xf numFmtId="182" fontId="1" fillId="0" borderId="0" xfId="0" applyNumberFormat="1" applyFont="1" applyBorder="1" applyAlignment="1">
      <alignment horizontal="right" vertical="center"/>
    </xf>
    <xf numFmtId="182" fontId="1" fillId="0" borderId="0" xfId="0" applyNumberFormat="1" applyFont="1" applyBorder="1" applyAlignment="1">
      <alignment horizontal="center" vertical="center"/>
    </xf>
    <xf numFmtId="182" fontId="6" fillId="0" borderId="0" xfId="0" applyNumberFormat="1" applyFont="1" applyAlignment="1">
      <alignment/>
    </xf>
    <xf numFmtId="182" fontId="6" fillId="0" borderId="0" xfId="0" applyNumberFormat="1" applyFont="1" applyBorder="1" applyAlignment="1">
      <alignment/>
    </xf>
    <xf numFmtId="182" fontId="6" fillId="0" borderId="0" xfId="0" applyNumberFormat="1" applyFont="1" applyBorder="1" applyAlignment="1">
      <alignment vertical="center"/>
    </xf>
    <xf numFmtId="182" fontId="10" fillId="0" borderId="0" xfId="0" applyNumberFormat="1" applyFont="1" applyAlignment="1">
      <alignment vertical="center"/>
    </xf>
    <xf numFmtId="0" fontId="10" fillId="0" borderId="0" xfId="0" applyFont="1" applyAlignment="1">
      <alignment vertical="center"/>
    </xf>
    <xf numFmtId="182" fontId="1" fillId="0" borderId="10" xfId="0" applyNumberFormat="1" applyFont="1" applyBorder="1" applyAlignment="1">
      <alignment horizontal="center" vertical="center"/>
    </xf>
    <xf numFmtId="182" fontId="10" fillId="0" borderId="0" xfId="0" applyNumberFormat="1" applyFont="1" applyBorder="1" applyAlignment="1">
      <alignment vertical="center"/>
    </xf>
    <xf numFmtId="182" fontId="11" fillId="0" borderId="11" xfId="0" applyNumberFormat="1" applyFont="1" applyBorder="1" applyAlignment="1">
      <alignment horizontal="center" vertical="center"/>
    </xf>
    <xf numFmtId="182" fontId="6" fillId="0" borderId="12" xfId="0" applyNumberFormat="1" applyFont="1" applyBorder="1" applyAlignment="1">
      <alignment vertical="center"/>
    </xf>
    <xf numFmtId="182" fontId="12" fillId="0" borderId="0" xfId="0" applyNumberFormat="1" applyFont="1" applyBorder="1" applyAlignment="1">
      <alignment vertical="center"/>
    </xf>
    <xf numFmtId="182" fontId="0" fillId="0" borderId="13" xfId="0" applyNumberFormat="1" applyFont="1" applyBorder="1" applyAlignment="1">
      <alignment horizontal="center" vertical="center"/>
    </xf>
    <xf numFmtId="182" fontId="5" fillId="0" borderId="14" xfId="0" applyNumberFormat="1" applyFont="1" applyBorder="1" applyAlignment="1">
      <alignment horizontal="center" vertical="center"/>
    </xf>
    <xf numFmtId="182" fontId="1" fillId="0" borderId="15" xfId="0" applyNumberFormat="1" applyFont="1" applyBorder="1" applyAlignment="1">
      <alignment horizontal="center" vertical="center"/>
    </xf>
    <xf numFmtId="182" fontId="1" fillId="0" borderId="16" xfId="0" applyNumberFormat="1" applyFont="1" applyBorder="1" applyAlignment="1">
      <alignment horizontal="center" vertical="center"/>
    </xf>
    <xf numFmtId="182" fontId="1" fillId="0" borderId="17"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182" fontId="1" fillId="0" borderId="0" xfId="0" applyNumberFormat="1" applyFont="1" applyFill="1" applyBorder="1" applyAlignment="1">
      <alignment horizontal="center" vertical="center"/>
    </xf>
    <xf numFmtId="179" fontId="0" fillId="0" borderId="0" xfId="0" applyNumberFormat="1" applyAlignment="1">
      <alignment/>
    </xf>
    <xf numFmtId="0" fontId="13" fillId="0" borderId="0" xfId="63">
      <alignment vertical="center"/>
      <protection/>
    </xf>
    <xf numFmtId="182" fontId="11" fillId="0" borderId="0" xfId="0" applyNumberFormat="1" applyFont="1" applyAlignment="1">
      <alignment horizontal="left" vertical="center"/>
    </xf>
    <xf numFmtId="182" fontId="11" fillId="0" borderId="0" xfId="0" applyNumberFormat="1" applyFont="1" applyBorder="1" applyAlignment="1">
      <alignment horizontal="left" vertical="center"/>
    </xf>
    <xf numFmtId="0" fontId="11" fillId="0" borderId="0" xfId="0" applyFont="1" applyBorder="1" applyAlignment="1">
      <alignment horizontal="right" vertical="center"/>
    </xf>
    <xf numFmtId="183" fontId="11" fillId="0" borderId="0" xfId="0" applyNumberFormat="1" applyFont="1" applyFill="1" applyBorder="1" applyAlignment="1">
      <alignment horizontal="right" vertical="center"/>
    </xf>
    <xf numFmtId="183" fontId="11" fillId="0" borderId="0" xfId="0" applyNumberFormat="1" applyFont="1" applyAlignment="1">
      <alignment horizontal="right"/>
    </xf>
    <xf numFmtId="183" fontId="11" fillId="0" borderId="0" xfId="0" applyNumberFormat="1" applyFont="1" applyBorder="1" applyAlignment="1">
      <alignment horizontal="right"/>
    </xf>
    <xf numFmtId="183" fontId="11" fillId="0" borderId="0" xfId="0" applyNumberFormat="1" applyFont="1" applyBorder="1" applyAlignment="1">
      <alignment horizontal="right" vertical="center"/>
    </xf>
    <xf numFmtId="0" fontId="11" fillId="0" borderId="0" xfId="0" applyFont="1" applyAlignment="1">
      <alignment horizontal="left"/>
    </xf>
    <xf numFmtId="0" fontId="11" fillId="0" borderId="0" xfId="0" applyFont="1" applyAlignment="1">
      <alignment horizontal="right"/>
    </xf>
    <xf numFmtId="0" fontId="11" fillId="0" borderId="0" xfId="0" applyFont="1" applyFill="1" applyBorder="1" applyAlignment="1">
      <alignment horizontal="left"/>
    </xf>
    <xf numFmtId="0" fontId="13" fillId="33" borderId="0" xfId="63" applyFill="1">
      <alignment vertical="center"/>
      <protection/>
    </xf>
    <xf numFmtId="0" fontId="13" fillId="0" borderId="18" xfId="63" applyBorder="1">
      <alignment vertical="center"/>
      <protection/>
    </xf>
    <xf numFmtId="0" fontId="13" fillId="33" borderId="18" xfId="63" applyFill="1" applyBorder="1">
      <alignment vertical="center"/>
      <protection/>
    </xf>
    <xf numFmtId="0" fontId="13" fillId="0" borderId="0" xfId="63" applyBorder="1">
      <alignment vertical="center"/>
      <protection/>
    </xf>
    <xf numFmtId="0" fontId="13" fillId="33" borderId="0" xfId="63" applyFill="1" applyBorder="1">
      <alignment vertical="center"/>
      <protection/>
    </xf>
    <xf numFmtId="0" fontId="13" fillId="0" borderId="19" xfId="63" applyBorder="1">
      <alignment vertical="center"/>
      <protection/>
    </xf>
    <xf numFmtId="0" fontId="13" fillId="33" borderId="19" xfId="63" applyFill="1" applyBorder="1">
      <alignment vertical="center"/>
      <protection/>
    </xf>
    <xf numFmtId="0" fontId="10" fillId="0" borderId="0" xfId="0" applyFont="1" applyFill="1" applyAlignment="1">
      <alignment vertical="center"/>
    </xf>
    <xf numFmtId="182" fontId="10" fillId="0" borderId="0" xfId="0" applyNumberFormat="1" applyFont="1" applyFill="1" applyAlignment="1">
      <alignment vertical="center"/>
    </xf>
    <xf numFmtId="182" fontId="1" fillId="0" borderId="0" xfId="0" applyNumberFormat="1" applyFont="1" applyFill="1" applyAlignment="1">
      <alignment vertical="center"/>
    </xf>
    <xf numFmtId="182" fontId="1" fillId="0" borderId="19" xfId="0" applyNumberFormat="1" applyFont="1" applyFill="1" applyBorder="1" applyAlignment="1">
      <alignment vertical="center"/>
    </xf>
    <xf numFmtId="182" fontId="1" fillId="0" borderId="0" xfId="0" applyNumberFormat="1" applyFont="1" applyFill="1" applyAlignment="1">
      <alignment horizontal="center" vertical="center"/>
    </xf>
    <xf numFmtId="182" fontId="4" fillId="0" borderId="0" xfId="0" applyNumberFormat="1" applyFont="1" applyFill="1" applyAlignment="1">
      <alignment vertical="center"/>
    </xf>
    <xf numFmtId="182" fontId="6" fillId="0" borderId="0" xfId="0" applyNumberFormat="1" applyFont="1" applyFill="1" applyAlignment="1">
      <alignment/>
    </xf>
    <xf numFmtId="182" fontId="1" fillId="0" borderId="0" xfId="0" applyNumberFormat="1" applyFont="1" applyFill="1" applyAlignment="1">
      <alignment horizontal="right" vertical="center"/>
    </xf>
    <xf numFmtId="182" fontId="1" fillId="0" borderId="0" xfId="0" applyNumberFormat="1" applyFont="1" applyFill="1" applyAlignment="1">
      <alignment vertical="top"/>
    </xf>
    <xf numFmtId="182" fontId="1" fillId="0" borderId="18" xfId="0" applyNumberFormat="1" applyFont="1" applyFill="1" applyBorder="1" applyAlignment="1">
      <alignment/>
    </xf>
    <xf numFmtId="0" fontId="0" fillId="0" borderId="18" xfId="0" applyFill="1" applyBorder="1" applyAlignment="1">
      <alignment/>
    </xf>
    <xf numFmtId="0" fontId="0" fillId="0" borderId="0" xfId="0" applyFill="1" applyAlignment="1">
      <alignment/>
    </xf>
    <xf numFmtId="183" fontId="11" fillId="0" borderId="0" xfId="0" applyNumberFormat="1" applyFont="1" applyFill="1" applyBorder="1" applyAlignment="1">
      <alignment vertical="center"/>
    </xf>
    <xf numFmtId="182" fontId="1" fillId="0" borderId="18" xfId="0" applyNumberFormat="1" applyFont="1" applyFill="1" applyBorder="1" applyAlignment="1">
      <alignment vertical="center" wrapText="1"/>
    </xf>
    <xf numFmtId="0" fontId="0" fillId="0" borderId="18" xfId="0" applyFill="1" applyBorder="1" applyAlignment="1">
      <alignment vertical="center"/>
    </xf>
    <xf numFmtId="182" fontId="1" fillId="0" borderId="0" xfId="0" applyNumberFormat="1" applyFont="1" applyFill="1" applyAlignment="1">
      <alignment horizontal="left" vertical="center"/>
    </xf>
    <xf numFmtId="182" fontId="6" fillId="0" borderId="0" xfId="0" applyNumberFormat="1" applyFont="1" applyFill="1" applyAlignment="1">
      <alignment vertical="center" wrapText="1"/>
    </xf>
    <xf numFmtId="182" fontId="1" fillId="0" borderId="0" xfId="0" applyNumberFormat="1" applyFont="1" applyFill="1" applyAlignment="1">
      <alignment vertical="center" wrapText="1"/>
    </xf>
    <xf numFmtId="0" fontId="0" fillId="0" borderId="0" xfId="0" applyFill="1" applyAlignment="1">
      <alignment vertical="center"/>
    </xf>
    <xf numFmtId="183" fontId="10" fillId="0" borderId="0" xfId="0" applyNumberFormat="1" applyFont="1" applyFill="1" applyAlignment="1">
      <alignment vertical="center"/>
    </xf>
    <xf numFmtId="183" fontId="1" fillId="0" borderId="0" xfId="0" applyNumberFormat="1" applyFont="1" applyFill="1" applyAlignment="1">
      <alignment vertical="center"/>
    </xf>
    <xf numFmtId="183" fontId="1" fillId="0" borderId="0" xfId="0" applyNumberFormat="1" applyFont="1" applyFill="1" applyBorder="1" applyAlignment="1">
      <alignment vertical="center"/>
    </xf>
    <xf numFmtId="183" fontId="1" fillId="0" borderId="0" xfId="0" applyNumberFormat="1" applyFont="1" applyFill="1" applyBorder="1" applyAlignment="1" quotePrefix="1">
      <alignment horizontal="right" vertical="center"/>
    </xf>
    <xf numFmtId="182" fontId="1" fillId="0" borderId="0" xfId="0" applyNumberFormat="1" applyFont="1" applyFill="1" applyBorder="1" applyAlignment="1">
      <alignment/>
    </xf>
    <xf numFmtId="183" fontId="1" fillId="0" borderId="0" xfId="0" applyNumberFormat="1" applyFont="1" applyFill="1" applyBorder="1" applyAlignment="1">
      <alignment vertical="center" wrapText="1"/>
    </xf>
    <xf numFmtId="183" fontId="6" fillId="0" borderId="0" xfId="0" applyNumberFormat="1" applyFont="1" applyFill="1" applyBorder="1" applyAlignment="1">
      <alignment horizontal="center" vertical="center"/>
    </xf>
    <xf numFmtId="183" fontId="1" fillId="0" borderId="0" xfId="0" applyNumberFormat="1"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183" fontId="1" fillId="0" borderId="19" xfId="0" applyNumberFormat="1" applyFont="1" applyFill="1" applyBorder="1" applyAlignment="1">
      <alignment horizontal="right" vertical="center"/>
    </xf>
    <xf numFmtId="0" fontId="0" fillId="7" borderId="0" xfId="0" applyFill="1" applyAlignment="1">
      <alignment/>
    </xf>
    <xf numFmtId="0" fontId="11" fillId="7" borderId="0" xfId="0" applyFont="1" applyFill="1" applyBorder="1" applyAlignment="1">
      <alignment horizontal="left"/>
    </xf>
    <xf numFmtId="0" fontId="11" fillId="7" borderId="0" xfId="0" applyFont="1" applyFill="1" applyAlignment="1">
      <alignment horizontal="right"/>
    </xf>
    <xf numFmtId="179" fontId="0" fillId="7" borderId="0" xfId="0" applyNumberFormat="1" applyFill="1" applyAlignment="1">
      <alignment/>
    </xf>
    <xf numFmtId="183" fontId="11" fillId="7" borderId="0" xfId="0" applyNumberFormat="1" applyFont="1" applyFill="1" applyAlignment="1">
      <alignment horizontal="right"/>
    </xf>
    <xf numFmtId="182" fontId="1" fillId="0" borderId="19" xfId="0" applyNumberFormat="1" applyFont="1" applyFill="1" applyBorder="1" applyAlignment="1">
      <alignment horizontal="right" vertical="center"/>
    </xf>
    <xf numFmtId="0" fontId="5" fillId="0" borderId="0" xfId="62" applyFill="1">
      <alignment/>
      <protection/>
    </xf>
    <xf numFmtId="0" fontId="6" fillId="0" borderId="0" xfId="62" applyFont="1" applyFill="1">
      <alignment/>
      <protection/>
    </xf>
    <xf numFmtId="0" fontId="1" fillId="0" borderId="0" xfId="62" applyFont="1" applyFill="1" applyAlignment="1">
      <alignment horizontal="left" wrapText="1"/>
      <protection/>
    </xf>
    <xf numFmtId="0" fontId="0" fillId="0" borderId="0" xfId="0" applyFill="1" applyAlignment="1">
      <alignment/>
    </xf>
    <xf numFmtId="182" fontId="1" fillId="0" borderId="0" xfId="0" applyNumberFormat="1" applyFont="1" applyFill="1" applyBorder="1" applyAlignment="1">
      <alignment vertical="center" wrapText="1"/>
    </xf>
    <xf numFmtId="0" fontId="0" fillId="0" borderId="0" xfId="0" applyFill="1" applyBorder="1" applyAlignment="1">
      <alignment vertical="center"/>
    </xf>
    <xf numFmtId="182" fontId="64" fillId="0" borderId="0" xfId="0" applyNumberFormat="1" applyFont="1" applyFill="1" applyAlignment="1">
      <alignment vertical="center"/>
    </xf>
    <xf numFmtId="182" fontId="65" fillId="0" borderId="0" xfId="0" applyNumberFormat="1" applyFont="1" applyFill="1" applyAlignment="1">
      <alignment vertical="center"/>
    </xf>
    <xf numFmtId="0" fontId="1" fillId="0" borderId="0" xfId="0" applyNumberFormat="1" applyFont="1" applyFill="1" applyAlignment="1">
      <alignment vertical="center"/>
    </xf>
    <xf numFmtId="182" fontId="1" fillId="0" borderId="18" xfId="0" applyNumberFormat="1" applyFont="1" applyFill="1" applyBorder="1" applyAlignment="1">
      <alignment vertical="center"/>
    </xf>
    <xf numFmtId="0" fontId="64" fillId="0" borderId="0" xfId="0" applyFont="1" applyFill="1" applyAlignment="1">
      <alignment vertical="center"/>
    </xf>
    <xf numFmtId="182" fontId="66" fillId="0" borderId="0" xfId="0" applyNumberFormat="1" applyFont="1" applyFill="1" applyAlignment="1">
      <alignment vertical="center"/>
    </xf>
    <xf numFmtId="0" fontId="64" fillId="0" borderId="0" xfId="62" applyFont="1" applyFill="1" applyAlignment="1">
      <alignment vertical="center"/>
      <protection/>
    </xf>
    <xf numFmtId="0" fontId="67" fillId="0" borderId="0" xfId="62" applyFont="1" applyFill="1">
      <alignment/>
      <protection/>
    </xf>
    <xf numFmtId="0" fontId="5" fillId="0" borderId="0" xfId="62" applyFill="1" applyBorder="1">
      <alignment/>
      <protection/>
    </xf>
    <xf numFmtId="0" fontId="5" fillId="0" borderId="19" xfId="62" applyFill="1" applyBorder="1">
      <alignment/>
      <protection/>
    </xf>
    <xf numFmtId="0" fontId="5" fillId="0" borderId="0" xfId="62" applyFill="1" applyAlignment="1">
      <alignment vertical="center"/>
      <protection/>
    </xf>
    <xf numFmtId="0" fontId="67" fillId="0" borderId="0" xfId="0" applyFont="1" applyFill="1" applyAlignment="1">
      <alignment/>
    </xf>
    <xf numFmtId="0" fontId="5" fillId="0" borderId="0" xfId="0" applyFont="1" applyFill="1" applyAlignment="1">
      <alignment/>
    </xf>
    <xf numFmtId="0" fontId="68"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vertical="center"/>
    </xf>
    <xf numFmtId="0" fontId="6" fillId="0" borderId="0" xfId="0" applyFont="1" applyFill="1" applyAlignment="1">
      <alignment vertical="center"/>
    </xf>
    <xf numFmtId="41" fontId="11" fillId="0" borderId="0" xfId="0" applyNumberFormat="1" applyFont="1" applyFill="1" applyAlignment="1">
      <alignment vertical="center"/>
    </xf>
    <xf numFmtId="182" fontId="1" fillId="0" borderId="20" xfId="0" applyNumberFormat="1" applyFont="1" applyFill="1" applyBorder="1" applyAlignment="1">
      <alignment horizontal="center" vertical="center"/>
    </xf>
    <xf numFmtId="182" fontId="11" fillId="0" borderId="11" xfId="0" applyNumberFormat="1" applyFont="1" applyFill="1" applyBorder="1" applyAlignment="1">
      <alignment horizontal="center" vertical="center"/>
    </xf>
    <xf numFmtId="182" fontId="1" fillId="0" borderId="21" xfId="0" applyNumberFormat="1" applyFont="1" applyFill="1" applyBorder="1" applyAlignment="1">
      <alignment horizontal="center" vertical="center"/>
    </xf>
    <xf numFmtId="182" fontId="11" fillId="0" borderId="10" xfId="0" applyNumberFormat="1" applyFont="1" applyFill="1" applyBorder="1" applyAlignment="1">
      <alignment horizontal="center" vertical="center"/>
    </xf>
    <xf numFmtId="182" fontId="1" fillId="0" borderId="10" xfId="0" applyNumberFormat="1" applyFont="1" applyFill="1" applyBorder="1" applyAlignment="1">
      <alignment horizontal="center" vertical="center" wrapText="1"/>
    </xf>
    <xf numFmtId="182" fontId="1" fillId="0" borderId="22" xfId="0" applyNumberFormat="1" applyFont="1" applyFill="1" applyBorder="1" applyAlignment="1">
      <alignment horizontal="center" vertical="center" wrapText="1"/>
    </xf>
    <xf numFmtId="182" fontId="1" fillId="0" borderId="23" xfId="0" applyNumberFormat="1" applyFont="1" applyFill="1" applyBorder="1" applyAlignment="1">
      <alignment horizontal="center" vertical="center"/>
    </xf>
    <xf numFmtId="182" fontId="11" fillId="0" borderId="12" xfId="0" applyNumberFormat="1" applyFont="1" applyFill="1" applyBorder="1" applyAlignment="1">
      <alignment horizontal="center" vertical="center"/>
    </xf>
    <xf numFmtId="182" fontId="1" fillId="0" borderId="0" xfId="0" applyNumberFormat="1" applyFont="1" applyFill="1" applyBorder="1" applyAlignment="1">
      <alignment horizontal="right" vertical="center" wrapText="1"/>
    </xf>
    <xf numFmtId="0" fontId="11" fillId="0" borderId="23" xfId="0" applyFont="1" applyFill="1" applyBorder="1" applyAlignment="1">
      <alignment horizontal="center" vertical="center"/>
    </xf>
    <xf numFmtId="182" fontId="11" fillId="0" borderId="0" xfId="0" applyNumberFormat="1" applyFont="1" applyFill="1" applyBorder="1" applyAlignment="1">
      <alignment horizontal="right" vertical="center"/>
    </xf>
    <xf numFmtId="0" fontId="1" fillId="0" borderId="23" xfId="0" applyFont="1" applyFill="1" applyBorder="1" applyAlignment="1">
      <alignment horizontal="center" vertical="center"/>
    </xf>
    <xf numFmtId="182" fontId="1" fillId="0" borderId="0" xfId="0" applyNumberFormat="1" applyFont="1" applyFill="1" applyBorder="1" applyAlignment="1">
      <alignment horizontal="right" vertical="center"/>
    </xf>
    <xf numFmtId="182" fontId="1" fillId="0" borderId="11" xfId="0" applyNumberFormat="1" applyFont="1" applyFill="1" applyBorder="1" applyAlignment="1">
      <alignment horizontal="center" vertical="center"/>
    </xf>
    <xf numFmtId="182" fontId="11" fillId="0" borderId="13" xfId="0" applyNumberFormat="1" applyFont="1" applyFill="1" applyBorder="1" applyAlignment="1">
      <alignment horizontal="center" vertical="center"/>
    </xf>
    <xf numFmtId="182" fontId="1" fillId="0" borderId="24" xfId="0" applyNumberFormat="1" applyFont="1" applyFill="1" applyBorder="1" applyAlignment="1">
      <alignment horizontal="center" vertical="center"/>
    </xf>
    <xf numFmtId="182" fontId="1" fillId="0" borderId="24" xfId="0" applyNumberFormat="1" applyFont="1" applyFill="1" applyBorder="1" applyAlignment="1">
      <alignment horizontal="center" vertical="center" shrinkToFit="1"/>
    </xf>
    <xf numFmtId="182" fontId="1" fillId="0" borderId="23" xfId="0" applyNumberFormat="1" applyFont="1" applyFill="1" applyBorder="1" applyAlignment="1">
      <alignment horizontal="distributed" vertical="center"/>
    </xf>
    <xf numFmtId="182" fontId="1" fillId="0" borderId="0" xfId="0" applyNumberFormat="1" applyFont="1" applyFill="1" applyBorder="1" applyAlignment="1">
      <alignment vertical="center"/>
    </xf>
    <xf numFmtId="182" fontId="1" fillId="0" borderId="12" xfId="0" applyNumberFormat="1" applyFont="1" applyFill="1" applyBorder="1" applyAlignment="1">
      <alignment vertical="center"/>
    </xf>
    <xf numFmtId="182" fontId="11" fillId="0" borderId="11" xfId="0" applyNumberFormat="1" applyFont="1" applyFill="1" applyBorder="1" applyAlignment="1">
      <alignment horizontal="distributed" vertical="center"/>
    </xf>
    <xf numFmtId="182" fontId="11" fillId="0" borderId="19" xfId="0" applyNumberFormat="1" applyFont="1" applyFill="1" applyBorder="1" applyAlignment="1">
      <alignment vertical="center"/>
    </xf>
    <xf numFmtId="183" fontId="11" fillId="0" borderId="19" xfId="0" applyNumberFormat="1" applyFont="1" applyFill="1" applyBorder="1" applyAlignment="1">
      <alignment vertical="center"/>
    </xf>
    <xf numFmtId="182" fontId="69" fillId="0" borderId="25" xfId="0" applyNumberFormat="1" applyFont="1" applyFill="1" applyBorder="1" applyAlignment="1">
      <alignment horizontal="center" vertical="center"/>
    </xf>
    <xf numFmtId="182" fontId="69" fillId="0" borderId="24" xfId="0" applyNumberFormat="1" applyFont="1" applyFill="1" applyBorder="1" applyAlignment="1">
      <alignment horizontal="center" vertical="center"/>
    </xf>
    <xf numFmtId="182" fontId="69" fillId="0" borderId="0" xfId="0" applyNumberFormat="1" applyFont="1" applyFill="1" applyBorder="1" applyAlignment="1">
      <alignment vertical="center"/>
    </xf>
    <xf numFmtId="182" fontId="69" fillId="0" borderId="0" xfId="0" applyNumberFormat="1" applyFont="1" applyFill="1" applyBorder="1" applyAlignment="1">
      <alignment horizontal="right" vertical="center"/>
    </xf>
    <xf numFmtId="182" fontId="69" fillId="0" borderId="12" xfId="0" applyNumberFormat="1" applyFont="1" applyFill="1" applyBorder="1" applyAlignment="1">
      <alignment vertical="center"/>
    </xf>
    <xf numFmtId="182" fontId="70" fillId="0" borderId="19" xfId="0" applyNumberFormat="1" applyFont="1" applyFill="1" applyBorder="1" applyAlignment="1">
      <alignment vertical="center"/>
    </xf>
    <xf numFmtId="182" fontId="70" fillId="0" borderId="19" xfId="0" applyNumberFormat="1" applyFont="1" applyFill="1" applyBorder="1" applyAlignment="1">
      <alignment horizontal="right" vertical="center"/>
    </xf>
    <xf numFmtId="183" fontId="1" fillId="0" borderId="21" xfId="0" applyNumberFormat="1" applyFont="1" applyFill="1" applyBorder="1" applyAlignment="1">
      <alignment horizontal="center" vertical="center" wrapText="1"/>
    </xf>
    <xf numFmtId="183" fontId="1" fillId="0" borderId="10" xfId="0" applyNumberFormat="1" applyFont="1" applyFill="1" applyBorder="1" applyAlignment="1">
      <alignment horizontal="center" vertical="center" wrapText="1"/>
    </xf>
    <xf numFmtId="183" fontId="6" fillId="0" borderId="10" xfId="0" applyNumberFormat="1" applyFont="1" applyFill="1" applyBorder="1" applyAlignment="1">
      <alignment horizontal="center" vertical="center" wrapText="1"/>
    </xf>
    <xf numFmtId="183" fontId="6" fillId="0" borderId="22" xfId="0" applyNumberFormat="1" applyFont="1" applyFill="1" applyBorder="1" applyAlignment="1">
      <alignment horizontal="center" vertical="center" wrapText="1"/>
    </xf>
    <xf numFmtId="183" fontId="1" fillId="0" borderId="26" xfId="0" applyNumberFormat="1" applyFont="1" applyFill="1" applyBorder="1" applyAlignment="1">
      <alignment horizontal="center" vertical="center" shrinkToFit="1"/>
    </xf>
    <xf numFmtId="183" fontId="1" fillId="0" borderId="12" xfId="0" applyNumberFormat="1" applyFont="1" applyFill="1" applyBorder="1" applyAlignment="1">
      <alignment vertical="center"/>
    </xf>
    <xf numFmtId="183" fontId="1" fillId="0" borderId="0" xfId="0" applyNumberFormat="1" applyFont="1" applyFill="1" applyBorder="1" applyAlignment="1">
      <alignment horizontal="right" vertical="center"/>
    </xf>
    <xf numFmtId="183" fontId="1" fillId="0" borderId="24" xfId="0" applyNumberFormat="1" applyFont="1" applyFill="1" applyBorder="1" applyAlignment="1">
      <alignment horizontal="center" vertical="center"/>
    </xf>
    <xf numFmtId="183" fontId="1" fillId="0" borderId="24" xfId="0" applyNumberFormat="1" applyFont="1" applyFill="1" applyBorder="1" applyAlignment="1">
      <alignment horizontal="center" vertical="center" shrinkToFit="1"/>
    </xf>
    <xf numFmtId="183" fontId="1" fillId="0" borderId="14" xfId="0" applyNumberFormat="1" applyFont="1" applyFill="1" applyBorder="1" applyAlignment="1">
      <alignment vertical="center"/>
    </xf>
    <xf numFmtId="183" fontId="1" fillId="0" borderId="27" xfId="0" applyNumberFormat="1" applyFont="1" applyFill="1" applyBorder="1" applyAlignment="1">
      <alignment horizontal="right" vertical="center"/>
    </xf>
    <xf numFmtId="183" fontId="1" fillId="0" borderId="27" xfId="0" applyNumberFormat="1" applyFont="1" applyFill="1" applyBorder="1" applyAlignment="1">
      <alignment vertical="center"/>
    </xf>
    <xf numFmtId="183" fontId="1" fillId="0" borderId="27" xfId="0" applyNumberFormat="1" applyFont="1" applyFill="1" applyBorder="1" applyAlignment="1" quotePrefix="1">
      <alignment horizontal="right" vertical="center"/>
    </xf>
    <xf numFmtId="183" fontId="11" fillId="0" borderId="24" xfId="0" applyNumberFormat="1" applyFont="1" applyFill="1" applyBorder="1" applyAlignment="1">
      <alignment horizontal="center" vertical="center" shrinkToFit="1"/>
    </xf>
    <xf numFmtId="183" fontId="11" fillId="0" borderId="14" xfId="0" applyNumberFormat="1" applyFont="1" applyFill="1" applyBorder="1" applyAlignment="1">
      <alignment vertical="center"/>
    </xf>
    <xf numFmtId="183" fontId="11" fillId="0" borderId="27" xfId="0" applyNumberFormat="1" applyFont="1" applyFill="1" applyBorder="1" applyAlignment="1">
      <alignment horizontal="right" vertical="center"/>
    </xf>
    <xf numFmtId="183" fontId="11" fillId="0" borderId="27" xfId="0" applyNumberFormat="1" applyFont="1" applyFill="1" applyBorder="1" applyAlignment="1">
      <alignment vertical="center"/>
    </xf>
    <xf numFmtId="183" fontId="11" fillId="0" borderId="27" xfId="0" applyNumberFormat="1" applyFont="1" applyFill="1" applyBorder="1" applyAlignment="1" quotePrefix="1">
      <alignment horizontal="right" vertical="center"/>
    </xf>
    <xf numFmtId="183" fontId="11" fillId="0" borderId="28" xfId="0" applyNumberFormat="1" applyFont="1" applyFill="1" applyBorder="1" applyAlignment="1">
      <alignment horizontal="center" vertical="center" shrinkToFit="1"/>
    </xf>
    <xf numFmtId="183" fontId="11" fillId="0" borderId="19" xfId="0" applyNumberFormat="1" applyFont="1" applyFill="1" applyBorder="1" applyAlignment="1">
      <alignment horizontal="right" vertical="center"/>
    </xf>
    <xf numFmtId="183" fontId="6" fillId="0" borderId="24" xfId="0" applyNumberFormat="1" applyFont="1" applyFill="1" applyBorder="1" applyAlignment="1">
      <alignment horizontal="center" vertical="center"/>
    </xf>
    <xf numFmtId="183" fontId="6" fillId="0" borderId="20" xfId="0" applyNumberFormat="1" applyFont="1" applyFill="1" applyBorder="1" applyAlignment="1">
      <alignment horizontal="center" vertical="center"/>
    </xf>
    <xf numFmtId="183" fontId="6" fillId="0" borderId="24" xfId="0" applyNumberFormat="1" applyFont="1" applyFill="1" applyBorder="1" applyAlignment="1">
      <alignment horizontal="right" vertical="center"/>
    </xf>
    <xf numFmtId="183" fontId="6" fillId="0" borderId="20" xfId="0" applyNumberFormat="1" applyFont="1" applyFill="1" applyBorder="1" applyAlignment="1">
      <alignment horizontal="right" vertical="center"/>
    </xf>
    <xf numFmtId="182" fontId="0" fillId="0" borderId="27" xfId="0" applyNumberFormat="1" applyFill="1" applyBorder="1" applyAlignment="1">
      <alignment horizontal="center" vertical="center"/>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0" fillId="0" borderId="14" xfId="0" applyFill="1" applyBorder="1" applyAlignment="1">
      <alignment horizontal="center" vertical="center"/>
    </xf>
    <xf numFmtId="183" fontId="11" fillId="0" borderId="14" xfId="0" applyNumberFormat="1" applyFont="1" applyFill="1" applyBorder="1" applyAlignment="1">
      <alignment horizontal="right" vertical="center"/>
    </xf>
    <xf numFmtId="183" fontId="11" fillId="0" borderId="29" xfId="0" applyNumberFormat="1" applyFont="1" applyFill="1" applyBorder="1" applyAlignment="1">
      <alignment horizontal="right" vertical="center"/>
    </xf>
    <xf numFmtId="182" fontId="11" fillId="0" borderId="24" xfId="0" applyNumberFormat="1" applyFont="1" applyFill="1" applyBorder="1" applyAlignment="1">
      <alignment horizontal="center" vertical="center"/>
    </xf>
    <xf numFmtId="182" fontId="11" fillId="0" borderId="20" xfId="0" applyNumberFormat="1" applyFont="1" applyFill="1" applyBorder="1" applyAlignment="1">
      <alignment horizontal="center" vertical="center"/>
    </xf>
    <xf numFmtId="182" fontId="1" fillId="0" borderId="0" xfId="0" applyNumberFormat="1" applyFont="1" applyFill="1" applyBorder="1" applyAlignment="1">
      <alignment horizontal="distributed" vertical="center"/>
    </xf>
    <xf numFmtId="182" fontId="1" fillId="0" borderId="23" xfId="0" applyNumberFormat="1" applyFont="1" applyFill="1" applyBorder="1" applyAlignment="1">
      <alignment horizontal="distributed" vertical="center"/>
    </xf>
    <xf numFmtId="38" fontId="1" fillId="0" borderId="0" xfId="49" applyFont="1" applyFill="1" applyAlignment="1">
      <alignment horizontal="right" vertical="center"/>
    </xf>
    <xf numFmtId="38" fontId="1" fillId="0" borderId="27" xfId="49" applyFont="1" applyFill="1" applyBorder="1" applyAlignment="1">
      <alignment horizontal="right" vertical="center"/>
    </xf>
    <xf numFmtId="38" fontId="11" fillId="0" borderId="27" xfId="49" applyFont="1" applyFill="1" applyBorder="1" applyAlignment="1">
      <alignment horizontal="right" vertical="center"/>
    </xf>
    <xf numFmtId="38" fontId="11" fillId="0" borderId="0" xfId="49" applyFont="1" applyFill="1" applyAlignment="1">
      <alignment horizontal="right" vertical="center"/>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0" xfId="0" applyNumberFormat="1" applyFont="1" applyFill="1" applyAlignment="1">
      <alignment horizontal="right" vertical="center"/>
    </xf>
    <xf numFmtId="0" fontId="1" fillId="0" borderId="0" xfId="0" applyNumberFormat="1" applyFont="1" applyFill="1" applyBorder="1" applyAlignment="1" quotePrefix="1">
      <alignment horizontal="right" vertical="center"/>
    </xf>
    <xf numFmtId="0" fontId="11" fillId="0" borderId="0" xfId="0" applyNumberFormat="1" applyFont="1" applyFill="1" applyBorder="1" applyAlignment="1" quotePrefix="1">
      <alignment horizontal="right" vertical="center"/>
    </xf>
    <xf numFmtId="182" fontId="1" fillId="0" borderId="0" xfId="0" applyNumberFormat="1" applyFont="1" applyFill="1" applyBorder="1" applyAlignment="1" quotePrefix="1">
      <alignment horizontal="right" vertical="center"/>
    </xf>
    <xf numFmtId="182" fontId="11" fillId="0" borderId="0" xfId="0" applyNumberFormat="1" applyFont="1" applyFill="1" applyBorder="1" applyAlignment="1" quotePrefix="1">
      <alignment horizontal="right" vertical="center"/>
    </xf>
    <xf numFmtId="182" fontId="11" fillId="0" borderId="0" xfId="0" applyNumberFormat="1" applyFont="1" applyFill="1" applyAlignment="1">
      <alignment horizontal="right" vertical="center"/>
    </xf>
    <xf numFmtId="182" fontId="1" fillId="0" borderId="0" xfId="0" applyNumberFormat="1" applyFont="1" applyFill="1" applyBorder="1" applyAlignment="1">
      <alignment horizontal="distributed" vertical="center" wrapText="1"/>
    </xf>
    <xf numFmtId="182" fontId="1" fillId="0" borderId="23" xfId="0" applyNumberFormat="1" applyFont="1" applyFill="1" applyBorder="1" applyAlignment="1">
      <alignment horizontal="distributed" vertical="center" wrapText="1"/>
    </xf>
    <xf numFmtId="38" fontId="1" fillId="0" borderId="0" xfId="49" applyFont="1" applyFill="1" applyAlignment="1">
      <alignment horizontal="right" vertical="center" wrapText="1"/>
    </xf>
    <xf numFmtId="38" fontId="1" fillId="0" borderId="0" xfId="49" applyFont="1" applyFill="1" applyBorder="1" applyAlignment="1">
      <alignment horizontal="right" vertical="center"/>
    </xf>
    <xf numFmtId="38" fontId="11" fillId="0" borderId="0" xfId="49" applyFont="1" applyFill="1" applyBorder="1" applyAlignment="1">
      <alignment horizontal="right" vertical="center"/>
    </xf>
    <xf numFmtId="182" fontId="1" fillId="0" borderId="19" xfId="0" applyNumberFormat="1" applyFont="1" applyFill="1" applyBorder="1" applyAlignment="1">
      <alignment horizontal="distributed" vertical="center"/>
    </xf>
    <xf numFmtId="182" fontId="1" fillId="0" borderId="11" xfId="0" applyNumberFormat="1" applyFont="1" applyFill="1" applyBorder="1" applyAlignment="1">
      <alignment horizontal="distributed" vertical="center"/>
    </xf>
    <xf numFmtId="38" fontId="1" fillId="0" borderId="19" xfId="49" applyFont="1" applyFill="1" applyBorder="1" applyAlignment="1">
      <alignment horizontal="right" vertical="center"/>
    </xf>
    <xf numFmtId="38" fontId="11" fillId="0" borderId="19" xfId="49" applyFont="1" applyFill="1" applyBorder="1" applyAlignment="1">
      <alignment horizontal="right" vertical="center"/>
    </xf>
    <xf numFmtId="0" fontId="1" fillId="0" borderId="23" xfId="62" applyFont="1" applyFill="1" applyBorder="1" applyAlignment="1">
      <alignment horizontal="center" vertical="center" shrinkToFit="1"/>
      <protection/>
    </xf>
    <xf numFmtId="0" fontId="1" fillId="0" borderId="30" xfId="62" applyFont="1" applyFill="1" applyBorder="1" applyAlignment="1">
      <alignment horizontal="center" vertical="distributed" wrapText="1" shrinkToFit="1"/>
      <protection/>
    </xf>
    <xf numFmtId="0" fontId="71" fillId="0" borderId="24" xfId="0" applyFont="1" applyFill="1" applyBorder="1" applyAlignment="1">
      <alignment horizontal="center" vertical="center" wrapText="1"/>
    </xf>
    <xf numFmtId="182" fontId="69" fillId="0" borderId="27" xfId="0" applyNumberFormat="1" applyFont="1" applyFill="1" applyBorder="1" applyAlignment="1">
      <alignment vertical="center" wrapText="1"/>
    </xf>
    <xf numFmtId="41" fontId="69" fillId="0" borderId="27" xfId="0" applyNumberFormat="1" applyFont="1" applyFill="1" applyBorder="1" applyAlignment="1">
      <alignment horizontal="right" vertical="center"/>
    </xf>
    <xf numFmtId="195" fontId="69" fillId="0" borderId="31" xfId="0" applyNumberFormat="1" applyFont="1" applyFill="1" applyBorder="1" applyAlignment="1">
      <alignment vertical="center" wrapText="1"/>
    </xf>
    <xf numFmtId="204" fontId="69" fillId="0" borderId="31" xfId="0" applyNumberFormat="1" applyFont="1" applyFill="1" applyBorder="1" applyAlignment="1">
      <alignment horizontal="right" vertical="center"/>
    </xf>
    <xf numFmtId="41" fontId="69" fillId="0" borderId="31" xfId="0" applyNumberFormat="1" applyFont="1" applyFill="1" applyBorder="1" applyAlignment="1">
      <alignment horizontal="right" vertical="center"/>
    </xf>
    <xf numFmtId="182" fontId="72" fillId="0" borderId="0" xfId="0" applyNumberFormat="1" applyFont="1" applyFill="1" applyBorder="1" applyAlignment="1">
      <alignment vertical="center" wrapText="1"/>
    </xf>
    <xf numFmtId="41" fontId="72" fillId="0" borderId="0" xfId="0" applyNumberFormat="1" applyFont="1" applyFill="1" applyBorder="1" applyAlignment="1">
      <alignment horizontal="right" vertical="center"/>
    </xf>
    <xf numFmtId="195" fontId="72" fillId="0" borderId="19" xfId="0" applyNumberFormat="1" applyFont="1" applyFill="1" applyBorder="1" applyAlignment="1">
      <alignment vertical="center" wrapText="1"/>
    </xf>
    <xf numFmtId="204" fontId="72" fillId="0" borderId="19" xfId="0" applyNumberFormat="1" applyFont="1" applyFill="1" applyBorder="1" applyAlignment="1">
      <alignment horizontal="right" vertical="center"/>
    </xf>
    <xf numFmtId="41" fontId="72" fillId="0" borderId="19" xfId="0" applyNumberFormat="1" applyFont="1" applyFill="1" applyBorder="1" applyAlignment="1">
      <alignment horizontal="right" vertical="center"/>
    </xf>
    <xf numFmtId="182" fontId="69" fillId="0" borderId="32" xfId="0" applyNumberFormat="1" applyFont="1" applyFill="1" applyBorder="1" applyAlignment="1">
      <alignment vertical="center"/>
    </xf>
    <xf numFmtId="182" fontId="69" fillId="0" borderId="22" xfId="0" applyNumberFormat="1" applyFont="1" applyFill="1" applyBorder="1" applyAlignment="1">
      <alignment horizontal="center" vertical="center"/>
    </xf>
    <xf numFmtId="182" fontId="72" fillId="0" borderId="22" xfId="0" applyNumberFormat="1" applyFont="1" applyFill="1" applyBorder="1" applyAlignment="1">
      <alignment horizontal="center" vertical="center"/>
    </xf>
    <xf numFmtId="182" fontId="69" fillId="0" borderId="22" xfId="0" applyNumberFormat="1" applyFont="1" applyFill="1" applyBorder="1" applyAlignment="1">
      <alignment vertical="center"/>
    </xf>
    <xf numFmtId="182" fontId="69" fillId="0" borderId="21" xfId="0" applyNumberFormat="1" applyFont="1" applyFill="1" applyBorder="1" applyAlignment="1">
      <alignment vertical="center"/>
    </xf>
    <xf numFmtId="182" fontId="71" fillId="0" borderId="0" xfId="0" applyNumberFormat="1" applyFont="1" applyFill="1" applyBorder="1" applyAlignment="1">
      <alignment vertical="center"/>
    </xf>
    <xf numFmtId="38" fontId="71" fillId="0" borderId="12" xfId="51" applyFont="1" applyFill="1" applyBorder="1" applyAlignment="1">
      <alignment vertical="center"/>
    </xf>
    <xf numFmtId="38" fontId="71" fillId="0" borderId="0" xfId="51" applyFont="1" applyFill="1" applyBorder="1" applyAlignment="1">
      <alignment vertical="center"/>
    </xf>
    <xf numFmtId="38" fontId="73" fillId="0" borderId="0" xfId="51" applyFont="1" applyFill="1" applyBorder="1" applyAlignment="1">
      <alignment vertical="center"/>
    </xf>
    <xf numFmtId="38" fontId="71" fillId="0" borderId="23" xfId="51" applyFont="1" applyFill="1" applyBorder="1" applyAlignment="1">
      <alignment vertical="center"/>
    </xf>
    <xf numFmtId="38" fontId="71" fillId="0" borderId="0" xfId="51" applyFont="1" applyFill="1" applyBorder="1" applyAlignment="1">
      <alignment horizontal="right" vertical="center"/>
    </xf>
    <xf numFmtId="41" fontId="71" fillId="0" borderId="0" xfId="0" applyNumberFormat="1" applyFont="1" applyFill="1" applyBorder="1" applyAlignment="1" quotePrefix="1">
      <alignment horizontal="right" vertical="center"/>
    </xf>
    <xf numFmtId="41" fontId="73" fillId="0" borderId="0" xfId="0" applyNumberFormat="1" applyFont="1" applyFill="1" applyBorder="1" applyAlignment="1" quotePrefix="1">
      <alignment horizontal="right" vertical="center"/>
    </xf>
    <xf numFmtId="182" fontId="73" fillId="0" borderId="0" xfId="0" applyNumberFormat="1" applyFont="1" applyFill="1" applyBorder="1" applyAlignment="1">
      <alignment vertical="center"/>
    </xf>
    <xf numFmtId="38" fontId="73" fillId="0" borderId="12" xfId="51" applyFont="1" applyFill="1" applyBorder="1" applyAlignment="1">
      <alignment vertical="center"/>
    </xf>
    <xf numFmtId="38" fontId="73" fillId="0" borderId="0" xfId="51" applyFont="1" applyFill="1" applyBorder="1" applyAlignment="1">
      <alignment horizontal="right" vertical="center"/>
    </xf>
    <xf numFmtId="0" fontId="71" fillId="0" borderId="0" xfId="0" applyNumberFormat="1" applyFont="1" applyFill="1" applyBorder="1" applyAlignment="1" quotePrefix="1">
      <alignment horizontal="right" vertical="center"/>
    </xf>
    <xf numFmtId="182" fontId="71" fillId="0" borderId="0" xfId="0" applyNumberFormat="1" applyFont="1" applyFill="1" applyBorder="1" applyAlignment="1">
      <alignment horizontal="distributed" vertical="center" shrinkToFit="1"/>
    </xf>
    <xf numFmtId="38" fontId="71" fillId="0" borderId="12" xfId="51" applyFont="1" applyFill="1" applyBorder="1" applyAlignment="1">
      <alignment horizontal="right" vertical="center"/>
    </xf>
    <xf numFmtId="38" fontId="71" fillId="0" borderId="0" xfId="51" applyFont="1" applyFill="1" applyBorder="1" applyAlignment="1" quotePrefix="1">
      <alignment horizontal="right" vertical="center"/>
    </xf>
    <xf numFmtId="38" fontId="73" fillId="0" borderId="23" xfId="51" applyFont="1" applyFill="1" applyBorder="1" applyAlignment="1">
      <alignment vertical="center"/>
    </xf>
    <xf numFmtId="38" fontId="71" fillId="0" borderId="0" xfId="51" applyFont="1" applyFill="1" applyBorder="1" applyAlignment="1">
      <alignment horizontal="distributed" vertical="center" shrinkToFit="1"/>
    </xf>
    <xf numFmtId="38" fontId="71" fillId="0" borderId="12" xfId="51" applyFont="1" applyFill="1" applyBorder="1" applyAlignment="1" quotePrefix="1">
      <alignment horizontal="right" vertical="center"/>
    </xf>
    <xf numFmtId="38" fontId="73" fillId="0" borderId="0" xfId="51" applyFont="1" applyFill="1" applyBorder="1" applyAlignment="1" quotePrefix="1">
      <alignment horizontal="right" vertical="center"/>
    </xf>
    <xf numFmtId="38" fontId="71" fillId="0" borderId="0" xfId="51" applyFont="1" applyFill="1" applyBorder="1" applyAlignment="1">
      <alignment horizontal="center" vertical="center" shrinkToFit="1"/>
    </xf>
    <xf numFmtId="182" fontId="71" fillId="0" borderId="0" xfId="0" applyNumberFormat="1" applyFont="1" applyFill="1" applyBorder="1" applyAlignment="1">
      <alignment horizontal="center" vertical="center" shrinkToFit="1"/>
    </xf>
    <xf numFmtId="42" fontId="71" fillId="0" borderId="0" xfId="0" applyNumberFormat="1" applyFont="1" applyFill="1" applyBorder="1" applyAlignment="1">
      <alignment vertical="center"/>
    </xf>
    <xf numFmtId="42" fontId="73" fillId="0" borderId="0" xfId="0" applyNumberFormat="1" applyFont="1" applyFill="1" applyBorder="1" applyAlignment="1">
      <alignment vertical="center"/>
    </xf>
    <xf numFmtId="182" fontId="71" fillId="0" borderId="0" xfId="0" applyNumberFormat="1" applyFont="1" applyFill="1" applyBorder="1" applyAlignment="1" quotePrefix="1">
      <alignment horizontal="right" vertical="center"/>
    </xf>
    <xf numFmtId="182" fontId="73" fillId="0" borderId="0" xfId="0" applyNumberFormat="1" applyFont="1" applyFill="1" applyBorder="1" applyAlignment="1" quotePrefix="1">
      <alignment horizontal="right" vertical="center"/>
    </xf>
    <xf numFmtId="41" fontId="71" fillId="0" borderId="0" xfId="0" applyNumberFormat="1" applyFont="1" applyFill="1" applyBorder="1" applyAlignment="1">
      <alignment horizontal="right" vertical="center"/>
    </xf>
    <xf numFmtId="182" fontId="69" fillId="0" borderId="19" xfId="0" applyNumberFormat="1" applyFont="1" applyFill="1" applyBorder="1" applyAlignment="1">
      <alignment vertical="center"/>
    </xf>
    <xf numFmtId="182" fontId="71" fillId="0" borderId="19" xfId="0" applyNumberFormat="1" applyFont="1" applyFill="1" applyBorder="1" applyAlignment="1">
      <alignment vertical="center"/>
    </xf>
    <xf numFmtId="38" fontId="71" fillId="0" borderId="13" xfId="51" applyFont="1" applyFill="1" applyBorder="1" applyAlignment="1">
      <alignment horizontal="right" vertical="center"/>
    </xf>
    <xf numFmtId="38" fontId="71" fillId="0" borderId="19" xfId="51" applyFont="1" applyFill="1" applyBorder="1" applyAlignment="1">
      <alignment horizontal="right" vertical="center"/>
    </xf>
    <xf numFmtId="38" fontId="71" fillId="0" borderId="13" xfId="51" applyFont="1" applyFill="1" applyBorder="1" applyAlignment="1">
      <alignment vertical="center"/>
    </xf>
    <xf numFmtId="38" fontId="71" fillId="0" borderId="19" xfId="51" applyFont="1" applyFill="1" applyBorder="1" applyAlignment="1">
      <alignment vertical="center"/>
    </xf>
    <xf numFmtId="38" fontId="71" fillId="0" borderId="11" xfId="51" applyFont="1" applyFill="1" applyBorder="1" applyAlignment="1">
      <alignment vertical="center"/>
    </xf>
    <xf numFmtId="182" fontId="73" fillId="0" borderId="19" xfId="0" applyNumberFormat="1" applyFont="1" applyFill="1" applyBorder="1" applyAlignment="1">
      <alignment vertical="center"/>
    </xf>
    <xf numFmtId="182" fontId="1" fillId="0" borderId="31" xfId="0" applyNumberFormat="1" applyFont="1" applyFill="1" applyBorder="1" applyAlignment="1">
      <alignment vertical="center"/>
    </xf>
    <xf numFmtId="182" fontId="4" fillId="0" borderId="0" xfId="0" applyNumberFormat="1" applyFont="1" applyFill="1" applyBorder="1" applyAlignment="1">
      <alignment vertical="center"/>
    </xf>
    <xf numFmtId="182" fontId="1" fillId="0" borderId="23" xfId="0" applyNumberFormat="1" applyFont="1" applyFill="1" applyBorder="1" applyAlignment="1">
      <alignment vertical="center"/>
    </xf>
    <xf numFmtId="182" fontId="4" fillId="0" borderId="19" xfId="0" applyNumberFormat="1" applyFont="1" applyFill="1" applyBorder="1" applyAlignment="1">
      <alignment vertical="center"/>
    </xf>
    <xf numFmtId="182" fontId="11" fillId="0" borderId="19" xfId="0" applyNumberFormat="1" applyFont="1" applyFill="1" applyBorder="1" applyAlignment="1">
      <alignment horizontal="center" vertical="center"/>
    </xf>
    <xf numFmtId="182" fontId="11" fillId="0" borderId="11" xfId="0" applyNumberFormat="1" applyFont="1" applyFill="1" applyBorder="1" applyAlignment="1">
      <alignment vertical="center"/>
    </xf>
    <xf numFmtId="182" fontId="20" fillId="0" borderId="0" xfId="0" applyNumberFormat="1" applyFont="1" applyFill="1" applyBorder="1" applyAlignment="1">
      <alignment vertical="center"/>
    </xf>
    <xf numFmtId="38" fontId="73" fillId="0" borderId="19" xfId="51" applyFont="1" applyFill="1" applyBorder="1" applyAlignment="1">
      <alignment horizontal="right" vertical="center"/>
    </xf>
    <xf numFmtId="182" fontId="1" fillId="0" borderId="0" xfId="0" applyNumberFormat="1" applyFont="1" applyFill="1" applyAlignment="1">
      <alignment horizontal="left" vertical="center"/>
    </xf>
    <xf numFmtId="182" fontId="5" fillId="0" borderId="0" xfId="0" applyNumberFormat="1" applyFont="1" applyFill="1" applyBorder="1" applyAlignment="1">
      <alignment horizontal="center" vertical="center"/>
    </xf>
    <xf numFmtId="183" fontId="11" fillId="0" borderId="19" xfId="0" applyNumberFormat="1" applyFont="1" applyFill="1" applyBorder="1" applyAlignment="1">
      <alignment vertical="center"/>
    </xf>
    <xf numFmtId="182"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24" xfId="0" applyFont="1" applyFill="1" applyBorder="1" applyAlignment="1">
      <alignment horizontal="center" vertical="center"/>
    </xf>
    <xf numFmtId="182" fontId="1" fillId="0" borderId="24" xfId="0" applyNumberFormat="1" applyFont="1" applyFill="1" applyBorder="1" applyAlignment="1">
      <alignment horizontal="center" vertical="center"/>
    </xf>
    <xf numFmtId="0" fontId="1" fillId="0" borderId="24" xfId="0" applyFont="1" applyFill="1" applyBorder="1" applyAlignment="1">
      <alignment vertical="center"/>
    </xf>
    <xf numFmtId="183" fontId="1" fillId="0" borderId="0" xfId="0" applyNumberFormat="1" applyFont="1" applyFill="1" applyBorder="1" applyAlignment="1">
      <alignment vertical="center"/>
    </xf>
    <xf numFmtId="182" fontId="1" fillId="0" borderId="21" xfId="0" applyNumberFormat="1" applyFont="1" applyFill="1" applyBorder="1" applyAlignment="1">
      <alignment horizontal="center" vertical="center"/>
    </xf>
    <xf numFmtId="0" fontId="1" fillId="0" borderId="25" xfId="0" applyFont="1" applyFill="1" applyBorder="1" applyAlignment="1">
      <alignment horizontal="center" vertical="center"/>
    </xf>
    <xf numFmtId="182" fontId="5" fillId="0" borderId="14" xfId="0" applyNumberFormat="1" applyFont="1" applyFill="1" applyBorder="1" applyAlignment="1">
      <alignment horizontal="center" vertical="center"/>
    </xf>
    <xf numFmtId="182" fontId="5" fillId="0" borderId="27" xfId="0" applyNumberFormat="1" applyFont="1" applyFill="1" applyBorder="1" applyAlignment="1">
      <alignment horizontal="center" vertical="center"/>
    </xf>
    <xf numFmtId="182" fontId="0" fillId="0" borderId="13"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5" fillId="0" borderId="12" xfId="0" applyNumberFormat="1" applyFont="1" applyFill="1" applyBorder="1" applyAlignment="1">
      <alignment horizontal="center" vertical="center"/>
    </xf>
    <xf numFmtId="182" fontId="1" fillId="0" borderId="0" xfId="0" applyNumberFormat="1" applyFont="1" applyFill="1" applyAlignment="1">
      <alignment vertical="center" wrapText="1"/>
    </xf>
    <xf numFmtId="0" fontId="0" fillId="0" borderId="0" xfId="0" applyFill="1" applyAlignment="1">
      <alignment vertical="center"/>
    </xf>
    <xf numFmtId="0" fontId="11" fillId="0" borderId="19" xfId="0" applyFont="1" applyFill="1" applyBorder="1" applyAlignment="1">
      <alignment vertical="center"/>
    </xf>
    <xf numFmtId="182" fontId="1" fillId="0" borderId="25" xfId="0" applyNumberFormat="1" applyFont="1" applyFill="1" applyBorder="1" applyAlignment="1">
      <alignment horizontal="center" vertical="center"/>
    </xf>
    <xf numFmtId="0" fontId="1" fillId="0" borderId="10" xfId="0" applyFont="1" applyFill="1" applyBorder="1" applyAlignment="1">
      <alignment vertical="center"/>
    </xf>
    <xf numFmtId="182" fontId="1" fillId="0" borderId="24" xfId="0" applyNumberFormat="1" applyFont="1" applyFill="1" applyBorder="1" applyAlignment="1">
      <alignment horizontal="center" vertical="center" shrinkToFit="1"/>
    </xf>
    <xf numFmtId="182" fontId="1" fillId="0" borderId="10" xfId="0" applyNumberFormat="1"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0" xfId="0" applyFont="1" applyFill="1" applyBorder="1" applyAlignment="1">
      <alignment horizontal="center" vertical="center"/>
    </xf>
    <xf numFmtId="182" fontId="1" fillId="0" borderId="19" xfId="0" applyNumberFormat="1" applyFont="1" applyFill="1" applyBorder="1" applyAlignment="1">
      <alignment horizontal="right" vertical="center"/>
    </xf>
    <xf numFmtId="0" fontId="0" fillId="0" borderId="19" xfId="0" applyFill="1" applyBorder="1" applyAlignment="1">
      <alignment horizontal="right" vertical="center"/>
    </xf>
    <xf numFmtId="0" fontId="1" fillId="0" borderId="1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1" xfId="0"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1" fillId="0" borderId="20" xfId="0" applyNumberFormat="1" applyFont="1" applyFill="1" applyBorder="1" applyAlignment="1">
      <alignment horizontal="center" vertical="center"/>
    </xf>
    <xf numFmtId="182" fontId="1" fillId="0" borderId="34" xfId="0" applyNumberFormat="1" applyFont="1" applyFill="1" applyBorder="1" applyAlignment="1">
      <alignment horizontal="center" vertical="center"/>
    </xf>
    <xf numFmtId="0" fontId="11" fillId="0" borderId="35" xfId="0" applyFont="1" applyFill="1" applyBorder="1" applyAlignment="1">
      <alignment vertical="center"/>
    </xf>
    <xf numFmtId="182" fontId="1" fillId="0" borderId="15" xfId="0" applyNumberFormat="1" applyFont="1" applyFill="1" applyBorder="1" applyAlignment="1">
      <alignment horizontal="center" vertical="center"/>
    </xf>
    <xf numFmtId="182" fontId="1" fillId="0" borderId="33" xfId="0" applyNumberFormat="1" applyFont="1" applyFill="1" applyBorder="1" applyAlignment="1">
      <alignment horizontal="center" vertical="center"/>
    </xf>
    <xf numFmtId="182" fontId="1" fillId="0" borderId="35" xfId="0" applyNumberFormat="1" applyFont="1" applyFill="1" applyBorder="1" applyAlignment="1">
      <alignment horizontal="center" vertical="center"/>
    </xf>
    <xf numFmtId="182" fontId="1" fillId="0" borderId="18" xfId="0" applyNumberFormat="1" applyFont="1" applyFill="1" applyBorder="1" applyAlignment="1">
      <alignment horizontal="center" vertical="center"/>
    </xf>
    <xf numFmtId="182" fontId="1" fillId="0" borderId="31" xfId="0" applyNumberFormat="1" applyFont="1" applyFill="1" applyBorder="1" applyAlignment="1">
      <alignment horizontal="center" vertical="center"/>
    </xf>
    <xf numFmtId="0" fontId="1" fillId="0" borderId="0" xfId="0" applyFont="1" applyFill="1" applyBorder="1" applyAlignment="1">
      <alignment vertical="center"/>
    </xf>
    <xf numFmtId="183" fontId="1" fillId="0" borderId="0" xfId="0" applyNumberFormat="1" applyFont="1" applyFill="1" applyAlignment="1">
      <alignment vertical="center"/>
    </xf>
    <xf numFmtId="0" fontId="1" fillId="0" borderId="0" xfId="0" applyFont="1" applyFill="1" applyAlignment="1">
      <alignment vertical="center"/>
    </xf>
    <xf numFmtId="183" fontId="11" fillId="0" borderId="36" xfId="0" applyNumberFormat="1" applyFont="1" applyFill="1" applyBorder="1" applyAlignment="1">
      <alignment horizontal="center" vertical="center"/>
    </xf>
    <xf numFmtId="183" fontId="11" fillId="0" borderId="25" xfId="0" applyNumberFormat="1" applyFont="1" applyFill="1" applyBorder="1" applyAlignment="1">
      <alignment horizontal="center" vertical="center"/>
    </xf>
    <xf numFmtId="183" fontId="11" fillId="0" borderId="27" xfId="0" applyNumberFormat="1"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9" xfId="0" applyFont="1" applyFill="1" applyBorder="1" applyAlignment="1">
      <alignment horizontal="center" vertical="center" textRotation="255"/>
    </xf>
    <xf numFmtId="183" fontId="1" fillId="0" borderId="36" xfId="0" applyNumberFormat="1" applyFont="1" applyFill="1" applyBorder="1" applyAlignment="1">
      <alignment horizontal="center" vertical="center"/>
    </xf>
    <xf numFmtId="183" fontId="1" fillId="0" borderId="25" xfId="0" applyNumberFormat="1" applyFont="1" applyFill="1" applyBorder="1" applyAlignment="1">
      <alignment horizontal="center" vertical="center"/>
    </xf>
    <xf numFmtId="183" fontId="1" fillId="0" borderId="20" xfId="0" applyNumberFormat="1" applyFont="1" applyFill="1" applyBorder="1" applyAlignment="1">
      <alignment horizontal="right" vertical="center"/>
    </xf>
    <xf numFmtId="183" fontId="1" fillId="0" borderId="25" xfId="0" applyNumberFormat="1" applyFont="1" applyFill="1" applyBorder="1" applyAlignment="1">
      <alignment horizontal="right" vertical="center"/>
    </xf>
    <xf numFmtId="183" fontId="11" fillId="0" borderId="12" xfId="0" applyNumberFormat="1" applyFont="1" applyFill="1" applyBorder="1" applyAlignment="1">
      <alignment vertical="center"/>
    </xf>
    <xf numFmtId="0" fontId="0" fillId="0" borderId="23" xfId="0" applyFont="1" applyFill="1" applyBorder="1" applyAlignment="1">
      <alignment vertical="center"/>
    </xf>
    <xf numFmtId="183" fontId="11" fillId="0" borderId="12" xfId="0" applyNumberFormat="1" applyFont="1" applyFill="1" applyBorder="1" applyAlignment="1">
      <alignment horizontal="center" vertical="center" wrapText="1"/>
    </xf>
    <xf numFmtId="183" fontId="11" fillId="0" borderId="13" xfId="0" applyNumberFormat="1" applyFont="1" applyFill="1" applyBorder="1" applyAlignment="1">
      <alignment horizontal="center" vertical="center" wrapText="1"/>
    </xf>
    <xf numFmtId="0" fontId="0" fillId="0" borderId="11" xfId="0" applyFont="1" applyFill="1" applyBorder="1" applyAlignment="1">
      <alignment vertical="center"/>
    </xf>
    <xf numFmtId="183" fontId="11" fillId="0" borderId="14" xfId="0" applyNumberFormat="1" applyFont="1" applyFill="1" applyBorder="1" applyAlignment="1">
      <alignment horizontal="center" vertical="center" wrapText="1"/>
    </xf>
    <xf numFmtId="0" fontId="0" fillId="0" borderId="29" xfId="0" applyFont="1" applyFill="1" applyBorder="1" applyAlignment="1">
      <alignment vertical="center"/>
    </xf>
    <xf numFmtId="183" fontId="11" fillId="0" borderId="14" xfId="0" applyNumberFormat="1" applyFont="1" applyFill="1" applyBorder="1" applyAlignment="1">
      <alignment vertical="center"/>
    </xf>
    <xf numFmtId="182" fontId="69" fillId="0" borderId="22" xfId="0" applyNumberFormat="1" applyFont="1" applyFill="1" applyBorder="1" applyAlignment="1">
      <alignment horizontal="center" vertical="center"/>
    </xf>
    <xf numFmtId="0" fontId="74" fillId="0" borderId="32" xfId="0" applyFont="1" applyFill="1" applyBorder="1" applyAlignment="1">
      <alignment vertical="center"/>
    </xf>
    <xf numFmtId="0" fontId="74" fillId="0" borderId="21" xfId="0" applyFont="1" applyFill="1" applyBorder="1" applyAlignment="1">
      <alignment vertical="center"/>
    </xf>
    <xf numFmtId="182" fontId="69" fillId="0" borderId="20" xfId="0" applyNumberFormat="1" applyFont="1" applyFill="1" applyBorder="1" applyAlignment="1">
      <alignment horizontal="center" vertical="center"/>
    </xf>
    <xf numFmtId="182" fontId="69" fillId="0" borderId="25" xfId="0" applyNumberFormat="1" applyFont="1" applyFill="1" applyBorder="1" applyAlignment="1">
      <alignment horizontal="center" vertical="center"/>
    </xf>
    <xf numFmtId="183" fontId="1" fillId="0" borderId="10"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10" xfId="0" applyFill="1" applyBorder="1" applyAlignment="1">
      <alignment horizontal="center" vertical="center"/>
    </xf>
    <xf numFmtId="183" fontId="1" fillId="0" borderId="10" xfId="0" applyNumberFormat="1" applyFont="1" applyFill="1" applyBorder="1" applyAlignment="1">
      <alignment horizontal="center" vertical="center" wrapText="1"/>
    </xf>
    <xf numFmtId="0" fontId="0" fillId="0" borderId="24" xfId="0" applyFill="1" applyBorder="1" applyAlignment="1">
      <alignment vertical="center"/>
    </xf>
    <xf numFmtId="0" fontId="0" fillId="0" borderId="21" xfId="0" applyFill="1" applyBorder="1" applyAlignment="1">
      <alignment vertical="center"/>
    </xf>
    <xf numFmtId="0" fontId="0" fillId="0" borderId="10" xfId="0" applyFill="1" applyBorder="1" applyAlignment="1">
      <alignment vertical="center"/>
    </xf>
    <xf numFmtId="0" fontId="0" fillId="0" borderId="25" xfId="0" applyFill="1" applyBorder="1" applyAlignment="1">
      <alignment vertical="center"/>
    </xf>
    <xf numFmtId="182" fontId="6" fillId="0" borderId="36" xfId="0" applyNumberFormat="1" applyFont="1" applyFill="1" applyBorder="1" applyAlignment="1">
      <alignment horizontal="center" vertical="center"/>
    </xf>
    <xf numFmtId="0" fontId="6" fillId="0" borderId="3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4" xfId="0" applyFont="1" applyFill="1" applyBorder="1" applyAlignment="1">
      <alignment horizontal="right" vertical="center"/>
    </xf>
    <xf numFmtId="41" fontId="70" fillId="0" borderId="19" xfId="0" applyNumberFormat="1" applyFont="1" applyFill="1" applyBorder="1" applyAlignment="1">
      <alignment horizontal="right" vertical="center"/>
    </xf>
    <xf numFmtId="183" fontId="1" fillId="0" borderId="24" xfId="0" applyNumberFormat="1" applyFont="1" applyFill="1" applyBorder="1" applyAlignment="1">
      <alignment horizontal="center" vertical="center"/>
    </xf>
    <xf numFmtId="183" fontId="1" fillId="0" borderId="29" xfId="0" applyNumberFormat="1" applyFont="1" applyFill="1" applyBorder="1" applyAlignment="1">
      <alignment horizontal="center" vertical="center"/>
    </xf>
    <xf numFmtId="183" fontId="1" fillId="0" borderId="26" xfId="0" applyNumberFormat="1" applyFont="1" applyFill="1" applyBorder="1" applyAlignment="1">
      <alignment horizontal="center" vertical="center"/>
    </xf>
    <xf numFmtId="182" fontId="69" fillId="0" borderId="0" xfId="0" applyNumberFormat="1" applyFont="1" applyFill="1" applyBorder="1" applyAlignment="1">
      <alignment vertical="center"/>
    </xf>
    <xf numFmtId="41" fontId="69" fillId="0" borderId="0" xfId="0" applyNumberFormat="1" applyFont="1" applyFill="1" applyBorder="1" applyAlignment="1">
      <alignment horizontal="right" vertical="center"/>
    </xf>
    <xf numFmtId="182" fontId="70" fillId="0" borderId="19" xfId="0" applyNumberFormat="1" applyFont="1" applyFill="1" applyBorder="1" applyAlignment="1">
      <alignment vertical="center"/>
    </xf>
    <xf numFmtId="196" fontId="69" fillId="0" borderId="0" xfId="0" applyNumberFormat="1" applyFont="1" applyFill="1" applyBorder="1" applyAlignment="1">
      <alignment horizontal="right" vertical="center"/>
    </xf>
    <xf numFmtId="196" fontId="74" fillId="0" borderId="0" xfId="0" applyNumberFormat="1" applyFont="1" applyFill="1" applyBorder="1" applyAlignment="1">
      <alignment horizontal="right" vertical="center"/>
    </xf>
    <xf numFmtId="196" fontId="70" fillId="0" borderId="19" xfId="0" applyNumberFormat="1" applyFont="1" applyFill="1" applyBorder="1" applyAlignment="1">
      <alignment horizontal="right" vertical="center"/>
    </xf>
    <xf numFmtId="196" fontId="47" fillId="0" borderId="19" xfId="0" applyNumberFormat="1" applyFont="1" applyFill="1" applyBorder="1" applyAlignment="1">
      <alignment horizontal="right" vertical="center"/>
    </xf>
    <xf numFmtId="0" fontId="74" fillId="0" borderId="36" xfId="0" applyFont="1" applyFill="1" applyBorder="1" applyAlignment="1">
      <alignment vertical="center"/>
    </xf>
    <xf numFmtId="183" fontId="1" fillId="0" borderId="27" xfId="0" applyNumberFormat="1" applyFont="1" applyFill="1" applyBorder="1" applyAlignment="1">
      <alignment horizontal="center" vertical="center"/>
    </xf>
    <xf numFmtId="183" fontId="1" fillId="0" borderId="31" xfId="0" applyNumberFormat="1" applyFont="1" applyFill="1" applyBorder="1" applyAlignment="1">
      <alignment horizontal="center" vertical="center"/>
    </xf>
    <xf numFmtId="183" fontId="1" fillId="0" borderId="35" xfId="0" applyNumberFormat="1" applyFont="1" applyFill="1" applyBorder="1" applyAlignment="1">
      <alignment horizontal="center" vertical="center"/>
    </xf>
    <xf numFmtId="182" fontId="69" fillId="0" borderId="0" xfId="0" applyNumberFormat="1" applyFont="1" applyFill="1" applyBorder="1" applyAlignment="1">
      <alignment horizontal="center" vertical="center"/>
    </xf>
    <xf numFmtId="0" fontId="74" fillId="0" borderId="0" xfId="0" applyFont="1" applyFill="1" applyBorder="1" applyAlignment="1">
      <alignment vertical="center"/>
    </xf>
    <xf numFmtId="182" fontId="69" fillId="0" borderId="23" xfId="0" applyNumberFormat="1" applyFont="1" applyFill="1" applyBorder="1" applyAlignment="1">
      <alignment horizontal="center" vertical="center"/>
    </xf>
    <xf numFmtId="182" fontId="70" fillId="0" borderId="19" xfId="0" applyNumberFormat="1" applyFont="1" applyFill="1" applyBorder="1" applyAlignment="1">
      <alignment horizontal="center" vertical="center"/>
    </xf>
    <xf numFmtId="0" fontId="47" fillId="0" borderId="19" xfId="0" applyFont="1" applyFill="1" applyBorder="1" applyAlignment="1">
      <alignment vertical="center"/>
    </xf>
    <xf numFmtId="0" fontId="47" fillId="0" borderId="11" xfId="0" applyFont="1" applyFill="1" applyBorder="1" applyAlignment="1">
      <alignment vertical="center"/>
    </xf>
    <xf numFmtId="182" fontId="69" fillId="0" borderId="18" xfId="0" applyNumberFormat="1" applyFont="1" applyFill="1" applyBorder="1" applyAlignment="1">
      <alignment horizontal="center" vertical="center"/>
    </xf>
    <xf numFmtId="0" fontId="74" fillId="0" borderId="18" xfId="0" applyFont="1" applyFill="1" applyBorder="1" applyAlignment="1">
      <alignment vertical="center"/>
    </xf>
    <xf numFmtId="0" fontId="74" fillId="0" borderId="34" xfId="0" applyFont="1" applyFill="1" applyBorder="1" applyAlignment="1">
      <alignment vertical="center"/>
    </xf>
    <xf numFmtId="0" fontId="74" fillId="0" borderId="31" xfId="0" applyFont="1" applyFill="1" applyBorder="1" applyAlignment="1">
      <alignment vertical="center"/>
    </xf>
    <xf numFmtId="0" fontId="74" fillId="0" borderId="35" xfId="0" applyFont="1" applyFill="1" applyBorder="1" applyAlignment="1">
      <alignment vertical="center"/>
    </xf>
    <xf numFmtId="182" fontId="11" fillId="0" borderId="0" xfId="0" applyNumberFormat="1" applyFont="1" applyFill="1" applyBorder="1" applyAlignment="1">
      <alignment horizontal="center" vertical="center"/>
    </xf>
    <xf numFmtId="182" fontId="11" fillId="0" borderId="23" xfId="0" applyNumberFormat="1" applyFont="1" applyFill="1" applyBorder="1" applyAlignment="1">
      <alignment horizontal="center" vertical="center"/>
    </xf>
    <xf numFmtId="182" fontId="11" fillId="0" borderId="31" xfId="0" applyNumberFormat="1" applyFont="1" applyFill="1" applyBorder="1" applyAlignment="1">
      <alignment horizontal="center" vertical="center"/>
    </xf>
    <xf numFmtId="182" fontId="11" fillId="0" borderId="35" xfId="0" applyNumberFormat="1" applyFont="1" applyFill="1" applyBorder="1" applyAlignment="1">
      <alignment horizontal="center" vertical="center"/>
    </xf>
    <xf numFmtId="183" fontId="11" fillId="0" borderId="27"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183" fontId="11" fillId="0" borderId="24" xfId="0" applyNumberFormat="1" applyFont="1" applyFill="1" applyBorder="1" applyAlignment="1">
      <alignment horizontal="center" vertical="center"/>
    </xf>
    <xf numFmtId="183" fontId="11" fillId="0" borderId="30" xfId="0" applyNumberFormat="1" applyFont="1" applyFill="1" applyBorder="1" applyAlignment="1">
      <alignment horizontal="center" vertical="center"/>
    </xf>
    <xf numFmtId="183" fontId="11" fillId="0" borderId="28" xfId="0" applyNumberFormat="1" applyFont="1" applyFill="1" applyBorder="1" applyAlignment="1">
      <alignment horizontal="center" vertical="center"/>
    </xf>
    <xf numFmtId="183" fontId="1" fillId="0" borderId="21"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83" fontId="11" fillId="0" borderId="0" xfId="0" applyNumberFormat="1" applyFont="1" applyFill="1" applyBorder="1" applyAlignment="1" quotePrefix="1">
      <alignment horizontal="center" vertical="center"/>
    </xf>
    <xf numFmtId="183" fontId="11" fillId="0" borderId="19" xfId="0" applyNumberFormat="1" applyFont="1" applyFill="1" applyBorder="1" applyAlignment="1">
      <alignment horizontal="center" vertical="center"/>
    </xf>
    <xf numFmtId="183" fontId="1" fillId="0" borderId="20" xfId="0" applyNumberFormat="1" applyFont="1" applyFill="1" applyBorder="1" applyAlignment="1">
      <alignment horizontal="center" vertical="center"/>
    </xf>
    <xf numFmtId="183" fontId="1" fillId="0" borderId="17" xfId="0" applyNumberFormat="1" applyFont="1" applyFill="1" applyBorder="1" applyAlignment="1">
      <alignment horizontal="center" vertical="center" wrapText="1"/>
    </xf>
    <xf numFmtId="183" fontId="11" fillId="0" borderId="13" xfId="0" applyNumberFormat="1" applyFont="1" applyFill="1" applyBorder="1" applyAlignment="1" quotePrefix="1">
      <alignment horizontal="right" vertical="center"/>
    </xf>
    <xf numFmtId="0" fontId="0" fillId="0" borderId="25" xfId="0" applyFill="1" applyBorder="1" applyAlignment="1">
      <alignment horizontal="center" vertical="center"/>
    </xf>
    <xf numFmtId="0" fontId="0" fillId="0" borderId="24" xfId="0" applyFill="1" applyBorder="1" applyAlignment="1">
      <alignment horizontal="center" vertical="center"/>
    </xf>
    <xf numFmtId="182" fontId="1" fillId="0" borderId="22" xfId="0" applyNumberFormat="1" applyFont="1" applyFill="1" applyBorder="1" applyAlignment="1">
      <alignment horizontal="center" vertical="center"/>
    </xf>
    <xf numFmtId="182" fontId="11" fillId="0" borderId="10" xfId="0" applyNumberFormat="1" applyFont="1" applyFill="1" applyBorder="1" applyAlignment="1">
      <alignment horizontal="center" vertical="center"/>
    </xf>
    <xf numFmtId="0" fontId="11" fillId="0" borderId="22" xfId="0" applyFont="1" applyFill="1" applyBorder="1" applyAlignment="1">
      <alignment horizontal="center" vertical="center"/>
    </xf>
    <xf numFmtId="182" fontId="1" fillId="0" borderId="10" xfId="0" applyNumberFormat="1" applyFont="1" applyFill="1" applyBorder="1" applyAlignment="1">
      <alignment horizontal="center" vertical="center"/>
    </xf>
    <xf numFmtId="0" fontId="73" fillId="0" borderId="23" xfId="0" applyFont="1" applyFill="1" applyBorder="1" applyAlignment="1">
      <alignment horizontal="center" vertical="center"/>
    </xf>
    <xf numFmtId="0" fontId="73" fillId="0" borderId="11" xfId="0" applyFont="1" applyFill="1" applyBorder="1" applyAlignment="1">
      <alignment horizontal="center" vertical="center"/>
    </xf>
    <xf numFmtId="195" fontId="72" fillId="0" borderId="13" xfId="0" applyNumberFormat="1" applyFont="1" applyFill="1" applyBorder="1" applyAlignment="1">
      <alignment vertical="center"/>
    </xf>
    <xf numFmtId="195" fontId="72" fillId="0" borderId="19" xfId="0" applyNumberFormat="1" applyFont="1" applyFill="1" applyBorder="1" applyAlignment="1">
      <alignment vertical="center"/>
    </xf>
    <xf numFmtId="182" fontId="72" fillId="0" borderId="12" xfId="0" applyNumberFormat="1" applyFont="1" applyFill="1" applyBorder="1" applyAlignment="1">
      <alignment vertical="center"/>
    </xf>
    <xf numFmtId="182" fontId="72" fillId="0" borderId="0" xfId="0" applyNumberFormat="1" applyFont="1" applyFill="1" applyBorder="1" applyAlignment="1">
      <alignment vertical="center"/>
    </xf>
    <xf numFmtId="0" fontId="73" fillId="0" borderId="33" xfId="0" applyFont="1" applyFill="1" applyBorder="1" applyAlignment="1">
      <alignment horizontal="distributed" vertical="center"/>
    </xf>
    <xf numFmtId="0" fontId="73" fillId="0" borderId="35" xfId="0" applyFont="1" applyFill="1" applyBorder="1" applyAlignment="1">
      <alignment horizontal="distributed" vertical="center"/>
    </xf>
    <xf numFmtId="0" fontId="73" fillId="0" borderId="37" xfId="0" applyFont="1" applyFill="1" applyBorder="1" applyAlignment="1">
      <alignment horizontal="distributed" vertical="center"/>
    </xf>
    <xf numFmtId="0" fontId="73" fillId="0" borderId="30" xfId="0" applyFont="1" applyFill="1" applyBorder="1" applyAlignment="1">
      <alignment horizontal="distributed" vertical="center"/>
    </xf>
    <xf numFmtId="0" fontId="71" fillId="0" borderId="20" xfId="0" applyFont="1" applyFill="1" applyBorder="1" applyAlignment="1">
      <alignment horizontal="center" vertical="center"/>
    </xf>
    <xf numFmtId="0" fontId="71" fillId="0" borderId="25" xfId="0" applyFont="1" applyFill="1" applyBorder="1" applyAlignment="1">
      <alignment horizontal="center" vertical="center"/>
    </xf>
    <xf numFmtId="0" fontId="71" fillId="0" borderId="27" xfId="0" applyFont="1" applyFill="1" applyBorder="1" applyAlignment="1">
      <alignment horizontal="center" vertical="center"/>
    </xf>
    <xf numFmtId="0" fontId="71" fillId="0" borderId="31" xfId="0" applyFont="1" applyFill="1" applyBorder="1" applyAlignment="1">
      <alignment horizontal="center" vertical="center"/>
    </xf>
    <xf numFmtId="0" fontId="1" fillId="0" borderId="19" xfId="0" applyFont="1" applyFill="1" applyBorder="1" applyAlignment="1">
      <alignment horizontal="right"/>
    </xf>
    <xf numFmtId="195" fontId="69" fillId="0" borderId="33" xfId="0" applyNumberFormat="1" applyFont="1" applyFill="1" applyBorder="1" applyAlignment="1">
      <alignment vertical="center"/>
    </xf>
    <xf numFmtId="195" fontId="69" fillId="0" borderId="31" xfId="0" applyNumberFormat="1" applyFont="1" applyFill="1" applyBorder="1" applyAlignment="1">
      <alignment vertical="center"/>
    </xf>
    <xf numFmtId="182" fontId="69" fillId="0" borderId="14" xfId="0" applyNumberFormat="1" applyFont="1" applyFill="1" applyBorder="1" applyAlignment="1">
      <alignment vertical="center"/>
    </xf>
    <xf numFmtId="182" fontId="69" fillId="0" borderId="27" xfId="0" applyNumberFormat="1" applyFont="1" applyFill="1" applyBorder="1" applyAlignment="1">
      <alignment vertical="center"/>
    </xf>
    <xf numFmtId="0" fontId="71" fillId="0" borderId="29" xfId="0" applyFont="1" applyFill="1" applyBorder="1" applyAlignment="1">
      <alignment horizontal="center" vertical="center"/>
    </xf>
    <xf numFmtId="0" fontId="71" fillId="0" borderId="35" xfId="0" applyFont="1" applyFill="1" applyBorder="1" applyAlignment="1">
      <alignment horizontal="center" vertical="center"/>
    </xf>
    <xf numFmtId="0" fontId="71" fillId="0" borderId="20" xfId="0" applyFont="1" applyFill="1" applyBorder="1" applyAlignment="1">
      <alignment horizontal="distributed" vertical="center"/>
    </xf>
    <xf numFmtId="0" fontId="71" fillId="0" borderId="25" xfId="0" applyFont="1" applyFill="1" applyBorder="1" applyAlignment="1">
      <alignment horizontal="distributed" vertical="center"/>
    </xf>
    <xf numFmtId="0" fontId="71" fillId="0" borderId="15" xfId="0" applyFont="1" applyFill="1" applyBorder="1" applyAlignment="1">
      <alignment horizontal="distributed" vertical="center" wrapText="1"/>
    </xf>
    <xf numFmtId="0" fontId="71" fillId="0" borderId="34" xfId="0" applyFont="1" applyFill="1" applyBorder="1" applyAlignment="1">
      <alignment horizontal="distributed" vertical="center" wrapText="1"/>
    </xf>
    <xf numFmtId="0" fontId="71" fillId="0" borderId="12" xfId="0" applyFont="1" applyFill="1" applyBorder="1" applyAlignment="1">
      <alignment horizontal="distributed" vertical="center" wrapText="1"/>
    </xf>
    <xf numFmtId="0" fontId="71" fillId="0" borderId="23" xfId="0" applyFont="1" applyFill="1" applyBorder="1" applyAlignment="1">
      <alignment horizontal="distributed" vertical="center" wrapText="1"/>
    </xf>
    <xf numFmtId="0" fontId="71" fillId="0" borderId="33" xfId="0" applyFont="1" applyFill="1" applyBorder="1" applyAlignment="1">
      <alignment horizontal="distributed" vertical="center" wrapText="1"/>
    </xf>
    <xf numFmtId="0" fontId="71" fillId="0" borderId="35" xfId="0" applyFont="1" applyFill="1" applyBorder="1" applyAlignment="1">
      <alignment horizontal="distributed" vertical="center" wrapText="1"/>
    </xf>
    <xf numFmtId="0" fontId="71" fillId="0" borderId="2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31" xfId="0" applyFont="1" applyFill="1" applyBorder="1" applyAlignment="1">
      <alignment horizontal="center" vertical="center" wrapText="1"/>
    </xf>
    <xf numFmtId="0" fontId="71" fillId="0" borderId="22" xfId="0" applyFont="1" applyFill="1" applyBorder="1" applyAlignment="1">
      <alignment horizontal="center" vertical="center" wrapText="1"/>
    </xf>
    <xf numFmtId="0" fontId="71" fillId="0" borderId="32"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20" xfId="0" applyFont="1" applyFill="1" applyBorder="1" applyAlignment="1">
      <alignment horizontal="center" vertical="center" wrapText="1"/>
    </xf>
    <xf numFmtId="0" fontId="71" fillId="0" borderId="36" xfId="0" applyFont="1" applyFill="1" applyBorder="1" applyAlignment="1">
      <alignment horizontal="center" vertical="center" wrapText="1"/>
    </xf>
    <xf numFmtId="0" fontId="71" fillId="0" borderId="25" xfId="0" applyFont="1" applyFill="1" applyBorder="1" applyAlignment="1">
      <alignment horizontal="center" vertical="center" wrapText="1"/>
    </xf>
    <xf numFmtId="0" fontId="71" fillId="0" borderId="18" xfId="0" applyFont="1" applyFill="1" applyBorder="1" applyAlignment="1">
      <alignment horizontal="center" vertical="center"/>
    </xf>
    <xf numFmtId="0" fontId="71" fillId="0" borderId="34" xfId="0" applyFont="1" applyFill="1" applyBorder="1" applyAlignment="1">
      <alignment horizontal="center" vertical="center"/>
    </xf>
    <xf numFmtId="0" fontId="71" fillId="0" borderId="0" xfId="0" applyFont="1" applyFill="1" applyBorder="1" applyAlignment="1">
      <alignment horizontal="center" vertical="center"/>
    </xf>
    <xf numFmtId="0" fontId="71" fillId="0" borderId="23" xfId="0" applyFont="1" applyFill="1" applyBorder="1" applyAlignment="1">
      <alignment horizontal="center" vertical="center"/>
    </xf>
    <xf numFmtId="0" fontId="1" fillId="0" borderId="19" xfId="62" applyFont="1" applyFill="1" applyBorder="1" applyAlignment="1">
      <alignment horizontal="right" vertical="center"/>
      <protection/>
    </xf>
    <xf numFmtId="0" fontId="1" fillId="0" borderId="0" xfId="62" applyFont="1" applyFill="1" applyBorder="1" applyAlignment="1">
      <alignment horizontal="right" vertical="center"/>
      <protection/>
    </xf>
    <xf numFmtId="0" fontId="1" fillId="0" borderId="18" xfId="62" applyFont="1" applyFill="1" applyBorder="1" applyAlignment="1">
      <alignment horizontal="center" vertical="center"/>
      <protection/>
    </xf>
    <xf numFmtId="0" fontId="5" fillId="0" borderId="34" xfId="0" applyFont="1" applyFill="1" applyBorder="1" applyAlignment="1">
      <alignment horizontal="center" vertical="center"/>
    </xf>
    <xf numFmtId="0" fontId="1" fillId="0" borderId="31" xfId="62" applyFont="1" applyFill="1" applyBorder="1" applyAlignment="1">
      <alignment horizontal="center" vertical="center"/>
      <protection/>
    </xf>
    <xf numFmtId="0" fontId="5" fillId="0" borderId="35" xfId="0" applyFont="1" applyFill="1" applyBorder="1" applyAlignment="1">
      <alignment horizontal="center" vertical="center"/>
    </xf>
    <xf numFmtId="0" fontId="1" fillId="0" borderId="29" xfId="62" applyFont="1" applyFill="1" applyBorder="1" applyAlignment="1">
      <alignment horizontal="center" vertical="distributed" shrinkToFit="1"/>
      <protection/>
    </xf>
    <xf numFmtId="0" fontId="5" fillId="0" borderId="35" xfId="62" applyFont="1" applyFill="1" applyBorder="1" applyAlignment="1">
      <alignment horizontal="center" vertical="distributed" shrinkToFit="1"/>
      <protection/>
    </xf>
    <xf numFmtId="0" fontId="1" fillId="0" borderId="22" xfId="62" applyFont="1" applyFill="1" applyBorder="1" applyAlignment="1">
      <alignment horizontal="center" vertical="center"/>
      <protection/>
    </xf>
    <xf numFmtId="0" fontId="1" fillId="0" borderId="32" xfId="62" applyFont="1" applyFill="1" applyBorder="1" applyAlignment="1">
      <alignment horizontal="center" vertical="center"/>
      <protection/>
    </xf>
    <xf numFmtId="0" fontId="1" fillId="0" borderId="20" xfId="62" applyFont="1" applyFill="1" applyBorder="1" applyAlignment="1">
      <alignment horizontal="center" vertical="center" wrapText="1"/>
      <protection/>
    </xf>
    <xf numFmtId="0" fontId="1" fillId="0" borderId="25" xfId="62" applyFont="1" applyFill="1" applyBorder="1" applyAlignment="1">
      <alignment horizontal="center" vertical="center" wrapText="1"/>
      <protection/>
    </xf>
    <xf numFmtId="203" fontId="1" fillId="0" borderId="12" xfId="62" applyNumberFormat="1" applyFont="1" applyFill="1" applyBorder="1" applyAlignment="1">
      <alignment horizontal="center" vertical="center"/>
      <protection/>
    </xf>
    <xf numFmtId="203" fontId="1" fillId="0" borderId="0" xfId="62" applyNumberFormat="1" applyFont="1" applyFill="1" applyBorder="1" applyAlignment="1">
      <alignment horizontal="center" vertical="center"/>
      <protection/>
    </xf>
    <xf numFmtId="196" fontId="1" fillId="0" borderId="33" xfId="62" applyNumberFormat="1" applyFont="1" applyFill="1" applyBorder="1" applyAlignment="1">
      <alignment horizontal="right" vertical="center"/>
      <protection/>
    </xf>
    <xf numFmtId="196" fontId="1" fillId="0" borderId="31" xfId="62" applyNumberFormat="1" applyFont="1" applyFill="1" applyBorder="1" applyAlignment="1">
      <alignment horizontal="right" vertical="center"/>
      <protection/>
    </xf>
    <xf numFmtId="0" fontId="11" fillId="0" borderId="22" xfId="62" applyFont="1" applyFill="1" applyBorder="1" applyAlignment="1">
      <alignment horizontal="center" vertical="center"/>
      <protection/>
    </xf>
    <xf numFmtId="0" fontId="11" fillId="0" borderId="32" xfId="62" applyFont="1" applyFill="1" applyBorder="1" applyAlignment="1">
      <alignment horizontal="center" vertical="center"/>
      <protection/>
    </xf>
    <xf numFmtId="0" fontId="11" fillId="0" borderId="36" xfId="62" applyFont="1" applyFill="1" applyBorder="1" applyAlignment="1">
      <alignment horizontal="center" vertical="center" wrapText="1"/>
      <protection/>
    </xf>
    <xf numFmtId="0" fontId="11" fillId="0" borderId="0" xfId="62" applyFont="1" applyFill="1" applyAlignment="1">
      <alignment horizontal="right" vertical="center"/>
      <protection/>
    </xf>
    <xf numFmtId="196" fontId="1" fillId="0" borderId="12" xfId="62" applyNumberFormat="1" applyFont="1" applyFill="1" applyBorder="1" applyAlignment="1">
      <alignment horizontal="right" vertical="center"/>
      <protection/>
    </xf>
    <xf numFmtId="196" fontId="1" fillId="0" borderId="0" xfId="62" applyNumberFormat="1" applyFont="1" applyFill="1" applyBorder="1" applyAlignment="1">
      <alignment horizontal="right" vertical="center"/>
      <protection/>
    </xf>
    <xf numFmtId="203" fontId="1" fillId="0" borderId="37" xfId="62" applyNumberFormat="1" applyFont="1" applyFill="1" applyBorder="1" applyAlignment="1">
      <alignment horizontal="center" vertical="center"/>
      <protection/>
    </xf>
    <xf numFmtId="203" fontId="1" fillId="0" borderId="38" xfId="62" applyNumberFormat="1" applyFont="1" applyFill="1" applyBorder="1" applyAlignment="1">
      <alignment horizontal="center" vertical="center"/>
      <protection/>
    </xf>
    <xf numFmtId="0" fontId="11" fillId="0" borderId="36" xfId="62" applyFont="1" applyFill="1" applyBorder="1" applyAlignment="1">
      <alignment horizontal="right" vertical="center"/>
      <protection/>
    </xf>
    <xf numFmtId="0" fontId="11" fillId="0" borderId="38" xfId="62" applyFont="1" applyFill="1" applyBorder="1" applyAlignment="1">
      <alignment horizontal="right" vertical="center"/>
      <protection/>
    </xf>
    <xf numFmtId="0" fontId="11" fillId="0" borderId="20" xfId="62" applyFont="1" applyFill="1" applyBorder="1" applyAlignment="1">
      <alignment horizontal="center" vertical="center" wrapText="1"/>
      <protection/>
    </xf>
    <xf numFmtId="0" fontId="11" fillId="0" borderId="25" xfId="62" applyFont="1" applyFill="1" applyBorder="1" applyAlignment="1">
      <alignment horizontal="center" vertical="center" wrapText="1"/>
      <protection/>
    </xf>
    <xf numFmtId="203" fontId="11" fillId="0" borderId="12" xfId="62" applyNumberFormat="1" applyFont="1" applyFill="1" applyBorder="1" applyAlignment="1">
      <alignment horizontal="center" vertical="center"/>
      <protection/>
    </xf>
    <xf numFmtId="203" fontId="11" fillId="0" borderId="0" xfId="62" applyNumberFormat="1" applyFont="1" applyFill="1" applyBorder="1" applyAlignment="1">
      <alignment horizontal="center" vertical="center"/>
      <protection/>
    </xf>
    <xf numFmtId="196" fontId="11" fillId="0" borderId="33" xfId="62" applyNumberFormat="1" applyFont="1" applyFill="1" applyBorder="1" applyAlignment="1">
      <alignment horizontal="right" vertical="center"/>
      <protection/>
    </xf>
    <xf numFmtId="196" fontId="11" fillId="0" borderId="31" xfId="62" applyNumberFormat="1" applyFont="1" applyFill="1" applyBorder="1" applyAlignment="1">
      <alignment horizontal="right" vertical="center"/>
      <protection/>
    </xf>
    <xf numFmtId="203" fontId="11" fillId="0" borderId="37" xfId="62" applyNumberFormat="1" applyFont="1" applyFill="1" applyBorder="1" applyAlignment="1">
      <alignment horizontal="center" vertical="center"/>
      <protection/>
    </xf>
    <xf numFmtId="203" fontId="11" fillId="0" borderId="38" xfId="62" applyNumberFormat="1" applyFont="1" applyFill="1" applyBorder="1" applyAlignment="1">
      <alignment horizontal="center" vertical="center"/>
      <protection/>
    </xf>
    <xf numFmtId="203" fontId="1" fillId="0" borderId="30" xfId="62" applyNumberFormat="1" applyFont="1" applyFill="1" applyBorder="1" applyAlignment="1">
      <alignment horizontal="center" vertical="center"/>
      <protection/>
    </xf>
    <xf numFmtId="0" fontId="1" fillId="0" borderId="14" xfId="62" applyFont="1" applyFill="1" applyBorder="1" applyAlignment="1">
      <alignment horizontal="center" vertical="center" shrinkToFit="1"/>
      <protection/>
    </xf>
    <xf numFmtId="0" fontId="1" fillId="0" borderId="29" xfId="62" applyFont="1" applyFill="1" applyBorder="1" applyAlignment="1">
      <alignment horizontal="center" vertical="center" shrinkToFit="1"/>
      <protection/>
    </xf>
    <xf numFmtId="0" fontId="1" fillId="0" borderId="33" xfId="62" applyFont="1" applyFill="1" applyBorder="1" applyAlignment="1">
      <alignment horizontal="center" vertical="center" shrinkToFit="1"/>
      <protection/>
    </xf>
    <xf numFmtId="0" fontId="1" fillId="0" borderId="35" xfId="62" applyFont="1" applyFill="1" applyBorder="1" applyAlignment="1">
      <alignment horizontal="center" vertical="center" shrinkToFit="1"/>
      <protection/>
    </xf>
    <xf numFmtId="0" fontId="1" fillId="0" borderId="12" xfId="62" applyFont="1" applyFill="1" applyBorder="1" applyAlignment="1">
      <alignment horizontal="center" vertical="center" shrinkToFit="1"/>
      <protection/>
    </xf>
    <xf numFmtId="0" fontId="1" fillId="0" borderId="23" xfId="62" applyFont="1" applyFill="1" applyBorder="1" applyAlignment="1">
      <alignment horizontal="center" vertical="center" shrinkToFit="1"/>
      <protection/>
    </xf>
    <xf numFmtId="0" fontId="1" fillId="0" borderId="37" xfId="62" applyFont="1" applyFill="1" applyBorder="1" applyAlignment="1">
      <alignment horizontal="center" vertical="center" shrinkToFit="1"/>
      <protection/>
    </xf>
    <xf numFmtId="0" fontId="1" fillId="0" borderId="30" xfId="62" applyFont="1" applyFill="1" applyBorder="1" applyAlignment="1">
      <alignment horizontal="center" vertical="center" shrinkToFit="1"/>
      <protection/>
    </xf>
    <xf numFmtId="0" fontId="1" fillId="0" borderId="36" xfId="62" applyFont="1" applyFill="1" applyBorder="1" applyAlignment="1">
      <alignment horizontal="center" vertical="center" wrapText="1"/>
      <protection/>
    </xf>
    <xf numFmtId="0" fontId="1" fillId="0" borderId="0" xfId="62" applyFont="1" applyFill="1" applyAlignment="1">
      <alignment horizontal="right" vertical="center"/>
      <protection/>
    </xf>
    <xf numFmtId="0" fontId="1" fillId="0" borderId="36" xfId="62" applyFont="1" applyFill="1" applyBorder="1" applyAlignment="1">
      <alignment horizontal="right" vertical="center"/>
      <protection/>
    </xf>
    <xf numFmtId="0" fontId="1" fillId="0" borderId="25" xfId="62" applyFont="1" applyFill="1" applyBorder="1" applyAlignment="1">
      <alignment horizontal="right" vertical="center"/>
      <protection/>
    </xf>
    <xf numFmtId="0" fontId="1" fillId="0" borderId="38" xfId="62" applyFont="1" applyFill="1" applyBorder="1" applyAlignment="1">
      <alignment horizontal="right" vertical="center"/>
      <protection/>
    </xf>
    <xf numFmtId="0" fontId="1" fillId="0" borderId="21" xfId="62" applyFont="1" applyFill="1" applyBorder="1" applyAlignment="1">
      <alignment horizontal="center" vertical="center"/>
      <protection/>
    </xf>
    <xf numFmtId="196" fontId="1" fillId="0" borderId="20" xfId="62" applyNumberFormat="1" applyFont="1" applyFill="1" applyBorder="1" applyAlignment="1">
      <alignment horizontal="right" vertical="center"/>
      <protection/>
    </xf>
    <xf numFmtId="196" fontId="1" fillId="0" borderId="36" xfId="62" applyNumberFormat="1" applyFont="1" applyFill="1" applyBorder="1" applyAlignment="1">
      <alignment horizontal="right" vertical="center"/>
      <protection/>
    </xf>
    <xf numFmtId="203" fontId="1" fillId="0" borderId="13" xfId="62" applyNumberFormat="1" applyFont="1" applyFill="1" applyBorder="1" applyAlignment="1">
      <alignment horizontal="center" vertical="center"/>
      <protection/>
    </xf>
    <xf numFmtId="203" fontId="1" fillId="0" borderId="19" xfId="62" applyNumberFormat="1" applyFont="1" applyFill="1" applyBorder="1" applyAlignment="1">
      <alignment horizontal="center" vertical="center"/>
      <protection/>
    </xf>
    <xf numFmtId="203" fontId="1" fillId="0" borderId="23" xfId="62" applyNumberFormat="1" applyFont="1" applyFill="1" applyBorder="1" applyAlignment="1">
      <alignment horizontal="center" vertical="center"/>
      <protection/>
    </xf>
    <xf numFmtId="196" fontId="1" fillId="0" borderId="35" xfId="62" applyNumberFormat="1" applyFont="1" applyFill="1" applyBorder="1" applyAlignment="1">
      <alignment horizontal="right" vertical="center"/>
      <protection/>
    </xf>
    <xf numFmtId="196" fontId="1" fillId="0" borderId="23" xfId="62" applyNumberFormat="1" applyFont="1" applyFill="1" applyBorder="1" applyAlignment="1">
      <alignment horizontal="right" vertical="center"/>
      <protection/>
    </xf>
    <xf numFmtId="182" fontId="71" fillId="0" borderId="0" xfId="0" applyNumberFormat="1" applyFont="1" applyFill="1" applyBorder="1" applyAlignment="1">
      <alignment horizontal="distributed" vertical="center"/>
    </xf>
    <xf numFmtId="182" fontId="71" fillId="0" borderId="19" xfId="0" applyNumberFormat="1" applyFont="1" applyFill="1" applyBorder="1" applyAlignment="1">
      <alignment horizontal="distributed" vertical="center"/>
    </xf>
    <xf numFmtId="182" fontId="75" fillId="0" borderId="0" xfId="0" applyNumberFormat="1" applyFont="1" applyFill="1" applyBorder="1" applyAlignment="1">
      <alignment horizontal="distributed"/>
    </xf>
    <xf numFmtId="182" fontId="71" fillId="0" borderId="0" xfId="0" applyNumberFormat="1" applyFont="1" applyFill="1" applyBorder="1" applyAlignment="1">
      <alignment horizontal="distributed" vertical="center" shrinkToFit="1"/>
    </xf>
    <xf numFmtId="182" fontId="73" fillId="0" borderId="0" xfId="0" applyNumberFormat="1" applyFont="1" applyFill="1" applyBorder="1" applyAlignment="1">
      <alignment horizontal="distributed" vertical="center"/>
    </xf>
    <xf numFmtId="38" fontId="73" fillId="0" borderId="0" xfId="51" applyFont="1" applyFill="1" applyBorder="1" applyAlignment="1">
      <alignment horizontal="distributed" vertical="center"/>
    </xf>
    <xf numFmtId="38" fontId="71" fillId="0" borderId="0" xfId="51" applyFont="1" applyFill="1" applyBorder="1" applyAlignment="1">
      <alignment horizontal="distributed" vertical="center"/>
    </xf>
    <xf numFmtId="182" fontId="69" fillId="0" borderId="32" xfId="0" applyNumberFormat="1" applyFont="1" applyFill="1" applyBorder="1" applyAlignment="1">
      <alignment horizontal="center" vertical="center"/>
    </xf>
    <xf numFmtId="182" fontId="1" fillId="0" borderId="39" xfId="0" applyNumberFormat="1" applyFont="1" applyFill="1" applyBorder="1" applyAlignment="1">
      <alignment vertical="center"/>
    </xf>
    <xf numFmtId="182" fontId="1" fillId="0" borderId="12" xfId="0" applyNumberFormat="1" applyFont="1" applyFill="1" applyBorder="1" applyAlignment="1">
      <alignment vertical="center"/>
    </xf>
    <xf numFmtId="182" fontId="1" fillId="0" borderId="0" xfId="0" applyNumberFormat="1" applyFont="1" applyFill="1" applyBorder="1" applyAlignment="1">
      <alignment vertical="center"/>
    </xf>
    <xf numFmtId="182" fontId="11" fillId="0" borderId="19" xfId="0" applyNumberFormat="1" applyFont="1" applyFill="1" applyBorder="1" applyAlignment="1">
      <alignment vertical="center"/>
    </xf>
    <xf numFmtId="0" fontId="1" fillId="0" borderId="15"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182" fontId="1" fillId="0" borderId="0" xfId="0" applyNumberFormat="1" applyFont="1" applyFill="1" applyBorder="1" applyAlignment="1" quotePrefix="1">
      <alignment horizontal="right" vertical="center"/>
    </xf>
    <xf numFmtId="182" fontId="1" fillId="0" borderId="16" xfId="0" applyNumberFormat="1" applyFont="1" applyFill="1" applyBorder="1" applyAlignment="1">
      <alignment horizontal="center" vertical="center"/>
    </xf>
    <xf numFmtId="182" fontId="1" fillId="0" borderId="17" xfId="0" applyNumberFormat="1" applyFont="1" applyFill="1"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182" fontId="11" fillId="0" borderId="19" xfId="0" applyNumberFormat="1" applyFont="1" applyFill="1" applyBorder="1" applyAlignment="1" quotePrefix="1">
      <alignment horizontal="right" vertical="center"/>
    </xf>
    <xf numFmtId="182" fontId="11" fillId="0" borderId="13" xfId="0" applyNumberFormat="1" applyFont="1" applyFill="1" applyBorder="1" applyAlignment="1">
      <alignment vertical="center"/>
    </xf>
    <xf numFmtId="182" fontId="11" fillId="0" borderId="40" xfId="0" applyNumberFormat="1" applyFont="1" applyFill="1" applyBorder="1" applyAlignment="1">
      <alignment vertical="center"/>
    </xf>
    <xf numFmtId="182" fontId="11" fillId="0" borderId="19" xfId="0" applyNumberFormat="1" applyFont="1" applyFill="1" applyBorder="1" applyAlignment="1">
      <alignment horizontal="right" vertical="center"/>
    </xf>
    <xf numFmtId="182" fontId="1" fillId="0" borderId="0" xfId="0" applyNumberFormat="1" applyFont="1" applyFill="1" applyBorder="1" applyAlignment="1">
      <alignment horizontal="right" vertical="center"/>
    </xf>
    <xf numFmtId="182" fontId="1" fillId="0" borderId="10" xfId="0" applyNumberFormat="1" applyFont="1" applyFill="1" applyBorder="1" applyAlignment="1">
      <alignment horizontal="distributed" vertical="center" wrapText="1"/>
    </xf>
    <xf numFmtId="182" fontId="1" fillId="0" borderId="24" xfId="0" applyNumberFormat="1" applyFont="1" applyFill="1" applyBorder="1" applyAlignment="1">
      <alignment horizontal="distributed" vertical="center" wrapText="1"/>
    </xf>
    <xf numFmtId="194" fontId="1" fillId="0" borderId="0" xfId="0" applyNumberFormat="1" applyFont="1" applyFill="1" applyBorder="1" applyAlignment="1">
      <alignment vertical="center"/>
    </xf>
    <xf numFmtId="0" fontId="5" fillId="0" borderId="0" xfId="0" applyFont="1" applyFill="1" applyAlignment="1">
      <alignment vertical="center"/>
    </xf>
    <xf numFmtId="0" fontId="1" fillId="0" borderId="0" xfId="0" applyNumberFormat="1" applyFont="1" applyFill="1" applyBorder="1" applyAlignment="1">
      <alignment horizontal="right" vertical="center"/>
    </xf>
    <xf numFmtId="0" fontId="11" fillId="0" borderId="19" xfId="0" applyNumberFormat="1" applyFont="1" applyFill="1" applyBorder="1" applyAlignment="1">
      <alignment horizontal="right" vertical="center"/>
    </xf>
    <xf numFmtId="182" fontId="1" fillId="0" borderId="36" xfId="0" applyNumberFormat="1" applyFont="1" applyFill="1" applyBorder="1" applyAlignment="1">
      <alignment horizontal="center" vertical="center"/>
    </xf>
    <xf numFmtId="0" fontId="5" fillId="0" borderId="0" xfId="0" applyFont="1" applyFill="1" applyBorder="1" applyAlignment="1">
      <alignment vertical="center"/>
    </xf>
    <xf numFmtId="194" fontId="11" fillId="0" borderId="19" xfId="0" applyNumberFormat="1" applyFont="1" applyFill="1" applyBorder="1" applyAlignment="1">
      <alignment vertical="center"/>
    </xf>
    <xf numFmtId="0" fontId="0" fillId="0" borderId="19"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神奈川統計情報事務所" xfId="62"/>
    <cellStyle name="標準_中表紙"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rPr>
              <a:t>　農家数と農業就業人口の推移</a:t>
            </a:r>
          </a:p>
        </c:rich>
      </c:tx>
      <c:layout>
        <c:manualLayout>
          <c:xMode val="factor"/>
          <c:yMode val="factor"/>
          <c:x val="0.006"/>
          <c:y val="0"/>
        </c:manualLayout>
      </c:layout>
      <c:spPr>
        <a:noFill/>
        <a:ln>
          <a:noFill/>
        </a:ln>
      </c:spPr>
    </c:title>
    <c:plotArea>
      <c:layout>
        <c:manualLayout>
          <c:xMode val="edge"/>
          <c:yMode val="edge"/>
          <c:x val="0.0135"/>
          <c:y val="0.086"/>
          <c:w val="0.95675"/>
          <c:h val="0.877"/>
        </c:manualLayout>
      </c:layout>
      <c:barChart>
        <c:barDir val="col"/>
        <c:grouping val="clustered"/>
        <c:varyColors val="0"/>
        <c:ser>
          <c:idx val="0"/>
          <c:order val="0"/>
          <c:tx>
            <c:strRef>
              <c:f>'データー（農家数）'!$B$14</c:f>
              <c:strCache>
                <c:ptCount val="1"/>
                <c:pt idx="0">
                  <c:v>総農家数</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'データー（農家数）'!$A$15:$A$25</c:f>
              <c:strCache>
                <c:ptCount val="11"/>
                <c:pt idx="0">
                  <c:v>S35</c:v>
                </c:pt>
                <c:pt idx="1">
                  <c:v>S40</c:v>
                </c:pt>
                <c:pt idx="2">
                  <c:v>S45</c:v>
                </c:pt>
                <c:pt idx="3">
                  <c:v>S50</c:v>
                </c:pt>
                <c:pt idx="4">
                  <c:v>S55</c:v>
                </c:pt>
                <c:pt idx="5">
                  <c:v>S60</c:v>
                </c:pt>
                <c:pt idx="6">
                  <c:v>H2</c:v>
                </c:pt>
                <c:pt idx="7">
                  <c:v>H7</c:v>
                </c:pt>
                <c:pt idx="8">
                  <c:v>H12</c:v>
                </c:pt>
                <c:pt idx="9">
                  <c:v>H17</c:v>
                </c:pt>
                <c:pt idx="10">
                  <c:v>H22</c:v>
                </c:pt>
              </c:strCache>
            </c:strRef>
          </c:cat>
          <c:val>
            <c:numRef>
              <c:f>'データー（農家数）'!$B$15:$B$25</c:f>
              <c:numCache>
                <c:ptCount val="11"/>
                <c:pt idx="0">
                  <c:v>2179</c:v>
                </c:pt>
                <c:pt idx="1">
                  <c:v>1963</c:v>
                </c:pt>
                <c:pt idx="2">
                  <c:v>1709</c:v>
                </c:pt>
                <c:pt idx="3">
                  <c:v>1390</c:v>
                </c:pt>
                <c:pt idx="4">
                  <c:v>1231</c:v>
                </c:pt>
                <c:pt idx="5">
                  <c:v>1174</c:v>
                </c:pt>
                <c:pt idx="6">
                  <c:v>954</c:v>
                </c:pt>
                <c:pt idx="7">
                  <c:v>817</c:v>
                </c:pt>
                <c:pt idx="8">
                  <c:v>746</c:v>
                </c:pt>
                <c:pt idx="9">
                  <c:v>689</c:v>
                </c:pt>
                <c:pt idx="10">
                  <c:v>656</c:v>
                </c:pt>
              </c:numCache>
            </c:numRef>
          </c:val>
        </c:ser>
        <c:axId val="28231721"/>
        <c:axId val="52758898"/>
      </c:barChart>
      <c:lineChart>
        <c:grouping val="standard"/>
        <c:varyColors val="0"/>
        <c:ser>
          <c:idx val="1"/>
          <c:order val="1"/>
          <c:tx>
            <c:strRef>
              <c:f>'データー（農家数）'!$C$14</c:f>
              <c:strCache>
                <c:ptCount val="1"/>
                <c:pt idx="0">
                  <c:v>農業就業人口</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99FF"/>
              </a:solidFill>
              <a:ln>
                <a:solidFill>
                  <a:srgbClr val="9999FF"/>
                </a:solidFill>
              </a:ln>
            </c:spPr>
          </c:marker>
          <c:cat>
            <c:strRef>
              <c:f>'データー（農家数）'!$A$15:$A$25</c:f>
              <c:strCache>
                <c:ptCount val="11"/>
                <c:pt idx="0">
                  <c:v>S35</c:v>
                </c:pt>
                <c:pt idx="1">
                  <c:v>S40</c:v>
                </c:pt>
                <c:pt idx="2">
                  <c:v>S45</c:v>
                </c:pt>
                <c:pt idx="3">
                  <c:v>S50</c:v>
                </c:pt>
                <c:pt idx="4">
                  <c:v>S55</c:v>
                </c:pt>
                <c:pt idx="5">
                  <c:v>S60</c:v>
                </c:pt>
                <c:pt idx="6">
                  <c:v>H2</c:v>
                </c:pt>
                <c:pt idx="7">
                  <c:v>H7</c:v>
                </c:pt>
                <c:pt idx="8">
                  <c:v>H12</c:v>
                </c:pt>
                <c:pt idx="9">
                  <c:v>H17</c:v>
                </c:pt>
                <c:pt idx="10">
                  <c:v>H22</c:v>
                </c:pt>
              </c:strCache>
            </c:strRef>
          </c:cat>
          <c:val>
            <c:numRef>
              <c:f>'データー（農家数）'!$C$15:$C$25</c:f>
              <c:numCache>
                <c:ptCount val="11"/>
                <c:pt idx="0">
                  <c:v>4824</c:v>
                </c:pt>
                <c:pt idx="1">
                  <c:v>3979</c:v>
                </c:pt>
                <c:pt idx="2">
                  <c:v>3773</c:v>
                </c:pt>
                <c:pt idx="3">
                  <c:v>2834</c:v>
                </c:pt>
                <c:pt idx="4">
                  <c:v>2369</c:v>
                </c:pt>
                <c:pt idx="5">
                  <c:v>2220</c:v>
                </c:pt>
                <c:pt idx="6">
                  <c:v>1878</c:v>
                </c:pt>
                <c:pt idx="7">
                  <c:v>1674</c:v>
                </c:pt>
                <c:pt idx="8">
                  <c:v>1176</c:v>
                </c:pt>
                <c:pt idx="9">
                  <c:v>983</c:v>
                </c:pt>
                <c:pt idx="10">
                  <c:v>763</c:v>
                </c:pt>
              </c:numCache>
            </c:numRef>
          </c:val>
          <c:smooth val="0"/>
        </c:ser>
        <c:axId val="5068035"/>
        <c:axId val="45612316"/>
      </c:lineChart>
      <c:catAx>
        <c:axId val="28231721"/>
        <c:scaling>
          <c:orientation val="minMax"/>
        </c:scaling>
        <c:axPos val="b"/>
        <c:delete val="0"/>
        <c:numFmt formatCode="General" sourceLinked="1"/>
        <c:majorTickMark val="in"/>
        <c:minorTickMark val="none"/>
        <c:tickLblPos val="nextTo"/>
        <c:spPr>
          <a:ln w="3175">
            <a:solidFill>
              <a:srgbClr val="808080"/>
            </a:solidFill>
          </a:ln>
        </c:spPr>
        <c:crossAx val="52758898"/>
        <c:crosses val="autoZero"/>
        <c:auto val="0"/>
        <c:lblOffset val="100"/>
        <c:tickLblSkip val="1"/>
        <c:noMultiLvlLbl val="0"/>
      </c:catAx>
      <c:valAx>
        <c:axId val="52758898"/>
        <c:scaling>
          <c:orientation val="minMax"/>
        </c:scaling>
        <c:axPos val="l"/>
        <c:title>
          <c:tx>
            <c:rich>
              <a:bodyPr vert="wordArtVert" rot="0" anchor="ctr"/>
              <a:lstStyle/>
              <a:p>
                <a:pPr algn="ctr">
                  <a:defRPr/>
                </a:pPr>
                <a:r>
                  <a:rPr lang="en-US" cap="none" sz="1000" b="1" i="0" u="none" baseline="0">
                    <a:solidFill>
                      <a:srgbClr val="000000"/>
                    </a:solidFill>
                    <a:latin typeface="ＭＳ Ｐゴシック"/>
                    <a:ea typeface="ＭＳ Ｐゴシック"/>
                    <a:cs typeface="ＭＳ Ｐゴシック"/>
                  </a:rPr>
                  <a:t>農家数</a:t>
                </a:r>
              </a:p>
            </c:rich>
          </c:tx>
          <c:layout>
            <c:manualLayout>
              <c:xMode val="factor"/>
              <c:yMode val="factor"/>
              <c:x val="-0.011"/>
              <c:y val="-0.1145"/>
            </c:manualLayout>
          </c:layout>
          <c:overlay val="0"/>
          <c:spPr>
            <a:noFill/>
            <a:ln>
              <a:noFill/>
            </a:ln>
          </c:spPr>
        </c:title>
        <c:delete val="0"/>
        <c:numFmt formatCode="General" sourceLinked="1"/>
        <c:majorTickMark val="in"/>
        <c:minorTickMark val="none"/>
        <c:tickLblPos val="nextTo"/>
        <c:spPr>
          <a:ln w="3175">
            <a:solidFill>
              <a:srgbClr val="808080"/>
            </a:solidFill>
          </a:ln>
        </c:spPr>
        <c:crossAx val="28231721"/>
        <c:crossesAt val="1"/>
        <c:crossBetween val="between"/>
        <c:dispUnits/>
      </c:valAx>
      <c:catAx>
        <c:axId val="5068035"/>
        <c:scaling>
          <c:orientation val="minMax"/>
        </c:scaling>
        <c:axPos val="b"/>
        <c:delete val="1"/>
        <c:majorTickMark val="out"/>
        <c:minorTickMark val="none"/>
        <c:tickLblPos val="nextTo"/>
        <c:crossAx val="45612316"/>
        <c:crosses val="autoZero"/>
        <c:auto val="0"/>
        <c:lblOffset val="100"/>
        <c:tickLblSkip val="1"/>
        <c:noMultiLvlLbl val="0"/>
      </c:catAx>
      <c:valAx>
        <c:axId val="45612316"/>
        <c:scaling>
          <c:orientation val="minMax"/>
        </c:scaling>
        <c:axPos val="l"/>
        <c:title>
          <c:tx>
            <c:rich>
              <a:bodyPr vert="wordArtVert" rot="0" anchor="ctr"/>
              <a:lstStyle/>
              <a:p>
                <a:pPr algn="ctr">
                  <a:defRPr/>
                </a:pPr>
                <a:r>
                  <a:rPr lang="en-US" cap="none" sz="1000" b="1" i="0" u="none" baseline="0">
                    <a:solidFill>
                      <a:srgbClr val="000000"/>
                    </a:solidFill>
                    <a:latin typeface="ＭＳ Ｐゴシック"/>
                    <a:ea typeface="ＭＳ Ｐゴシック"/>
                    <a:cs typeface="ＭＳ Ｐゴシック"/>
                  </a:rPr>
                  <a:t>就業人口</a:t>
                </a:r>
              </a:p>
            </c:rich>
          </c:tx>
          <c:layout>
            <c:manualLayout>
              <c:xMode val="factor"/>
              <c:yMode val="factor"/>
              <c:x val="-0.005"/>
              <c:y val="-0.15125"/>
            </c:manualLayout>
          </c:layout>
          <c:overlay val="0"/>
          <c:spPr>
            <a:noFill/>
            <a:ln>
              <a:noFill/>
            </a:ln>
          </c:spPr>
        </c:title>
        <c:delete val="0"/>
        <c:numFmt formatCode="General" sourceLinked="1"/>
        <c:majorTickMark val="in"/>
        <c:minorTickMark val="none"/>
        <c:tickLblPos val="nextTo"/>
        <c:spPr>
          <a:ln w="3175">
            <a:solidFill>
              <a:srgbClr val="808080"/>
            </a:solidFill>
          </a:ln>
        </c:spPr>
        <c:crossAx val="5068035"/>
        <c:crosses val="max"/>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rPr>
              <a:t>　専業・兼業農家数の推移</a:t>
            </a:r>
          </a:p>
        </c:rich>
      </c:tx>
      <c:layout>
        <c:manualLayout>
          <c:xMode val="factor"/>
          <c:yMode val="factor"/>
          <c:x val="0.006"/>
          <c:y val="-0.0065"/>
        </c:manualLayout>
      </c:layout>
      <c:spPr>
        <a:noFill/>
        <a:ln>
          <a:noFill/>
        </a:ln>
      </c:spPr>
    </c:title>
    <c:plotArea>
      <c:layout>
        <c:manualLayout>
          <c:xMode val="edge"/>
          <c:yMode val="edge"/>
          <c:x val="0.018"/>
          <c:y val="0.1095"/>
          <c:w val="0.93"/>
          <c:h val="0.86575"/>
        </c:manualLayout>
      </c:layout>
      <c:barChart>
        <c:barDir val="col"/>
        <c:grouping val="clustered"/>
        <c:varyColors val="0"/>
        <c:ser>
          <c:idx val="0"/>
          <c:order val="0"/>
          <c:tx>
            <c:strRef>
              <c:f>'データー（農家数）'!$G$13</c:f>
              <c:strCache>
                <c:ptCount val="1"/>
                <c:pt idx="0">
                  <c:v>専業農家数</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'データー（農家数）'!$F$14:$F$24</c:f>
              <c:strCache>
                <c:ptCount val="11"/>
                <c:pt idx="0">
                  <c:v>S35</c:v>
                </c:pt>
                <c:pt idx="1">
                  <c:v>S40</c:v>
                </c:pt>
                <c:pt idx="2">
                  <c:v>S45</c:v>
                </c:pt>
                <c:pt idx="3">
                  <c:v>S50</c:v>
                </c:pt>
                <c:pt idx="4">
                  <c:v>S55</c:v>
                </c:pt>
                <c:pt idx="5">
                  <c:v>S60</c:v>
                </c:pt>
                <c:pt idx="6">
                  <c:v>H2</c:v>
                </c:pt>
                <c:pt idx="7">
                  <c:v>H7</c:v>
                </c:pt>
                <c:pt idx="8">
                  <c:v>H12</c:v>
                </c:pt>
                <c:pt idx="9">
                  <c:v>H17</c:v>
                </c:pt>
                <c:pt idx="10">
                  <c:v>H22</c:v>
                </c:pt>
              </c:strCache>
            </c:strRef>
          </c:cat>
          <c:val>
            <c:numRef>
              <c:f>'データー（農家数）'!$G$14:$G$24</c:f>
              <c:numCache>
                <c:ptCount val="11"/>
                <c:pt idx="0">
                  <c:v>479</c:v>
                </c:pt>
                <c:pt idx="1">
                  <c:v>365</c:v>
                </c:pt>
                <c:pt idx="2">
                  <c:v>295</c:v>
                </c:pt>
                <c:pt idx="3">
                  <c:v>191</c:v>
                </c:pt>
                <c:pt idx="4">
                  <c:v>194</c:v>
                </c:pt>
                <c:pt idx="5">
                  <c:v>195</c:v>
                </c:pt>
                <c:pt idx="6">
                  <c:v>176</c:v>
                </c:pt>
                <c:pt idx="7">
                  <c:v>174</c:v>
                </c:pt>
                <c:pt idx="8">
                  <c:v>148</c:v>
                </c:pt>
                <c:pt idx="9">
                  <c:v>167</c:v>
                </c:pt>
                <c:pt idx="10">
                  <c:v>152</c:v>
                </c:pt>
              </c:numCache>
            </c:numRef>
          </c:val>
        </c:ser>
        <c:ser>
          <c:idx val="1"/>
          <c:order val="1"/>
          <c:tx>
            <c:strRef>
              <c:f>'データー（農家数）'!$H$13</c:f>
              <c:strCache>
                <c:ptCount val="1"/>
                <c:pt idx="0">
                  <c:v>兼業農家数</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'データー（農家数）'!$F$14:$F$24</c:f>
              <c:strCache>
                <c:ptCount val="11"/>
                <c:pt idx="0">
                  <c:v>S35</c:v>
                </c:pt>
                <c:pt idx="1">
                  <c:v>S40</c:v>
                </c:pt>
                <c:pt idx="2">
                  <c:v>S45</c:v>
                </c:pt>
                <c:pt idx="3">
                  <c:v>S50</c:v>
                </c:pt>
                <c:pt idx="4">
                  <c:v>S55</c:v>
                </c:pt>
                <c:pt idx="5">
                  <c:v>S60</c:v>
                </c:pt>
                <c:pt idx="6">
                  <c:v>H2</c:v>
                </c:pt>
                <c:pt idx="7">
                  <c:v>H7</c:v>
                </c:pt>
                <c:pt idx="8">
                  <c:v>H12</c:v>
                </c:pt>
                <c:pt idx="9">
                  <c:v>H17</c:v>
                </c:pt>
                <c:pt idx="10">
                  <c:v>H22</c:v>
                </c:pt>
              </c:strCache>
            </c:strRef>
          </c:cat>
          <c:val>
            <c:numRef>
              <c:f>'データー（農家数）'!$H$14:$H$24</c:f>
              <c:numCache>
                <c:ptCount val="11"/>
                <c:pt idx="0">
                  <c:v>1700</c:v>
                </c:pt>
                <c:pt idx="1">
                  <c:v>1598</c:v>
                </c:pt>
                <c:pt idx="2">
                  <c:v>1414</c:v>
                </c:pt>
                <c:pt idx="3">
                  <c:v>1199</c:v>
                </c:pt>
                <c:pt idx="4">
                  <c:v>1037</c:v>
                </c:pt>
                <c:pt idx="5">
                  <c:v>979</c:v>
                </c:pt>
                <c:pt idx="6">
                  <c:v>778</c:v>
                </c:pt>
                <c:pt idx="7">
                  <c:v>643</c:v>
                </c:pt>
                <c:pt idx="8">
                  <c:v>356</c:v>
                </c:pt>
                <c:pt idx="9">
                  <c:v>278</c:v>
                </c:pt>
                <c:pt idx="10">
                  <c:v>236</c:v>
                </c:pt>
              </c:numCache>
            </c:numRef>
          </c:val>
        </c:ser>
        <c:axId val="7857661"/>
        <c:axId val="3610086"/>
      </c:barChart>
      <c:catAx>
        <c:axId val="7857661"/>
        <c:scaling>
          <c:orientation val="minMax"/>
        </c:scaling>
        <c:axPos val="b"/>
        <c:delete val="0"/>
        <c:numFmt formatCode="General" sourceLinked="1"/>
        <c:majorTickMark val="in"/>
        <c:minorTickMark val="none"/>
        <c:tickLblPos val="nextTo"/>
        <c:spPr>
          <a:ln w="3175">
            <a:solidFill>
              <a:srgbClr val="808080"/>
            </a:solidFill>
          </a:ln>
        </c:spPr>
        <c:crossAx val="3610086"/>
        <c:crosses val="autoZero"/>
        <c:auto val="1"/>
        <c:lblOffset val="100"/>
        <c:tickLblSkip val="1"/>
        <c:noMultiLvlLbl val="0"/>
      </c:catAx>
      <c:valAx>
        <c:axId val="3610086"/>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7857661"/>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rPr>
              <a:t>　総漁獲量としらす漁獲量の推移</a:t>
            </a:r>
          </a:p>
        </c:rich>
      </c:tx>
      <c:layout>
        <c:manualLayout>
          <c:xMode val="factor"/>
          <c:yMode val="factor"/>
          <c:x val="-0.00175"/>
          <c:y val="-0.01625"/>
        </c:manualLayout>
      </c:layout>
      <c:spPr>
        <a:noFill/>
        <a:ln w="3175">
          <a:noFill/>
        </a:ln>
      </c:spPr>
    </c:title>
    <c:plotArea>
      <c:layout>
        <c:manualLayout>
          <c:xMode val="edge"/>
          <c:yMode val="edge"/>
          <c:x val="0.0145"/>
          <c:y val="0.07175"/>
          <c:w val="0.95675"/>
          <c:h val="0.8615"/>
        </c:manualLayout>
      </c:layout>
      <c:barChart>
        <c:barDir val="col"/>
        <c:grouping val="clustered"/>
        <c:varyColors val="0"/>
        <c:ser>
          <c:idx val="0"/>
          <c:order val="0"/>
          <c:tx>
            <c:v>総漁獲量</c:v>
          </c:tx>
          <c:spPr>
            <a:solidFill>
              <a:srgbClr val="66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データー（しらす）!$A$7:$A$17</c:f>
              <c:strCache>
                <c:ptCount val="11"/>
                <c:pt idx="0">
                  <c:v>H15</c:v>
                </c:pt>
                <c:pt idx="1">
                  <c:v>H16</c:v>
                </c:pt>
                <c:pt idx="2">
                  <c:v>H17</c:v>
                </c:pt>
                <c:pt idx="3">
                  <c:v>H18</c:v>
                </c:pt>
                <c:pt idx="4">
                  <c:v>H19</c:v>
                </c:pt>
                <c:pt idx="5">
                  <c:v>H20</c:v>
                </c:pt>
                <c:pt idx="6">
                  <c:v>H21</c:v>
                </c:pt>
                <c:pt idx="7">
                  <c:v>H22</c:v>
                </c:pt>
                <c:pt idx="8">
                  <c:v>H23</c:v>
                </c:pt>
                <c:pt idx="9">
                  <c:v>H24</c:v>
                </c:pt>
                <c:pt idx="10">
                  <c:v>H25</c:v>
                </c:pt>
              </c:strCache>
            </c:strRef>
          </c:cat>
          <c:val>
            <c:numRef>
              <c:f>データー（しらす）!$B$7:$B$17</c:f>
              <c:numCache>
                <c:ptCount val="11"/>
                <c:pt idx="0">
                  <c:v>134552</c:v>
                </c:pt>
                <c:pt idx="1">
                  <c:v>80662</c:v>
                </c:pt>
                <c:pt idx="2">
                  <c:v>93794</c:v>
                </c:pt>
                <c:pt idx="3">
                  <c:v>118704</c:v>
                </c:pt>
                <c:pt idx="4">
                  <c:v>111000</c:v>
                </c:pt>
                <c:pt idx="5">
                  <c:v>105600</c:v>
                </c:pt>
                <c:pt idx="6">
                  <c:v>177600</c:v>
                </c:pt>
                <c:pt idx="7">
                  <c:v>171300</c:v>
                </c:pt>
                <c:pt idx="8">
                  <c:v>203000</c:v>
                </c:pt>
                <c:pt idx="9">
                  <c:v>136000</c:v>
                </c:pt>
                <c:pt idx="10">
                  <c:v>110600</c:v>
                </c:pt>
              </c:numCache>
            </c:numRef>
          </c:val>
        </c:ser>
        <c:overlap val="-25"/>
        <c:gapWidth val="75"/>
        <c:axId val="32490775"/>
        <c:axId val="23981520"/>
      </c:barChart>
      <c:lineChart>
        <c:grouping val="standard"/>
        <c:varyColors val="0"/>
        <c:ser>
          <c:idx val="1"/>
          <c:order val="1"/>
          <c:tx>
            <c:v>しらす</c:v>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3399"/>
              </a:solidFill>
              <a:ln>
                <a:solidFill>
                  <a:srgbClr val="9999FF"/>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データー（しらす）!$A$6:$A$16</c:f>
              <c:strCache>
                <c:ptCount val="11"/>
                <c:pt idx="0">
                  <c:v>H14</c:v>
                </c:pt>
                <c:pt idx="1">
                  <c:v>H15</c:v>
                </c:pt>
                <c:pt idx="2">
                  <c:v>H16</c:v>
                </c:pt>
                <c:pt idx="3">
                  <c:v>H17</c:v>
                </c:pt>
                <c:pt idx="4">
                  <c:v>H18</c:v>
                </c:pt>
                <c:pt idx="5">
                  <c:v>H19</c:v>
                </c:pt>
                <c:pt idx="6">
                  <c:v>H20</c:v>
                </c:pt>
                <c:pt idx="7">
                  <c:v>H21</c:v>
                </c:pt>
                <c:pt idx="8">
                  <c:v>H22</c:v>
                </c:pt>
                <c:pt idx="9">
                  <c:v>H23</c:v>
                </c:pt>
                <c:pt idx="10">
                  <c:v>H24</c:v>
                </c:pt>
              </c:strCache>
            </c:strRef>
          </c:cat>
          <c:val>
            <c:numRef>
              <c:f>データー（しらす）!$C$7:$C$17</c:f>
              <c:numCache>
                <c:ptCount val="11"/>
                <c:pt idx="0">
                  <c:v>76424</c:v>
                </c:pt>
                <c:pt idx="1">
                  <c:v>30106</c:v>
                </c:pt>
                <c:pt idx="2">
                  <c:v>62895</c:v>
                </c:pt>
                <c:pt idx="3">
                  <c:v>78340</c:v>
                </c:pt>
                <c:pt idx="4">
                  <c:v>85100</c:v>
                </c:pt>
                <c:pt idx="5">
                  <c:v>71800</c:v>
                </c:pt>
                <c:pt idx="6">
                  <c:v>134600</c:v>
                </c:pt>
                <c:pt idx="7">
                  <c:v>116100</c:v>
                </c:pt>
                <c:pt idx="8">
                  <c:v>151500</c:v>
                </c:pt>
                <c:pt idx="9">
                  <c:v>98900</c:v>
                </c:pt>
                <c:pt idx="10">
                  <c:v>90500</c:v>
                </c:pt>
              </c:numCache>
            </c:numRef>
          </c:val>
          <c:smooth val="0"/>
        </c:ser>
        <c:axId val="14507089"/>
        <c:axId val="63454938"/>
      </c:lineChart>
      <c:catAx>
        <c:axId val="32490775"/>
        <c:scaling>
          <c:orientation val="minMax"/>
        </c:scaling>
        <c:axPos val="b"/>
        <c:delete val="0"/>
        <c:numFmt formatCode="General" sourceLinked="1"/>
        <c:majorTickMark val="none"/>
        <c:minorTickMark val="none"/>
        <c:tickLblPos val="nextTo"/>
        <c:spPr>
          <a:ln w="3175">
            <a:solidFill>
              <a:srgbClr val="808080"/>
            </a:solidFill>
          </a:ln>
        </c:spPr>
        <c:crossAx val="23981520"/>
        <c:crosses val="autoZero"/>
        <c:auto val="0"/>
        <c:lblOffset val="100"/>
        <c:tickLblSkip val="1"/>
        <c:noMultiLvlLbl val="0"/>
      </c:catAx>
      <c:valAx>
        <c:axId val="2398152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490775"/>
        <c:crossesAt val="1"/>
        <c:crossBetween val="between"/>
        <c:dispUnits/>
      </c:valAx>
      <c:catAx>
        <c:axId val="14507089"/>
        <c:scaling>
          <c:orientation val="minMax"/>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（単位：ｋｇ）</a:t>
                </a:r>
              </a:p>
            </c:rich>
          </c:tx>
          <c:layout>
            <c:manualLayout>
              <c:xMode val="factor"/>
              <c:yMode val="factor"/>
              <c:x val="0.24925"/>
              <c:y val="0.1045"/>
            </c:manualLayout>
          </c:layout>
          <c:overlay val="0"/>
          <c:spPr>
            <a:noFill/>
            <a:ln w="3175">
              <a:noFill/>
            </a:ln>
          </c:spPr>
        </c:title>
        <c:delete val="1"/>
        <c:majorTickMark val="out"/>
        <c:minorTickMark val="none"/>
        <c:tickLblPos val="nextTo"/>
        <c:crossAx val="63454938"/>
        <c:crosses val="autoZero"/>
        <c:auto val="0"/>
        <c:lblOffset val="100"/>
        <c:tickLblSkip val="1"/>
        <c:noMultiLvlLbl val="0"/>
      </c:catAx>
      <c:valAx>
        <c:axId val="63454938"/>
        <c:scaling>
          <c:orientation val="minMax"/>
          <c:max val="250000"/>
        </c:scaling>
        <c:axPos val="l"/>
        <c:delete val="1"/>
        <c:majorTickMark val="out"/>
        <c:minorTickMark val="none"/>
        <c:tickLblPos val="nextTo"/>
        <c:crossAx val="14507089"/>
        <c:crosses val="max"/>
        <c:crossBetween val="between"/>
        <c:dispUnits/>
        <c:majorUnit val="50000"/>
        <c:minorUnit val="10000"/>
      </c:valAx>
      <c:spPr>
        <a:solidFill>
          <a:srgbClr val="FFFFFF"/>
        </a:solidFill>
        <a:ln w="3175">
          <a:noFill/>
        </a:ln>
      </c:spPr>
    </c:plotArea>
    <c:legend>
      <c:legendPos val="r"/>
      <c:layout>
        <c:manualLayout>
          <c:xMode val="edge"/>
          <c:yMode val="edge"/>
          <c:x val="0.3515"/>
          <c:y val="0.953"/>
          <c:w val="0.294"/>
          <c:h val="0.03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農家数と農業就業人口の推移</a:t>
            </a:r>
          </a:p>
        </c:rich>
      </c:tx>
      <c:layout>
        <c:manualLayout>
          <c:xMode val="factor"/>
          <c:yMode val="factor"/>
          <c:x val="0"/>
          <c:y val="0"/>
        </c:manualLayout>
      </c:layout>
      <c:spPr>
        <a:noFill/>
        <a:ln>
          <a:noFill/>
        </a:ln>
      </c:spPr>
    </c:title>
    <c:plotArea>
      <c:layout>
        <c:manualLayout>
          <c:xMode val="edge"/>
          <c:yMode val="edge"/>
          <c:x val="0.058"/>
          <c:y val="0.11075"/>
          <c:w val="0.88375"/>
          <c:h val="0.8645"/>
        </c:manualLayout>
      </c:layout>
      <c:barChart>
        <c:barDir val="col"/>
        <c:grouping val="clustered"/>
        <c:varyColors val="0"/>
        <c:ser>
          <c:idx val="1"/>
          <c:order val="0"/>
          <c:tx>
            <c:strRef>
              <c:f>'データー（農家数）'!$B$14</c:f>
              <c:strCache>
                <c:ptCount val="1"/>
                <c:pt idx="0">
                  <c:v>総農家数</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'データー（農家数）'!$A$15:$A$25</c:f>
              <c:strCache/>
            </c:strRef>
          </c:cat>
          <c:val>
            <c:numRef>
              <c:f>'データー（農家数）'!$B$15:$B$25</c:f>
              <c:numCache/>
            </c:numRef>
          </c:val>
        </c:ser>
        <c:axId val="34223531"/>
        <c:axId val="39576324"/>
      </c:barChart>
      <c:lineChart>
        <c:grouping val="standard"/>
        <c:varyColors val="0"/>
        <c:ser>
          <c:idx val="0"/>
          <c:order val="1"/>
          <c:tx>
            <c:strRef>
              <c:f>'データー（農家数）'!$C$14</c:f>
              <c:strCache>
                <c:ptCount val="1"/>
                <c:pt idx="0">
                  <c:v>農業就業人口</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'データー（農家数）'!$A$15:$A$25</c:f>
              <c:strCache/>
            </c:strRef>
          </c:cat>
          <c:val>
            <c:numRef>
              <c:f>'データー（農家数）'!$C$15:$C$25</c:f>
              <c:numCache/>
            </c:numRef>
          </c:val>
          <c:smooth val="0"/>
        </c:ser>
        <c:axId val="20642597"/>
        <c:axId val="51565646"/>
      </c:lineChart>
      <c:catAx>
        <c:axId val="3422353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9576324"/>
        <c:crosses val="autoZero"/>
        <c:auto val="0"/>
        <c:lblOffset val="100"/>
        <c:tickLblSkip val="1"/>
        <c:noMultiLvlLbl val="0"/>
      </c:catAx>
      <c:valAx>
        <c:axId val="39576324"/>
        <c:scaling>
          <c:orientation val="minMax"/>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農家数</a:t>
                </a:r>
              </a:p>
            </c:rich>
          </c:tx>
          <c:layout>
            <c:manualLayout>
              <c:xMode val="factor"/>
              <c:yMode val="factor"/>
              <c:x val="-0.01075"/>
              <c:y val="-0.000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4223531"/>
        <c:crossesAt val="1"/>
        <c:crossBetween val="between"/>
        <c:dispUnits/>
      </c:valAx>
      <c:catAx>
        <c:axId val="20642597"/>
        <c:scaling>
          <c:orientation val="minMax"/>
        </c:scaling>
        <c:axPos val="b"/>
        <c:delete val="1"/>
        <c:majorTickMark val="out"/>
        <c:minorTickMark val="none"/>
        <c:tickLblPos val="nextTo"/>
        <c:crossAx val="51565646"/>
        <c:crosses val="autoZero"/>
        <c:auto val="0"/>
        <c:lblOffset val="100"/>
        <c:tickLblSkip val="1"/>
        <c:noMultiLvlLbl val="0"/>
      </c:catAx>
      <c:valAx>
        <c:axId val="51565646"/>
        <c:scaling>
          <c:orientation val="minMax"/>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就業人口</a:t>
                </a:r>
              </a:p>
            </c:rich>
          </c:tx>
          <c:layout>
            <c:manualLayout>
              <c:xMode val="factor"/>
              <c:yMode val="factor"/>
              <c:x val="-0.01125"/>
              <c:y val="0"/>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0642597"/>
        <c:crosses val="max"/>
        <c:crossBetween val="between"/>
        <c:dispUnits/>
      </c:valAx>
      <c:spPr>
        <a:solidFill>
          <a:srgbClr val="FFFFFF"/>
        </a:solidFill>
        <a:ln w="12700">
          <a:solidFill>
            <a:srgbClr val="808080"/>
          </a:solidFill>
        </a:ln>
      </c:spPr>
    </c:plotArea>
    <c:legend>
      <c:legendPos val="r"/>
      <c:layout>
        <c:manualLayout>
          <c:xMode val="edge"/>
          <c:yMode val="edge"/>
          <c:x val="0.80625"/>
          <c:y val="0.01225"/>
          <c:w val="0.18375"/>
          <c:h val="0.08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専業・兼業農家数の推移</a:t>
            </a:r>
          </a:p>
        </c:rich>
      </c:tx>
      <c:layout>
        <c:manualLayout>
          <c:xMode val="factor"/>
          <c:yMode val="factor"/>
          <c:x val="0.00325"/>
          <c:y val="0"/>
        </c:manualLayout>
      </c:layout>
      <c:spPr>
        <a:noFill/>
        <a:ln>
          <a:noFill/>
        </a:ln>
      </c:spPr>
    </c:title>
    <c:plotArea>
      <c:layout>
        <c:manualLayout>
          <c:xMode val="edge"/>
          <c:yMode val="edge"/>
          <c:x val="0.0165"/>
          <c:y val="0.1215"/>
          <c:w val="0.93125"/>
          <c:h val="0.85375"/>
        </c:manualLayout>
      </c:layout>
      <c:barChart>
        <c:barDir val="col"/>
        <c:grouping val="clustered"/>
        <c:varyColors val="0"/>
        <c:ser>
          <c:idx val="0"/>
          <c:order val="0"/>
          <c:tx>
            <c:strRef>
              <c:f>'データー（農家数）'!$G$13</c:f>
              <c:strCache>
                <c:ptCount val="1"/>
                <c:pt idx="0">
                  <c:v>専業農家数</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'データー（農家数）'!$F$14:$F$24</c:f>
              <c:strCache/>
            </c:strRef>
          </c:cat>
          <c:val>
            <c:numRef>
              <c:f>'データー（農家数）'!$G$14:$G$24</c:f>
              <c:numCache/>
            </c:numRef>
          </c:val>
        </c:ser>
        <c:ser>
          <c:idx val="1"/>
          <c:order val="1"/>
          <c:tx>
            <c:strRef>
              <c:f>'データー（農家数）'!$H$13</c:f>
              <c:strCache>
                <c:ptCount val="1"/>
                <c:pt idx="0">
                  <c:v>兼業農家数</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'データー（農家数）'!$F$14:$F$24</c:f>
              <c:strCache/>
            </c:strRef>
          </c:cat>
          <c:val>
            <c:numRef>
              <c:f>'データー（農家数）'!$H$14:$H$24</c:f>
              <c:numCache/>
            </c:numRef>
          </c:val>
        </c:ser>
        <c:axId val="61437631"/>
        <c:axId val="16067768"/>
      </c:barChart>
      <c:catAx>
        <c:axId val="6143763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6067768"/>
        <c:crosses val="autoZero"/>
        <c:auto val="1"/>
        <c:lblOffset val="100"/>
        <c:tickLblSkip val="1"/>
        <c:noMultiLvlLbl val="0"/>
      </c:catAx>
      <c:valAx>
        <c:axId val="1606776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1437631"/>
        <c:crossesAt val="1"/>
        <c:crossBetween val="between"/>
        <c:dispUnits/>
      </c:valAx>
      <c:spPr>
        <a:solidFill>
          <a:srgbClr val="FFFFFF"/>
        </a:solidFill>
        <a:ln w="12700">
          <a:solidFill>
            <a:srgbClr val="808080"/>
          </a:solidFill>
        </a:ln>
      </c:spPr>
    </c:plotArea>
    <c:legend>
      <c:legendPos val="r"/>
      <c:layout>
        <c:manualLayout>
          <c:xMode val="edge"/>
          <c:yMode val="edge"/>
          <c:x val="0.85975"/>
          <c:y val="0.0125"/>
          <c:w val="0.132"/>
          <c:h val="0.086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22</xdr:row>
      <xdr:rowOff>0</xdr:rowOff>
    </xdr:from>
    <xdr:to>
      <xdr:col>1</xdr:col>
      <xdr:colOff>19050</xdr:colOff>
      <xdr:row>22</xdr:row>
      <xdr:rowOff>0</xdr:rowOff>
    </xdr:to>
    <xdr:sp>
      <xdr:nvSpPr>
        <xdr:cNvPr id="1" name="AutoShape 8"/>
        <xdr:cNvSpPr>
          <a:spLocks/>
        </xdr:cNvSpPr>
      </xdr:nvSpPr>
      <xdr:spPr>
        <a:xfrm>
          <a:off x="447675" y="3362325"/>
          <a:ext cx="314325" cy="0"/>
        </a:xfrm>
        <a:custGeom>
          <a:pathLst>
            <a:path h="10000" w="10000">
              <a:moveTo>
                <a:pt x="0" y="0"/>
              </a:moveTo>
              <a:lnTo>
                <a:pt x="3820" y="0"/>
              </a:lnTo>
              <a:lnTo>
                <a:pt x="5000" y="0"/>
              </a:lnTo>
              <a:lnTo>
                <a:pt x="6180" y="0"/>
              </a:lnTo>
              <a:lnTo>
                <a:pt x="10000" y="0"/>
              </a:lnTo>
              <a:lnTo>
                <a:pt x="6910" y="10000"/>
              </a:lnTo>
              <a:lnTo>
                <a:pt x="8090" y="10000"/>
              </a:lnTo>
              <a:lnTo>
                <a:pt x="5000" y="10000"/>
              </a:lnTo>
              <a:lnTo>
                <a:pt x="1910" y="10000"/>
              </a:lnTo>
              <a:lnTo>
                <a:pt x="3090" y="10000"/>
              </a:lnTo>
              <a:lnTo>
                <a:pt x="0" y="0"/>
              </a:lnTo>
              <a:close/>
            </a:path>
          </a:pathLst>
        </a:custGeom>
        <a:solidFill>
          <a:srgbClr val="FF00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22</xdr:row>
      <xdr:rowOff>0</xdr:rowOff>
    </xdr:from>
    <xdr:to>
      <xdr:col>8</xdr:col>
      <xdr:colOff>476250</xdr:colOff>
      <xdr:row>22</xdr:row>
      <xdr:rowOff>0</xdr:rowOff>
    </xdr:to>
    <xdr:sp>
      <xdr:nvSpPr>
        <xdr:cNvPr id="2" name="Rectangle 9"/>
        <xdr:cNvSpPr>
          <a:spLocks/>
        </xdr:cNvSpPr>
      </xdr:nvSpPr>
      <xdr:spPr>
        <a:xfrm>
          <a:off x="819150" y="3362325"/>
          <a:ext cx="5600700" cy="0"/>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rPr>
            <a:t>2000</a:t>
          </a:r>
          <a:r>
            <a:rPr lang="en-US" cap="none" sz="1400" b="0" i="0" u="none" baseline="0">
              <a:solidFill>
                <a:srgbClr val="000000"/>
              </a:solidFill>
            </a:rPr>
            <a:t>年世界農林業センサス集計結果（平成</a:t>
          </a:r>
          <a:r>
            <a:rPr lang="en-US" cap="none" sz="1400" b="0" i="0" u="none" baseline="0">
              <a:solidFill>
                <a:srgbClr val="000000"/>
              </a:solidFill>
            </a:rPr>
            <a:t>12</a:t>
          </a:r>
          <a:r>
            <a:rPr lang="en-US" cap="none" sz="1400" b="0" i="0" u="none" baseline="0">
              <a:solidFill>
                <a:srgbClr val="000000"/>
              </a:solidFill>
            </a:rPr>
            <a:t>年</a:t>
          </a:r>
          <a:r>
            <a:rPr lang="en-US" cap="none" sz="1400" b="0" i="0" u="none" baseline="0">
              <a:solidFill>
                <a:srgbClr val="000000"/>
              </a:solidFill>
            </a:rPr>
            <a:t>2</a:t>
          </a:r>
          <a:r>
            <a:rPr lang="en-US" cap="none" sz="1400" b="0" i="0" u="none" baseline="0">
              <a:solidFill>
                <a:srgbClr val="000000"/>
              </a:solidFill>
            </a:rPr>
            <a:t>月</a:t>
          </a:r>
          <a:r>
            <a:rPr lang="en-US" cap="none" sz="1400" b="0" i="0" u="none" baseline="0">
              <a:solidFill>
                <a:srgbClr val="000000"/>
              </a:solidFill>
            </a:rPr>
            <a:t>1</a:t>
          </a:r>
          <a:r>
            <a:rPr lang="en-US" cap="none" sz="1400" b="0" i="0" u="none" baseline="0">
              <a:solidFill>
                <a:srgbClr val="000000"/>
              </a:solidFill>
            </a:rPr>
            <a:t>日現在）</a:t>
          </a:r>
        </a:p>
      </xdr:txBody>
    </xdr:sp>
    <xdr:clientData/>
  </xdr:twoCellAnchor>
  <xdr:twoCellAnchor>
    <xdr:from>
      <xdr:col>1</xdr:col>
      <xdr:colOff>133350</xdr:colOff>
      <xdr:row>22</xdr:row>
      <xdr:rowOff>0</xdr:rowOff>
    </xdr:from>
    <xdr:to>
      <xdr:col>6</xdr:col>
      <xdr:colOff>9525</xdr:colOff>
      <xdr:row>22</xdr:row>
      <xdr:rowOff>0</xdr:rowOff>
    </xdr:to>
    <xdr:sp>
      <xdr:nvSpPr>
        <xdr:cNvPr id="3" name="Rectangle 10"/>
        <xdr:cNvSpPr>
          <a:spLocks/>
        </xdr:cNvSpPr>
      </xdr:nvSpPr>
      <xdr:spPr>
        <a:xfrm>
          <a:off x="876300" y="3362325"/>
          <a:ext cx="3590925" cy="0"/>
        </a:xfrm>
        <a:prstGeom prst="rect">
          <a:avLst/>
        </a:prstGeom>
        <a:solidFill>
          <a:srgbClr val="FFFFFF"/>
        </a:solidFill>
        <a:ln w="9525" cmpd="sng">
          <a:noFill/>
        </a:ln>
      </xdr:spPr>
      <xdr:txBody>
        <a:bodyPr vertOverflow="clip" wrap="square" lIns="45720" tIns="22860" rIns="0" bIns="22860" anchor="ctr"/>
        <a:p>
          <a:pPr algn="l">
            <a:defRPr/>
          </a:pPr>
          <a:r>
            <a:rPr lang="en-US" cap="none" sz="1400" b="0" i="0" u="none" baseline="0">
              <a:solidFill>
                <a:srgbClr val="000000"/>
              </a:solidFill>
            </a:rPr>
            <a:t>№</a:t>
          </a:r>
          <a:r>
            <a:rPr lang="en-US" cap="none" sz="1400" b="0" i="0" u="none" baseline="0">
              <a:solidFill>
                <a:srgbClr val="000000"/>
              </a:solidFill>
            </a:rPr>
            <a:t>６１、６３～６５</a:t>
          </a:r>
        </a:p>
      </xdr:txBody>
    </xdr:sp>
    <xdr:clientData/>
  </xdr:twoCellAnchor>
  <xdr:twoCellAnchor>
    <xdr:from>
      <xdr:col>0</xdr:col>
      <xdr:colOff>485775</xdr:colOff>
      <xdr:row>22</xdr:row>
      <xdr:rowOff>47625</xdr:rowOff>
    </xdr:from>
    <xdr:to>
      <xdr:col>7</xdr:col>
      <xdr:colOff>523875</xdr:colOff>
      <xdr:row>25</xdr:row>
      <xdr:rowOff>114300</xdr:rowOff>
    </xdr:to>
    <xdr:sp>
      <xdr:nvSpPr>
        <xdr:cNvPr id="4" name="AutoShape 11"/>
        <xdr:cNvSpPr>
          <a:spLocks/>
        </xdr:cNvSpPr>
      </xdr:nvSpPr>
      <xdr:spPr>
        <a:xfrm>
          <a:off x="485775" y="34099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E</a:t>
          </a:r>
          <a:r>
            <a:rPr lang="en-US" cap="none" sz="2400" b="0" i="0" u="none" baseline="0">
              <a:solidFill>
                <a:srgbClr val="000000"/>
              </a:solidFill>
            </a:rPr>
            <a:t>　農　業・漁　業</a:t>
          </a:r>
        </a:p>
      </xdr:txBody>
    </xdr:sp>
    <xdr:clientData/>
  </xdr:twoCellAnchor>
  <xdr:twoCellAnchor>
    <xdr:from>
      <xdr:col>2</xdr:col>
      <xdr:colOff>638175</xdr:colOff>
      <xdr:row>37</xdr:row>
      <xdr:rowOff>66675</xdr:rowOff>
    </xdr:from>
    <xdr:to>
      <xdr:col>8</xdr:col>
      <xdr:colOff>247650</xdr:colOff>
      <xdr:row>59</xdr:row>
      <xdr:rowOff>95250</xdr:rowOff>
    </xdr:to>
    <xdr:sp>
      <xdr:nvSpPr>
        <xdr:cNvPr id="5" name="Rectangle 12"/>
        <xdr:cNvSpPr>
          <a:spLocks/>
        </xdr:cNvSpPr>
      </xdr:nvSpPr>
      <xdr:spPr>
        <a:xfrm>
          <a:off x="2124075" y="5753100"/>
          <a:ext cx="4067175" cy="347662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農林業センサスは、我が国の農林業の生産構造、就業構造を明らかにするとともに、農山村の実態を総合的に把握し、農林行政の企画・立案・推進のための基礎資料を作成し、提供することを目的として</a:t>
          </a:r>
          <a:r>
            <a:rPr lang="en-US" cap="none" sz="1100" b="0" i="0" u="none" baseline="0">
              <a:solidFill>
                <a:srgbClr val="000000"/>
              </a:solidFill>
              <a:latin typeface="ＭＳ Ｐゴシック"/>
              <a:ea typeface="ＭＳ Ｐゴシック"/>
              <a:cs typeface="ＭＳ Ｐゴシック"/>
            </a:rPr>
            <a:t>i</a:t>
          </a:r>
          <a:r>
            <a:rPr lang="en-US" cap="none" sz="1100" b="0" i="0" u="none" baseline="0">
              <a:solidFill>
                <a:srgbClr val="000000"/>
              </a:solidFill>
              <a:latin typeface="ＭＳ Ｐゴシック"/>
              <a:ea typeface="ＭＳ Ｐゴシック"/>
              <a:cs typeface="ＭＳ Ｐゴシック"/>
            </a:rPr>
            <a:t>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漁業センサスは、漁業の生産構造、就業構造等を明らかにするとともに、漁村、流通・加工業等の漁業の背景の実態を総合的に把握し、農林水産省が実施する各種水産施策の検討や水産統計調査の基礎となる資料として、水産行政に利用することを目的としてい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6</xdr:col>
      <xdr:colOff>600075</xdr:colOff>
      <xdr:row>36</xdr:row>
      <xdr:rowOff>66675</xdr:rowOff>
    </xdr:from>
    <xdr:to>
      <xdr:col>8</xdr:col>
      <xdr:colOff>9525</xdr:colOff>
      <xdr:row>42</xdr:row>
      <xdr:rowOff>66675</xdr:rowOff>
    </xdr:to>
    <xdr:pic>
      <xdr:nvPicPr>
        <xdr:cNvPr id="6" name="Picture 14"/>
        <xdr:cNvPicPr preferRelativeResize="1">
          <a:picLocks noChangeAspect="1"/>
        </xdr:cNvPicPr>
      </xdr:nvPicPr>
      <xdr:blipFill>
        <a:blip r:embed="rId1"/>
        <a:stretch>
          <a:fillRect/>
        </a:stretch>
      </xdr:blipFill>
      <xdr:spPr>
        <a:xfrm flipH="1">
          <a:off x="5057775" y="5591175"/>
          <a:ext cx="895350" cy="971550"/>
        </a:xfrm>
        <a:prstGeom prst="rect">
          <a:avLst/>
        </a:prstGeom>
        <a:noFill/>
        <a:ln w="9525" cmpd="sng">
          <a:noFill/>
        </a:ln>
      </xdr:spPr>
    </xdr:pic>
    <xdr:clientData/>
  </xdr:twoCellAnchor>
  <xdr:twoCellAnchor editAs="oneCell">
    <xdr:from>
      <xdr:col>3</xdr:col>
      <xdr:colOff>476250</xdr:colOff>
      <xdr:row>57</xdr:row>
      <xdr:rowOff>95250</xdr:rowOff>
    </xdr:from>
    <xdr:to>
      <xdr:col>5</xdr:col>
      <xdr:colOff>152400</xdr:colOff>
      <xdr:row>63</xdr:row>
      <xdr:rowOff>133350</xdr:rowOff>
    </xdr:to>
    <xdr:pic>
      <xdr:nvPicPr>
        <xdr:cNvPr id="7" name="Picture 15"/>
        <xdr:cNvPicPr preferRelativeResize="1">
          <a:picLocks noChangeAspect="1"/>
        </xdr:cNvPicPr>
      </xdr:nvPicPr>
      <xdr:blipFill>
        <a:blip r:embed="rId2"/>
        <a:stretch>
          <a:fillRect/>
        </a:stretch>
      </xdr:blipFill>
      <xdr:spPr>
        <a:xfrm>
          <a:off x="2705100" y="8905875"/>
          <a:ext cx="116205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76200</xdr:rowOff>
    </xdr:from>
    <xdr:to>
      <xdr:col>9</xdr:col>
      <xdr:colOff>561975</xdr:colOff>
      <xdr:row>28</xdr:row>
      <xdr:rowOff>57150</xdr:rowOff>
    </xdr:to>
    <xdr:graphicFrame>
      <xdr:nvGraphicFramePr>
        <xdr:cNvPr id="1" name="Chart 1"/>
        <xdr:cNvGraphicFramePr/>
      </xdr:nvGraphicFramePr>
      <xdr:xfrm>
        <a:off x="314325" y="247650"/>
        <a:ext cx="6419850" cy="4610100"/>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30</xdr:row>
      <xdr:rowOff>161925</xdr:rowOff>
    </xdr:from>
    <xdr:to>
      <xdr:col>9</xdr:col>
      <xdr:colOff>552450</xdr:colOff>
      <xdr:row>57</xdr:row>
      <xdr:rowOff>38100</xdr:rowOff>
    </xdr:to>
    <xdr:graphicFrame>
      <xdr:nvGraphicFramePr>
        <xdr:cNvPr id="2" name="Chart 2"/>
        <xdr:cNvGraphicFramePr/>
      </xdr:nvGraphicFramePr>
      <xdr:xfrm>
        <a:off x="333375" y="5305425"/>
        <a:ext cx="6391275" cy="4505325"/>
      </xdr:xfrm>
      <a:graphic>
        <a:graphicData uri="http://schemas.openxmlformats.org/drawingml/2006/chart">
          <c:chart xmlns:c="http://schemas.openxmlformats.org/drawingml/2006/chart" r:id="rId2"/>
        </a:graphicData>
      </a:graphic>
    </xdr:graphicFrame>
    <xdr:clientData/>
  </xdr:twoCellAnchor>
  <xdr:twoCellAnchor>
    <xdr:from>
      <xdr:col>0</xdr:col>
      <xdr:colOff>504825</xdr:colOff>
      <xdr:row>48</xdr:row>
      <xdr:rowOff>133350</xdr:rowOff>
    </xdr:from>
    <xdr:to>
      <xdr:col>1</xdr:col>
      <xdr:colOff>133350</xdr:colOff>
      <xdr:row>52</xdr:row>
      <xdr:rowOff>104775</xdr:rowOff>
    </xdr:to>
    <xdr:sp>
      <xdr:nvSpPr>
        <xdr:cNvPr id="3" name="テキスト ボックス 3"/>
        <xdr:cNvSpPr txBox="1">
          <a:spLocks noChangeArrowheads="1"/>
        </xdr:cNvSpPr>
      </xdr:nvSpPr>
      <xdr:spPr>
        <a:xfrm>
          <a:off x="504825" y="8362950"/>
          <a:ext cx="314325" cy="6572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農家数</a:t>
          </a:r>
        </a:p>
      </xdr:txBody>
    </xdr:sp>
    <xdr:clientData/>
  </xdr:twoCellAnchor>
  <xdr:twoCellAnchor>
    <xdr:from>
      <xdr:col>8</xdr:col>
      <xdr:colOff>657225</xdr:colOff>
      <xdr:row>2</xdr:row>
      <xdr:rowOff>104775</xdr:rowOff>
    </xdr:from>
    <xdr:to>
      <xdr:col>9</xdr:col>
      <xdr:colOff>295275</xdr:colOff>
      <xdr:row>4</xdr:row>
      <xdr:rowOff>0</xdr:rowOff>
    </xdr:to>
    <xdr:sp>
      <xdr:nvSpPr>
        <xdr:cNvPr id="4" name="テキスト ボックス 4"/>
        <xdr:cNvSpPr txBox="1">
          <a:spLocks noChangeArrowheads="1"/>
        </xdr:cNvSpPr>
      </xdr:nvSpPr>
      <xdr:spPr>
        <a:xfrm>
          <a:off x="6143625" y="447675"/>
          <a:ext cx="323850" cy="2381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人</a:t>
          </a:r>
        </a:p>
      </xdr:txBody>
    </xdr:sp>
    <xdr:clientData/>
  </xdr:twoCellAnchor>
  <xdr:twoCellAnchor>
    <xdr:from>
      <xdr:col>1</xdr:col>
      <xdr:colOff>104775</xdr:colOff>
      <xdr:row>2</xdr:row>
      <xdr:rowOff>38100</xdr:rowOff>
    </xdr:from>
    <xdr:to>
      <xdr:col>1</xdr:col>
      <xdr:colOff>600075</xdr:colOff>
      <xdr:row>3</xdr:row>
      <xdr:rowOff>114300</xdr:rowOff>
    </xdr:to>
    <xdr:sp>
      <xdr:nvSpPr>
        <xdr:cNvPr id="5" name="テキスト ボックス 6"/>
        <xdr:cNvSpPr txBox="1">
          <a:spLocks noChangeArrowheads="1"/>
        </xdr:cNvSpPr>
      </xdr:nvSpPr>
      <xdr:spPr>
        <a:xfrm>
          <a:off x="790575" y="381000"/>
          <a:ext cx="495300"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戸数</a:t>
          </a:r>
        </a:p>
      </xdr:txBody>
    </xdr:sp>
    <xdr:clientData/>
  </xdr:twoCellAnchor>
  <xdr:twoCellAnchor>
    <xdr:from>
      <xdr:col>0</xdr:col>
      <xdr:colOff>514350</xdr:colOff>
      <xdr:row>32</xdr:row>
      <xdr:rowOff>95250</xdr:rowOff>
    </xdr:from>
    <xdr:to>
      <xdr:col>1</xdr:col>
      <xdr:colOff>323850</xdr:colOff>
      <xdr:row>34</xdr:row>
      <xdr:rowOff>0</xdr:rowOff>
    </xdr:to>
    <xdr:sp>
      <xdr:nvSpPr>
        <xdr:cNvPr id="6" name="テキスト ボックス 7"/>
        <xdr:cNvSpPr txBox="1">
          <a:spLocks noChangeArrowheads="1"/>
        </xdr:cNvSpPr>
      </xdr:nvSpPr>
      <xdr:spPr>
        <a:xfrm>
          <a:off x="514350" y="5581650"/>
          <a:ext cx="495300"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戸数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9525</xdr:rowOff>
    </xdr:from>
    <xdr:to>
      <xdr:col>8</xdr:col>
      <xdr:colOff>485775</xdr:colOff>
      <xdr:row>48</xdr:row>
      <xdr:rowOff>76200</xdr:rowOff>
    </xdr:to>
    <xdr:graphicFrame>
      <xdr:nvGraphicFramePr>
        <xdr:cNvPr id="1" name="Chart 1"/>
        <xdr:cNvGraphicFramePr/>
      </xdr:nvGraphicFramePr>
      <xdr:xfrm>
        <a:off x="85725" y="1724025"/>
        <a:ext cx="5886450" cy="6581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29</xdr:row>
      <xdr:rowOff>152400</xdr:rowOff>
    </xdr:from>
    <xdr:to>
      <xdr:col>8</xdr:col>
      <xdr:colOff>285750</xdr:colOff>
      <xdr:row>52</xdr:row>
      <xdr:rowOff>152400</xdr:rowOff>
    </xdr:to>
    <xdr:graphicFrame>
      <xdr:nvGraphicFramePr>
        <xdr:cNvPr id="1" name="Chart 1"/>
        <xdr:cNvGraphicFramePr/>
      </xdr:nvGraphicFramePr>
      <xdr:xfrm>
        <a:off x="95250" y="5172075"/>
        <a:ext cx="5838825" cy="3943350"/>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57</xdr:row>
      <xdr:rowOff>19050</xdr:rowOff>
    </xdr:from>
    <xdr:to>
      <xdr:col>8</xdr:col>
      <xdr:colOff>381000</xdr:colOff>
      <xdr:row>80</xdr:row>
      <xdr:rowOff>0</xdr:rowOff>
    </xdr:to>
    <xdr:graphicFrame>
      <xdr:nvGraphicFramePr>
        <xdr:cNvPr id="2" name="Chart 2"/>
        <xdr:cNvGraphicFramePr/>
      </xdr:nvGraphicFramePr>
      <xdr:xfrm>
        <a:off x="171450" y="9839325"/>
        <a:ext cx="5857875" cy="3924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4"/>
  <sheetViews>
    <sheetView tabSelected="1" zoomScalePageLayoutView="0" workbookViewId="0" topLeftCell="A22">
      <selection activeCell="A22" sqref="A22:IV22"/>
    </sheetView>
  </sheetViews>
  <sheetFormatPr defaultColWidth="11.00390625" defaultRowHeight="13.5"/>
  <cols>
    <col min="1" max="8" width="9.75390625" style="32" customWidth="1"/>
    <col min="9" max="9" width="6.875" style="32" customWidth="1"/>
    <col min="10" max="16384" width="11.00390625" style="32" customWidth="1"/>
  </cols>
  <sheetData>
    <row r="1" ht="12">
      <c r="B1" s="43"/>
    </row>
    <row r="2" ht="12">
      <c r="B2" s="43"/>
    </row>
    <row r="3" ht="12">
      <c r="B3" s="43"/>
    </row>
    <row r="4" ht="12">
      <c r="B4" s="43"/>
    </row>
    <row r="5" ht="12">
      <c r="B5" s="43"/>
    </row>
    <row r="6" ht="12">
      <c r="B6" s="43"/>
    </row>
    <row r="7" ht="12">
      <c r="B7" s="43"/>
    </row>
    <row r="8" ht="12">
      <c r="B8" s="43"/>
    </row>
    <row r="9" ht="12">
      <c r="B9" s="43"/>
    </row>
    <row r="10" ht="12">
      <c r="B10" s="43"/>
    </row>
    <row r="11" ht="12">
      <c r="B11" s="43"/>
    </row>
    <row r="12" ht="12">
      <c r="B12" s="43"/>
    </row>
    <row r="13" ht="12">
      <c r="B13" s="43"/>
    </row>
    <row r="14" ht="12">
      <c r="B14" s="43"/>
    </row>
    <row r="15" ht="12">
      <c r="B15" s="43"/>
    </row>
    <row r="16" ht="12">
      <c r="B16" s="43"/>
    </row>
    <row r="17" ht="12">
      <c r="B17" s="43"/>
    </row>
    <row r="18" ht="12">
      <c r="B18" s="43"/>
    </row>
    <row r="19" ht="12">
      <c r="B19" s="43"/>
    </row>
    <row r="20" ht="12">
      <c r="B20" s="43"/>
    </row>
    <row r="21" ht="12">
      <c r="B21" s="43"/>
    </row>
    <row r="22" ht="12.75" thickBot="1">
      <c r="B22" s="43"/>
    </row>
    <row r="23" spans="1:9" ht="12.75" thickTop="1">
      <c r="A23" s="44"/>
      <c r="B23" s="45"/>
      <c r="C23" s="44"/>
      <c r="D23" s="44"/>
      <c r="E23" s="44"/>
      <c r="F23" s="44"/>
      <c r="G23" s="44"/>
      <c r="H23" s="44"/>
      <c r="I23" s="44"/>
    </row>
    <row r="24" spans="1:9" ht="12">
      <c r="A24" s="46"/>
      <c r="B24" s="47"/>
      <c r="C24" s="46"/>
      <c r="D24" s="46"/>
      <c r="E24" s="46"/>
      <c r="F24" s="46"/>
      <c r="G24" s="46"/>
      <c r="H24" s="46"/>
      <c r="I24" s="46"/>
    </row>
    <row r="25" spans="1:9" ht="12">
      <c r="A25" s="46"/>
      <c r="B25" s="47"/>
      <c r="C25" s="46"/>
      <c r="D25" s="46"/>
      <c r="E25" s="46"/>
      <c r="F25" s="46"/>
      <c r="G25" s="46"/>
      <c r="H25" s="46"/>
      <c r="I25" s="46"/>
    </row>
    <row r="26" spans="1:9" ht="12.75" thickBot="1">
      <c r="A26" s="48"/>
      <c r="B26" s="49"/>
      <c r="C26" s="48"/>
      <c r="D26" s="48"/>
      <c r="E26" s="48"/>
      <c r="F26" s="48"/>
      <c r="G26" s="48"/>
      <c r="H26" s="48"/>
      <c r="I26" s="48"/>
    </row>
    <row r="27" ht="12.75" thickTop="1">
      <c r="B27" s="43"/>
    </row>
    <row r="28" ht="12">
      <c r="B28" s="43"/>
    </row>
    <row r="29" ht="12">
      <c r="B29" s="43"/>
    </row>
    <row r="30" ht="12">
      <c r="B30" s="43"/>
    </row>
    <row r="31" ht="12">
      <c r="B31" s="43"/>
    </row>
    <row r="32" ht="12">
      <c r="B32" s="43"/>
    </row>
    <row r="33" ht="12">
      <c r="B33" s="43"/>
    </row>
    <row r="34" ht="12">
      <c r="B34" s="43"/>
    </row>
    <row r="35" ht="12">
      <c r="B35" s="43"/>
    </row>
    <row r="36" ht="12">
      <c r="B36" s="43"/>
    </row>
    <row r="37" ht="12.75">
      <c r="B37" s="43"/>
    </row>
    <row r="38" ht="12.75">
      <c r="B38" s="43"/>
    </row>
    <row r="39" ht="12.75">
      <c r="B39" s="43"/>
    </row>
    <row r="40" ht="12.75">
      <c r="B40" s="43"/>
    </row>
    <row r="41" ht="12.75">
      <c r="B41" s="43"/>
    </row>
    <row r="42" ht="12.75">
      <c r="B42" s="43"/>
    </row>
    <row r="43" ht="12.75">
      <c r="B43" s="43"/>
    </row>
    <row r="44" ht="12">
      <c r="B44" s="43"/>
    </row>
    <row r="45" ht="12">
      <c r="B45" s="43"/>
    </row>
    <row r="46" ht="12">
      <c r="B46" s="43"/>
    </row>
    <row r="47" spans="2:11" ht="13.5">
      <c r="B47" s="43"/>
      <c r="K47"/>
    </row>
    <row r="48" ht="12">
      <c r="B48" s="43"/>
    </row>
    <row r="49" ht="12">
      <c r="B49" s="43"/>
    </row>
    <row r="50" ht="12">
      <c r="B50" s="43"/>
    </row>
    <row r="51" ht="12">
      <c r="B51" s="43"/>
    </row>
    <row r="52" ht="12">
      <c r="B52" s="43"/>
    </row>
    <row r="53" ht="12">
      <c r="B53" s="43"/>
    </row>
    <row r="54" ht="12">
      <c r="B54" s="43"/>
    </row>
    <row r="55" ht="12">
      <c r="B55" s="43"/>
    </row>
    <row r="56" ht="12">
      <c r="B56" s="43"/>
    </row>
    <row r="57" ht="12">
      <c r="B57" s="43"/>
    </row>
    <row r="58" ht="12.75">
      <c r="B58" s="43"/>
    </row>
    <row r="59" ht="12.75">
      <c r="B59" s="43"/>
    </row>
    <row r="60" ht="12.75">
      <c r="B60" s="43"/>
    </row>
    <row r="61" ht="12.75">
      <c r="B61" s="43"/>
    </row>
    <row r="62" ht="12.75">
      <c r="B62" s="43"/>
    </row>
    <row r="63" ht="12.75">
      <c r="B63" s="43"/>
    </row>
    <row r="64" ht="12.75">
      <c r="B64" s="43"/>
    </row>
  </sheetData>
  <sheetProtection/>
  <printOptions/>
  <pageMargins left="0.6" right="0.63"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K25"/>
  <sheetViews>
    <sheetView zoomScalePageLayoutView="0" workbookViewId="0" topLeftCell="A1">
      <selection activeCell="B11" sqref="B11"/>
    </sheetView>
  </sheetViews>
  <sheetFormatPr defaultColWidth="9.00390625" defaultRowHeight="13.5"/>
  <cols>
    <col min="7" max="7" width="11.125" style="0" customWidth="1"/>
  </cols>
  <sheetData>
    <row r="1" spans="2:6" ht="14.25" thickTop="1">
      <c r="B1" s="22" t="s">
        <v>65</v>
      </c>
      <c r="C1" s="23" t="s">
        <v>83</v>
      </c>
      <c r="D1" s="15" t="s">
        <v>116</v>
      </c>
      <c r="E1" s="27"/>
      <c r="F1" s="27"/>
    </row>
    <row r="2" spans="2:7" ht="13.5">
      <c r="B2" s="28"/>
      <c r="C2" s="29"/>
      <c r="D2" s="24" t="s">
        <v>69</v>
      </c>
      <c r="E2" s="24" t="s">
        <v>86</v>
      </c>
      <c r="F2" s="24" t="s">
        <v>87</v>
      </c>
      <c r="G2" s="30" t="s">
        <v>127</v>
      </c>
    </row>
    <row r="3" spans="1:7" ht="13.5">
      <c r="A3" t="s">
        <v>126</v>
      </c>
      <c r="B3" s="29">
        <v>2179</v>
      </c>
      <c r="C3" s="29">
        <v>479</v>
      </c>
      <c r="D3" s="9">
        <v>1700</v>
      </c>
      <c r="E3" s="9">
        <v>690</v>
      </c>
      <c r="F3" s="9">
        <v>1010</v>
      </c>
      <c r="G3" s="30">
        <v>4824</v>
      </c>
    </row>
    <row r="4" spans="1:7" ht="13.5">
      <c r="A4" t="s">
        <v>125</v>
      </c>
      <c r="B4" s="29">
        <v>1963</v>
      </c>
      <c r="C4" s="29">
        <v>365</v>
      </c>
      <c r="D4" s="9">
        <v>1598</v>
      </c>
      <c r="E4" s="9">
        <v>527</v>
      </c>
      <c r="F4" s="9">
        <v>1071</v>
      </c>
      <c r="G4" s="30">
        <v>3979</v>
      </c>
    </row>
    <row r="5" spans="1:7" ht="13.5">
      <c r="A5" t="s">
        <v>124</v>
      </c>
      <c r="B5" s="29">
        <v>1709</v>
      </c>
      <c r="C5" s="29">
        <v>295</v>
      </c>
      <c r="D5" s="9">
        <v>1414</v>
      </c>
      <c r="E5" s="9">
        <v>429</v>
      </c>
      <c r="F5" s="9">
        <v>985</v>
      </c>
      <c r="G5" s="30">
        <v>3773</v>
      </c>
    </row>
    <row r="6" spans="1:7" ht="13.5">
      <c r="A6" t="s">
        <v>123</v>
      </c>
      <c r="B6">
        <v>1390</v>
      </c>
      <c r="C6">
        <v>191</v>
      </c>
      <c r="D6">
        <v>1199</v>
      </c>
      <c r="E6">
        <v>272</v>
      </c>
      <c r="F6">
        <v>927</v>
      </c>
      <c r="G6">
        <v>2834</v>
      </c>
    </row>
    <row r="7" spans="1:7" ht="13.5">
      <c r="A7" t="s">
        <v>122</v>
      </c>
      <c r="B7">
        <v>1231</v>
      </c>
      <c r="C7">
        <v>194</v>
      </c>
      <c r="D7">
        <v>1037</v>
      </c>
      <c r="E7">
        <v>309</v>
      </c>
      <c r="F7">
        <v>728</v>
      </c>
      <c r="G7">
        <v>2369</v>
      </c>
    </row>
    <row r="8" spans="1:7" ht="13.5">
      <c r="A8" t="s">
        <v>121</v>
      </c>
      <c r="B8">
        <v>1174</v>
      </c>
      <c r="C8">
        <v>195</v>
      </c>
      <c r="D8">
        <v>979</v>
      </c>
      <c r="E8">
        <v>262</v>
      </c>
      <c r="F8">
        <v>717</v>
      </c>
      <c r="G8">
        <v>2220</v>
      </c>
    </row>
    <row r="9" spans="1:7" ht="13.5">
      <c r="A9" t="s">
        <v>120</v>
      </c>
      <c r="B9">
        <v>954</v>
      </c>
      <c r="C9">
        <v>176</v>
      </c>
      <c r="D9">
        <v>778</v>
      </c>
      <c r="E9">
        <v>220</v>
      </c>
      <c r="F9">
        <v>558</v>
      </c>
      <c r="G9">
        <v>1878</v>
      </c>
    </row>
    <row r="10" spans="1:7" ht="13.5">
      <c r="A10" s="3" t="s">
        <v>119</v>
      </c>
      <c r="B10" s="21">
        <v>817</v>
      </c>
      <c r="C10" s="25">
        <v>174</v>
      </c>
      <c r="D10">
        <v>643</v>
      </c>
      <c r="E10">
        <v>165</v>
      </c>
      <c r="F10">
        <v>478</v>
      </c>
      <c r="G10">
        <v>1674</v>
      </c>
    </row>
    <row r="11" spans="1:7" ht="14.25" thickBot="1">
      <c r="A11" s="17" t="s">
        <v>118</v>
      </c>
      <c r="B11" s="20">
        <v>746</v>
      </c>
      <c r="C11" s="26">
        <v>148</v>
      </c>
      <c r="D11">
        <v>356</v>
      </c>
      <c r="E11">
        <v>118</v>
      </c>
      <c r="F11">
        <v>238</v>
      </c>
      <c r="G11">
        <v>1176</v>
      </c>
    </row>
    <row r="12" ht="15" thickBot="1" thickTop="1"/>
    <row r="13" spans="7:8" ht="14.25" thickTop="1">
      <c r="G13" s="23" t="s">
        <v>83</v>
      </c>
      <c r="H13" s="15" t="s">
        <v>116</v>
      </c>
    </row>
    <row r="14" spans="2:11" ht="13.5">
      <c r="B14" s="9" t="s">
        <v>65</v>
      </c>
      <c r="C14" s="30" t="s">
        <v>127</v>
      </c>
      <c r="F14" s="40" t="s">
        <v>142</v>
      </c>
      <c r="G14" s="35">
        <v>479</v>
      </c>
      <c r="H14" s="8">
        <v>1700</v>
      </c>
      <c r="J14" s="31">
        <f>+G14/2179*100</f>
        <v>21.98256080770996</v>
      </c>
      <c r="K14" s="31">
        <f>+H14/2179*100</f>
        <v>78.01743919229004</v>
      </c>
    </row>
    <row r="15" spans="1:11" ht="13.5">
      <c r="A15" t="s">
        <v>126</v>
      </c>
      <c r="B15" s="39">
        <v>2179</v>
      </c>
      <c r="C15" s="36">
        <v>4824</v>
      </c>
      <c r="F15" s="40" t="s">
        <v>143</v>
      </c>
      <c r="G15" s="35">
        <v>365</v>
      </c>
      <c r="H15" s="8">
        <v>1598</v>
      </c>
      <c r="J15" s="31">
        <f>+G15/1963*100</f>
        <v>18.59398879266429</v>
      </c>
      <c r="K15" s="31">
        <f>+H15/1963*100</f>
        <v>81.40601120733571</v>
      </c>
    </row>
    <row r="16" spans="1:11" ht="13.5">
      <c r="A16" t="s">
        <v>125</v>
      </c>
      <c r="B16" s="39">
        <v>1963</v>
      </c>
      <c r="C16" s="36">
        <v>3979</v>
      </c>
      <c r="F16" s="40" t="s">
        <v>144</v>
      </c>
      <c r="G16" s="35">
        <v>295</v>
      </c>
      <c r="H16" s="8">
        <v>1414</v>
      </c>
      <c r="J16" s="31">
        <f>+G16/1709*100</f>
        <v>17.261556465769456</v>
      </c>
      <c r="K16" s="31">
        <f>100-J16</f>
        <v>82.73844353423054</v>
      </c>
    </row>
    <row r="17" spans="1:11" ht="13.5">
      <c r="A17" t="s">
        <v>124</v>
      </c>
      <c r="B17" s="39">
        <v>1709</v>
      </c>
      <c r="C17" s="36">
        <v>3773</v>
      </c>
      <c r="F17" s="40" t="s">
        <v>145</v>
      </c>
      <c r="G17" s="41">
        <v>191</v>
      </c>
      <c r="H17" s="41">
        <v>1199</v>
      </c>
      <c r="J17" s="31">
        <f>+G17/1390*100</f>
        <v>13.741007194244602</v>
      </c>
      <c r="K17" s="31">
        <f aca="true" t="shared" si="0" ref="K17:K22">100-J17</f>
        <v>86.2589928057554</v>
      </c>
    </row>
    <row r="18" spans="1:11" ht="13.5">
      <c r="A18" t="s">
        <v>123</v>
      </c>
      <c r="B18" s="37">
        <v>1390</v>
      </c>
      <c r="C18" s="37">
        <v>2834</v>
      </c>
      <c r="F18" s="40" t="s">
        <v>146</v>
      </c>
      <c r="G18" s="41">
        <v>194</v>
      </c>
      <c r="H18" s="41">
        <v>1037</v>
      </c>
      <c r="J18" s="31">
        <f>+G18/1231*100</f>
        <v>15.759545085296505</v>
      </c>
      <c r="K18" s="31">
        <f t="shared" si="0"/>
        <v>84.24045491470349</v>
      </c>
    </row>
    <row r="19" spans="1:11" ht="13.5">
      <c r="A19" t="s">
        <v>122</v>
      </c>
      <c r="B19" s="37">
        <v>1231</v>
      </c>
      <c r="C19" s="37">
        <v>2369</v>
      </c>
      <c r="F19" s="40" t="s">
        <v>147</v>
      </c>
      <c r="G19" s="41">
        <v>195</v>
      </c>
      <c r="H19" s="41">
        <v>979</v>
      </c>
      <c r="J19" s="31">
        <f>+G19/1174*100</f>
        <v>16.609880749574106</v>
      </c>
      <c r="K19" s="31">
        <f t="shared" si="0"/>
        <v>83.3901192504259</v>
      </c>
    </row>
    <row r="20" spans="1:11" ht="13.5">
      <c r="A20" t="s">
        <v>121</v>
      </c>
      <c r="B20" s="37">
        <v>1174</v>
      </c>
      <c r="C20" s="37">
        <v>2220</v>
      </c>
      <c r="F20" s="40" t="s">
        <v>148</v>
      </c>
      <c r="G20" s="41">
        <v>176</v>
      </c>
      <c r="H20" s="41">
        <v>778</v>
      </c>
      <c r="J20" s="31">
        <f>+G20/954*100</f>
        <v>18.448637316561843</v>
      </c>
      <c r="K20" s="31">
        <f t="shared" si="0"/>
        <v>81.55136268343816</v>
      </c>
    </row>
    <row r="21" spans="1:11" ht="13.5">
      <c r="A21" t="s">
        <v>120</v>
      </c>
      <c r="B21" s="37">
        <v>954</v>
      </c>
      <c r="C21" s="37">
        <v>1878</v>
      </c>
      <c r="F21" s="33" t="s">
        <v>141</v>
      </c>
      <c r="G21" s="35">
        <v>174</v>
      </c>
      <c r="H21" s="41">
        <v>643</v>
      </c>
      <c r="J21" s="31">
        <f>+G21/817*100</f>
        <v>21.297429620563037</v>
      </c>
      <c r="K21" s="31">
        <f t="shared" si="0"/>
        <v>78.70257037943696</v>
      </c>
    </row>
    <row r="22" spans="1:11" ht="13.5">
      <c r="A22" s="33" t="s">
        <v>141</v>
      </c>
      <c r="B22" s="6">
        <v>817</v>
      </c>
      <c r="C22" s="37">
        <v>1674</v>
      </c>
      <c r="F22" s="34" t="s">
        <v>149</v>
      </c>
      <c r="G22" s="35">
        <v>148</v>
      </c>
      <c r="H22" s="41">
        <v>356</v>
      </c>
      <c r="J22" s="31">
        <f>+G22/746*100</f>
        <v>19.839142091152816</v>
      </c>
      <c r="K22" s="31">
        <f t="shared" si="0"/>
        <v>80.16085790884719</v>
      </c>
    </row>
    <row r="23" spans="1:11" ht="13.5">
      <c r="A23" s="34" t="s">
        <v>118</v>
      </c>
      <c r="B23" s="39">
        <v>746</v>
      </c>
      <c r="C23" s="38">
        <v>1176</v>
      </c>
      <c r="F23" s="42" t="s">
        <v>140</v>
      </c>
      <c r="G23" s="41">
        <v>167</v>
      </c>
      <c r="H23" s="41">
        <v>278</v>
      </c>
      <c r="J23" s="31">
        <f>+G23/689*100</f>
        <v>24.238026124818575</v>
      </c>
      <c r="K23" s="31">
        <f>100-J23</f>
        <v>75.76197387518143</v>
      </c>
    </row>
    <row r="24" spans="1:11" ht="13.5">
      <c r="A24" t="s">
        <v>140</v>
      </c>
      <c r="B24" s="37">
        <v>689</v>
      </c>
      <c r="C24" s="37">
        <v>983</v>
      </c>
      <c r="F24" s="81" t="s">
        <v>284</v>
      </c>
      <c r="G24" s="82">
        <v>152</v>
      </c>
      <c r="H24" s="82">
        <v>236</v>
      </c>
      <c r="I24" s="80"/>
      <c r="J24" s="83">
        <f>+G24/689*100</f>
        <v>22.060957910014515</v>
      </c>
      <c r="K24" s="83">
        <f>100-J24</f>
        <v>77.93904208998549</v>
      </c>
    </row>
    <row r="25" spans="1:3" ht="13.5">
      <c r="A25" s="80" t="s">
        <v>282</v>
      </c>
      <c r="B25" s="84">
        <v>656</v>
      </c>
      <c r="C25" s="84">
        <v>763</v>
      </c>
    </row>
  </sheetData>
  <sheetProtection/>
  <printOptions/>
  <pageMargins left="0.787" right="0.787" top="0.984" bottom="0.984"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3:O17"/>
  <sheetViews>
    <sheetView zoomScalePageLayoutView="0" workbookViewId="0" topLeftCell="A1">
      <selection activeCell="Q16" sqref="Q16"/>
    </sheetView>
  </sheetViews>
  <sheetFormatPr defaultColWidth="9.00390625" defaultRowHeight="13.5"/>
  <cols>
    <col min="1" max="4" width="9.00390625" style="1" customWidth="1"/>
    <col min="5" max="5" width="8.00390625" style="1" bestFit="1" customWidth="1"/>
    <col min="6" max="15" width="7.75390625" style="1" bestFit="1" customWidth="1"/>
    <col min="16" max="16" width="6.875" style="1" bestFit="1" customWidth="1"/>
    <col min="17" max="16384" width="9.00390625" style="1" customWidth="1"/>
  </cols>
  <sheetData>
    <row r="1" ht="26.25" customHeight="1"/>
    <row r="2" ht="15" customHeight="1"/>
    <row r="3" spans="2:3" ht="20.25" customHeight="1">
      <c r="B3" s="1" t="s">
        <v>80</v>
      </c>
      <c r="C3" s="1" t="s">
        <v>128</v>
      </c>
    </row>
    <row r="4" spans="1:15" ht="15" customHeight="1">
      <c r="A4" s="9" t="s">
        <v>117</v>
      </c>
      <c r="B4" s="1">
        <v>108350</v>
      </c>
      <c r="C4" s="1">
        <v>43000</v>
      </c>
      <c r="E4" s="4"/>
      <c r="F4" s="8"/>
      <c r="G4" s="8"/>
      <c r="H4" s="8"/>
      <c r="I4" s="8"/>
      <c r="J4" s="8"/>
      <c r="K4" s="8"/>
      <c r="L4" s="8"/>
      <c r="M4" s="4"/>
      <c r="N4" s="4"/>
      <c r="O4" s="4"/>
    </row>
    <row r="5" spans="1:15" ht="15" customHeight="1">
      <c r="A5" s="9" t="s">
        <v>302</v>
      </c>
      <c r="B5" s="19">
        <v>120630</v>
      </c>
      <c r="C5" s="18">
        <v>67000</v>
      </c>
      <c r="E5" s="4"/>
      <c r="F5" s="4"/>
      <c r="G5" s="4"/>
      <c r="H5" s="4"/>
      <c r="I5" s="4"/>
      <c r="J5" s="4"/>
      <c r="K5" s="4"/>
      <c r="L5" s="4"/>
      <c r="M5" s="4"/>
      <c r="N5" s="4"/>
      <c r="O5" s="4"/>
    </row>
    <row r="6" spans="1:3" ht="15" customHeight="1">
      <c r="A6" s="9" t="s">
        <v>303</v>
      </c>
      <c r="B6" s="19">
        <v>124615</v>
      </c>
      <c r="C6" s="12">
        <v>75926</v>
      </c>
    </row>
    <row r="7" spans="1:3" ht="15" customHeight="1">
      <c r="A7" s="9" t="s">
        <v>304</v>
      </c>
      <c r="B7" s="19">
        <v>134552</v>
      </c>
      <c r="C7" s="12">
        <v>76424</v>
      </c>
    </row>
    <row r="8" spans="1:3" ht="15" customHeight="1">
      <c r="A8" s="9" t="s">
        <v>305</v>
      </c>
      <c r="B8" s="1">
        <v>80662</v>
      </c>
      <c r="C8" s="1">
        <v>30106</v>
      </c>
    </row>
    <row r="9" spans="1:3" ht="15" customHeight="1">
      <c r="A9" s="3" t="s">
        <v>151</v>
      </c>
      <c r="B9" s="1">
        <v>93794</v>
      </c>
      <c r="C9" s="1">
        <v>62895</v>
      </c>
    </row>
    <row r="10" spans="1:3" ht="12">
      <c r="A10" s="9" t="s">
        <v>153</v>
      </c>
      <c r="B10" s="1">
        <v>118704</v>
      </c>
      <c r="C10" s="1">
        <v>78340</v>
      </c>
    </row>
    <row r="11" spans="1:3" ht="12">
      <c r="A11" s="3" t="s">
        <v>306</v>
      </c>
      <c r="B11" s="4">
        <v>111000</v>
      </c>
      <c r="C11" s="1">
        <v>85100</v>
      </c>
    </row>
    <row r="12" spans="1:3" ht="12">
      <c r="A12" s="3" t="s">
        <v>238</v>
      </c>
      <c r="B12" s="4">
        <v>105600</v>
      </c>
      <c r="C12" s="1">
        <v>71800</v>
      </c>
    </row>
    <row r="13" spans="1:3" ht="12">
      <c r="A13" s="3" t="s">
        <v>269</v>
      </c>
      <c r="B13" s="4">
        <v>177600</v>
      </c>
      <c r="C13" s="1">
        <v>134600</v>
      </c>
    </row>
    <row r="14" spans="1:3" ht="12">
      <c r="A14" s="3" t="s">
        <v>283</v>
      </c>
      <c r="B14" s="4">
        <v>171300</v>
      </c>
      <c r="C14" s="1">
        <v>116100</v>
      </c>
    </row>
    <row r="15" spans="1:3" ht="12">
      <c r="A15" s="3" t="s">
        <v>299</v>
      </c>
      <c r="B15" s="1">
        <v>203000</v>
      </c>
      <c r="C15" s="1">
        <v>151500</v>
      </c>
    </row>
    <row r="16" spans="1:3" ht="12">
      <c r="A16" s="3" t="s">
        <v>307</v>
      </c>
      <c r="B16" s="1">
        <v>136000</v>
      </c>
      <c r="C16" s="1">
        <v>98900</v>
      </c>
    </row>
    <row r="17" spans="1:3" ht="12">
      <c r="A17" s="3" t="s">
        <v>335</v>
      </c>
      <c r="B17" s="1">
        <v>110600</v>
      </c>
      <c r="C17" s="1">
        <v>90500</v>
      </c>
    </row>
  </sheetData>
  <sheetProtection/>
  <printOptions horizontalCentered="1"/>
  <pageMargins left="0.53" right="0.53" top="0.85" bottom="0.7" header="0.41" footer="0.47"/>
  <pageSetup firstPageNumber="25" useFirstPageNumber="1" horizontalDpi="600" verticalDpi="600" orientation="portrait" paperSize="9" scale="98" r:id="rId1"/>
  <headerFooter alignWithMargins="0">
    <oddFooter>&amp;C&amp;"ＭＳ Ｐ明朝,標準"&amp;10- 119 -</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
    </sheetView>
  </sheetViews>
  <sheetFormatPr defaultColWidth="9.00390625" defaultRowHeight="13.5"/>
  <cols>
    <col min="11" max="11" width="1.4921875" style="0" customWidth="1"/>
  </cols>
  <sheetData/>
  <sheetProtection/>
  <printOptions/>
  <pageMargins left="0.5905511811023623" right="0.5905511811023623" top="0.8661417322834646" bottom="0.7086614173228347" header="0.3937007874015748"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O41"/>
  <sheetViews>
    <sheetView workbookViewId="0" topLeftCell="A1">
      <selection activeCell="A1" sqref="A1:IV1"/>
    </sheetView>
  </sheetViews>
  <sheetFormatPr defaultColWidth="9.00390625" defaultRowHeight="13.5"/>
  <cols>
    <col min="1" max="1" width="9.00390625" style="52" customWidth="1"/>
    <col min="2" max="2" width="11.00390625" style="52" customWidth="1"/>
    <col min="3" max="11" width="5.25390625" style="52" customWidth="1"/>
    <col min="12" max="12" width="5.625" style="52" customWidth="1"/>
    <col min="13" max="13" width="5.75390625" style="52" customWidth="1"/>
    <col min="14" max="15" width="5.25390625" style="52" customWidth="1"/>
    <col min="16" max="16384" width="9.00390625" style="52" customWidth="1"/>
  </cols>
  <sheetData>
    <row r="1" spans="1:15" ht="25.5" customHeight="1">
      <c r="A1" s="51" t="s">
        <v>239</v>
      </c>
      <c r="B1" s="50"/>
      <c r="C1" s="50"/>
      <c r="D1" s="50"/>
      <c r="E1" s="50"/>
      <c r="F1" s="50"/>
      <c r="G1" s="50"/>
      <c r="H1" s="50"/>
      <c r="I1" s="50"/>
      <c r="J1" s="50"/>
      <c r="K1" s="50"/>
      <c r="L1" s="50"/>
      <c r="M1" s="50"/>
      <c r="N1" s="50"/>
      <c r="O1" s="50"/>
    </row>
    <row r="2" spans="2:15" ht="15" customHeight="1" thickBot="1">
      <c r="B2" s="53"/>
      <c r="C2" s="53"/>
      <c r="D2" s="53"/>
      <c r="E2" s="53"/>
      <c r="F2" s="53"/>
      <c r="I2" s="282" t="s">
        <v>0</v>
      </c>
      <c r="J2" s="283"/>
      <c r="K2" s="283"/>
      <c r="L2" s="283"/>
      <c r="M2" s="283"/>
      <c r="N2" s="283"/>
      <c r="O2" s="283"/>
    </row>
    <row r="3" spans="1:15" s="54" customFormat="1" ht="27.75" customHeight="1" thickTop="1">
      <c r="A3" s="290" t="s">
        <v>79</v>
      </c>
      <c r="B3" s="292" t="s">
        <v>65</v>
      </c>
      <c r="C3" s="290"/>
      <c r="D3" s="295" t="s">
        <v>83</v>
      </c>
      <c r="E3" s="295"/>
      <c r="F3" s="290"/>
      <c r="G3" s="292" t="s">
        <v>84</v>
      </c>
      <c r="H3" s="295"/>
      <c r="I3" s="295"/>
      <c r="J3" s="295"/>
      <c r="K3" s="295"/>
      <c r="L3" s="290"/>
      <c r="M3" s="284" t="s">
        <v>129</v>
      </c>
      <c r="N3" s="285"/>
      <c r="O3" s="285"/>
    </row>
    <row r="4" spans="1:15" s="54" customFormat="1" ht="27.75" customHeight="1">
      <c r="A4" s="291"/>
      <c r="B4" s="293"/>
      <c r="C4" s="294"/>
      <c r="D4" s="296"/>
      <c r="E4" s="296"/>
      <c r="F4" s="294"/>
      <c r="G4" s="293" t="s">
        <v>85</v>
      </c>
      <c r="H4" s="294"/>
      <c r="I4" s="289" t="s">
        <v>86</v>
      </c>
      <c r="J4" s="275"/>
      <c r="K4" s="289" t="s">
        <v>87</v>
      </c>
      <c r="L4" s="275"/>
      <c r="M4" s="286"/>
      <c r="N4" s="287"/>
      <c r="O4" s="287"/>
    </row>
    <row r="5" spans="1:15" ht="25.5" customHeight="1">
      <c r="A5" s="54" t="s">
        <v>52</v>
      </c>
      <c r="B5" s="267">
        <v>746</v>
      </c>
      <c r="C5" s="268"/>
      <c r="D5" s="268">
        <v>148</v>
      </c>
      <c r="E5" s="268"/>
      <c r="F5" s="268"/>
      <c r="G5" s="268">
        <v>356</v>
      </c>
      <c r="H5" s="268"/>
      <c r="I5" s="268">
        <v>118</v>
      </c>
      <c r="J5" s="268"/>
      <c r="K5" s="268">
        <v>238</v>
      </c>
      <c r="L5" s="268"/>
      <c r="M5" s="268">
        <v>242</v>
      </c>
      <c r="N5" s="268"/>
      <c r="O5" s="268"/>
    </row>
    <row r="6" spans="1:15" ht="25.5" customHeight="1">
      <c r="A6" s="54" t="s">
        <v>131</v>
      </c>
      <c r="B6" s="271">
        <v>689</v>
      </c>
      <c r="C6" s="257"/>
      <c r="D6" s="257">
        <v>167</v>
      </c>
      <c r="E6" s="257"/>
      <c r="F6" s="257"/>
      <c r="G6" s="257">
        <v>278</v>
      </c>
      <c r="H6" s="257"/>
      <c r="I6" s="257">
        <v>79</v>
      </c>
      <c r="J6" s="257"/>
      <c r="K6" s="257">
        <v>199</v>
      </c>
      <c r="L6" s="257"/>
      <c r="M6" s="257">
        <v>244</v>
      </c>
      <c r="N6" s="257"/>
      <c r="O6" s="257"/>
    </row>
    <row r="7" spans="1:15" s="55" customFormat="1" ht="25.5" customHeight="1" thickBot="1">
      <c r="A7" s="111" t="s">
        <v>272</v>
      </c>
      <c r="B7" s="269">
        <v>656</v>
      </c>
      <c r="C7" s="270"/>
      <c r="D7" s="270">
        <v>152</v>
      </c>
      <c r="E7" s="270"/>
      <c r="F7" s="270"/>
      <c r="G7" s="270">
        <v>236</v>
      </c>
      <c r="H7" s="270"/>
      <c r="I7" s="288">
        <v>49</v>
      </c>
      <c r="J7" s="288"/>
      <c r="K7" s="288">
        <v>187</v>
      </c>
      <c r="L7" s="288"/>
      <c r="M7" s="288">
        <v>268</v>
      </c>
      <c r="N7" s="288"/>
      <c r="O7" s="288"/>
    </row>
    <row r="8" spans="1:4" ht="18.75" customHeight="1" thickTop="1">
      <c r="A8" s="56" t="s">
        <v>152</v>
      </c>
      <c r="D8" s="57"/>
    </row>
    <row r="9" ht="25.5" customHeight="1">
      <c r="A9" s="58"/>
    </row>
    <row r="10" spans="1:15" ht="25.5" customHeight="1">
      <c r="A10" s="51" t="s">
        <v>240</v>
      </c>
      <c r="B10" s="50"/>
      <c r="C10" s="50"/>
      <c r="D10" s="50"/>
      <c r="E10" s="50"/>
      <c r="F10" s="50"/>
      <c r="G10" s="50"/>
      <c r="H10" s="50"/>
      <c r="I10" s="50"/>
      <c r="J10" s="50"/>
      <c r="K10" s="50"/>
      <c r="L10" s="50"/>
      <c r="M10" s="50"/>
      <c r="N10" s="50"/>
      <c r="O10" s="50"/>
    </row>
    <row r="11" spans="10:15" ht="15" customHeight="1" thickBot="1">
      <c r="J11" s="282" t="s">
        <v>132</v>
      </c>
      <c r="K11" s="283"/>
      <c r="L11" s="283"/>
      <c r="M11" s="283"/>
      <c r="N11" s="283"/>
      <c r="O11" s="283"/>
    </row>
    <row r="12" spans="1:15" s="54" customFormat="1" ht="42.75" customHeight="1" thickTop="1">
      <c r="A12" s="112" t="s">
        <v>79</v>
      </c>
      <c r="B12" s="113" t="s">
        <v>69</v>
      </c>
      <c r="C12" s="114" t="s">
        <v>64</v>
      </c>
      <c r="D12" s="114" t="s">
        <v>55</v>
      </c>
      <c r="E12" s="114" t="s">
        <v>66</v>
      </c>
      <c r="F12" s="114" t="s">
        <v>56</v>
      </c>
      <c r="G12" s="114" t="s">
        <v>57</v>
      </c>
      <c r="H12" s="114" t="s">
        <v>58</v>
      </c>
      <c r="I12" s="114" t="s">
        <v>59</v>
      </c>
      <c r="J12" s="114" t="s">
        <v>60</v>
      </c>
      <c r="K12" s="114" t="s">
        <v>61</v>
      </c>
      <c r="L12" s="114" t="s">
        <v>62</v>
      </c>
      <c r="M12" s="115" t="s">
        <v>67</v>
      </c>
      <c r="N12" s="114" t="s">
        <v>68</v>
      </c>
      <c r="O12" s="115" t="s">
        <v>63</v>
      </c>
    </row>
    <row r="13" spans="1:15" s="54" customFormat="1" ht="24" customHeight="1">
      <c r="A13" s="116" t="s">
        <v>131</v>
      </c>
      <c r="B13" s="117">
        <v>983</v>
      </c>
      <c r="C13" s="118">
        <v>14</v>
      </c>
      <c r="D13" s="118">
        <v>16</v>
      </c>
      <c r="E13" s="118">
        <v>7</v>
      </c>
      <c r="F13" s="118">
        <v>22</v>
      </c>
      <c r="G13" s="118">
        <v>36</v>
      </c>
      <c r="H13" s="118">
        <v>56</v>
      </c>
      <c r="I13" s="118">
        <v>55</v>
      </c>
      <c r="J13" s="118">
        <v>63</v>
      </c>
      <c r="K13" s="118">
        <v>87</v>
      </c>
      <c r="L13" s="118">
        <v>130</v>
      </c>
      <c r="M13" s="118">
        <v>138</v>
      </c>
      <c r="N13" s="118">
        <v>154</v>
      </c>
      <c r="O13" s="118">
        <v>205</v>
      </c>
    </row>
    <row r="14" spans="1:15" s="54" customFormat="1" ht="6.75" customHeight="1">
      <c r="A14" s="116"/>
      <c r="B14" s="117"/>
      <c r="C14" s="118"/>
      <c r="D14" s="118"/>
      <c r="E14" s="118"/>
      <c r="F14" s="118"/>
      <c r="G14" s="118"/>
      <c r="H14" s="118"/>
      <c r="I14" s="118"/>
      <c r="J14" s="118"/>
      <c r="K14" s="118"/>
      <c r="L14" s="118"/>
      <c r="M14" s="118"/>
      <c r="N14" s="118"/>
      <c r="O14" s="118"/>
    </row>
    <row r="15" spans="1:15" s="54" customFormat="1" ht="24" customHeight="1">
      <c r="A15" s="119" t="s">
        <v>272</v>
      </c>
      <c r="B15" s="117">
        <f aca="true" t="shared" si="0" ref="B15:O15">SUM(B16:B17)</f>
        <v>763</v>
      </c>
      <c r="C15" s="120">
        <f t="shared" si="0"/>
        <v>6</v>
      </c>
      <c r="D15" s="120">
        <f t="shared" si="0"/>
        <v>10</v>
      </c>
      <c r="E15" s="120">
        <f t="shared" si="0"/>
        <v>8</v>
      </c>
      <c r="F15" s="120">
        <f t="shared" si="0"/>
        <v>8</v>
      </c>
      <c r="G15" s="120">
        <f t="shared" si="0"/>
        <v>21</v>
      </c>
      <c r="H15" s="120">
        <f t="shared" si="0"/>
        <v>36</v>
      </c>
      <c r="I15" s="120">
        <f t="shared" si="0"/>
        <v>35</v>
      </c>
      <c r="J15" s="120">
        <f t="shared" si="0"/>
        <v>45</v>
      </c>
      <c r="K15" s="120">
        <f t="shared" si="0"/>
        <v>64</v>
      </c>
      <c r="L15" s="120">
        <f t="shared" si="0"/>
        <v>80</v>
      </c>
      <c r="M15" s="120">
        <f t="shared" si="0"/>
        <v>112</v>
      </c>
      <c r="N15" s="120">
        <f t="shared" si="0"/>
        <v>113</v>
      </c>
      <c r="O15" s="120">
        <f t="shared" si="0"/>
        <v>225</v>
      </c>
    </row>
    <row r="16" spans="1:15" s="54" customFormat="1" ht="24" customHeight="1">
      <c r="A16" s="121" t="s">
        <v>53</v>
      </c>
      <c r="B16" s="117">
        <v>385</v>
      </c>
      <c r="C16" s="122">
        <v>3</v>
      </c>
      <c r="D16" s="122">
        <v>8</v>
      </c>
      <c r="E16" s="122">
        <v>7</v>
      </c>
      <c r="F16" s="122">
        <v>7</v>
      </c>
      <c r="G16" s="122">
        <v>12</v>
      </c>
      <c r="H16" s="122">
        <v>12</v>
      </c>
      <c r="I16" s="122">
        <v>23</v>
      </c>
      <c r="J16" s="122">
        <v>20</v>
      </c>
      <c r="K16" s="122">
        <v>26</v>
      </c>
      <c r="L16" s="122">
        <v>34</v>
      </c>
      <c r="M16" s="122">
        <v>52</v>
      </c>
      <c r="N16" s="57">
        <v>62</v>
      </c>
      <c r="O16" s="57">
        <v>119</v>
      </c>
    </row>
    <row r="17" spans="1:15" s="55" customFormat="1" ht="24" customHeight="1" thickBot="1">
      <c r="A17" s="123" t="s">
        <v>54</v>
      </c>
      <c r="B17" s="124">
        <v>378</v>
      </c>
      <c r="C17" s="85">
        <v>3</v>
      </c>
      <c r="D17" s="85">
        <v>2</v>
      </c>
      <c r="E17" s="85">
        <v>1</v>
      </c>
      <c r="F17" s="85">
        <v>1</v>
      </c>
      <c r="G17" s="85">
        <v>9</v>
      </c>
      <c r="H17" s="85">
        <v>24</v>
      </c>
      <c r="I17" s="85">
        <v>12</v>
      </c>
      <c r="J17" s="85">
        <v>25</v>
      </c>
      <c r="K17" s="85">
        <v>38</v>
      </c>
      <c r="L17" s="85">
        <v>46</v>
      </c>
      <c r="M17" s="85">
        <v>60</v>
      </c>
      <c r="N17" s="85">
        <v>51</v>
      </c>
      <c r="O17" s="85">
        <v>106</v>
      </c>
    </row>
    <row r="18" spans="1:7" ht="18" customHeight="1" thickTop="1">
      <c r="A18" s="56" t="s">
        <v>152</v>
      </c>
      <c r="D18" s="57"/>
      <c r="E18" s="59"/>
      <c r="F18" s="60"/>
      <c r="G18" s="60"/>
    </row>
    <row r="19" spans="5:7" ht="15" customHeight="1">
      <c r="E19" s="61"/>
      <c r="F19" s="61"/>
      <c r="G19" s="61"/>
    </row>
    <row r="20" spans="1:11" ht="26.25" customHeight="1">
      <c r="A20" s="51" t="s">
        <v>241</v>
      </c>
      <c r="B20" s="51"/>
      <c r="C20" s="51"/>
      <c r="D20" s="51"/>
      <c r="E20" s="51"/>
      <c r="F20" s="51"/>
      <c r="G20" s="51"/>
      <c r="H20" s="51"/>
      <c r="I20" s="51"/>
      <c r="J20" s="50"/>
      <c r="K20" s="50"/>
    </row>
    <row r="21" ht="15" customHeight="1" thickBot="1">
      <c r="O21" s="57" t="s">
        <v>115</v>
      </c>
    </row>
    <row r="22" spans="1:15" ht="27.75" customHeight="1" thickTop="1">
      <c r="A22" s="265" t="s">
        <v>79</v>
      </c>
      <c r="B22" s="265" t="s">
        <v>74</v>
      </c>
      <c r="C22" s="276"/>
      <c r="D22" s="276"/>
      <c r="E22" s="276"/>
      <c r="F22" s="276"/>
      <c r="G22" s="276"/>
      <c r="H22" s="276"/>
      <c r="I22" s="276"/>
      <c r="J22" s="276"/>
      <c r="K22" s="276"/>
      <c r="L22" s="259" t="s">
        <v>76</v>
      </c>
      <c r="M22" s="260"/>
      <c r="N22" s="278" t="s">
        <v>77</v>
      </c>
      <c r="O22" s="279"/>
    </row>
    <row r="23" spans="1:15" ht="27.75" customHeight="1">
      <c r="A23" s="266"/>
      <c r="B23" s="275" t="s">
        <v>78</v>
      </c>
      <c r="C23" s="262" t="s">
        <v>70</v>
      </c>
      <c r="D23" s="262"/>
      <c r="E23" s="262"/>
      <c r="F23" s="262" t="s">
        <v>75</v>
      </c>
      <c r="G23" s="263"/>
      <c r="H23" s="263"/>
      <c r="I23" s="262" t="s">
        <v>73</v>
      </c>
      <c r="J23" s="262"/>
      <c r="K23" s="262"/>
      <c r="L23" s="261"/>
      <c r="M23" s="261"/>
      <c r="N23" s="280"/>
      <c r="O23" s="281"/>
    </row>
    <row r="24" spans="1:15" ht="27.75" customHeight="1">
      <c r="A24" s="266"/>
      <c r="B24" s="266"/>
      <c r="C24" s="126" t="s">
        <v>71</v>
      </c>
      <c r="D24" s="277" t="s">
        <v>72</v>
      </c>
      <c r="E24" s="277"/>
      <c r="F24" s="126" t="s">
        <v>71</v>
      </c>
      <c r="G24" s="277" t="s">
        <v>72</v>
      </c>
      <c r="H24" s="277"/>
      <c r="I24" s="126" t="s">
        <v>71</v>
      </c>
      <c r="J24" s="277" t="s">
        <v>72</v>
      </c>
      <c r="K24" s="277"/>
      <c r="L24" s="125" t="s">
        <v>70</v>
      </c>
      <c r="M24" s="125" t="s">
        <v>73</v>
      </c>
      <c r="N24" s="280"/>
      <c r="O24" s="281"/>
    </row>
    <row r="25" spans="1:15" ht="27.75" customHeight="1">
      <c r="A25" s="127" t="s">
        <v>52</v>
      </c>
      <c r="B25" s="128">
        <v>36781</v>
      </c>
      <c r="C25" s="71">
        <v>278</v>
      </c>
      <c r="D25" s="264">
        <v>6289</v>
      </c>
      <c r="E25" s="264"/>
      <c r="F25" s="71">
        <v>120</v>
      </c>
      <c r="G25" s="264">
        <v>3392</v>
      </c>
      <c r="H25" s="264"/>
      <c r="I25" s="71">
        <v>496</v>
      </c>
      <c r="J25" s="264">
        <v>27100</v>
      </c>
      <c r="K25" s="264"/>
      <c r="L25" s="70">
        <v>438</v>
      </c>
      <c r="M25" s="70">
        <v>3131</v>
      </c>
      <c r="N25" s="298">
        <v>2495</v>
      </c>
      <c r="O25" s="299"/>
    </row>
    <row r="26" spans="1:15" ht="27.75" customHeight="1">
      <c r="A26" s="127" t="s">
        <v>168</v>
      </c>
      <c r="B26" s="129">
        <v>31523</v>
      </c>
      <c r="C26" s="71">
        <v>230</v>
      </c>
      <c r="D26" s="264">
        <v>5348</v>
      </c>
      <c r="E26" s="264"/>
      <c r="F26" s="71">
        <v>118</v>
      </c>
      <c r="G26" s="264">
        <v>3067</v>
      </c>
      <c r="H26" s="264"/>
      <c r="I26" s="71">
        <v>434</v>
      </c>
      <c r="J26" s="264">
        <v>23108</v>
      </c>
      <c r="K26" s="264"/>
      <c r="L26" s="71">
        <v>931</v>
      </c>
      <c r="M26" s="71">
        <v>2917</v>
      </c>
      <c r="N26" s="264">
        <v>1327</v>
      </c>
      <c r="O26" s="297"/>
    </row>
    <row r="27" spans="1:15" ht="27.75" customHeight="1" thickBot="1">
      <c r="A27" s="130" t="s">
        <v>272</v>
      </c>
      <c r="B27" s="131">
        <v>29974</v>
      </c>
      <c r="C27" s="132">
        <v>205</v>
      </c>
      <c r="D27" s="258">
        <v>4862</v>
      </c>
      <c r="E27" s="258"/>
      <c r="F27" s="132">
        <v>104</v>
      </c>
      <c r="G27" s="258">
        <v>2639</v>
      </c>
      <c r="H27" s="258"/>
      <c r="I27" s="132">
        <v>395</v>
      </c>
      <c r="J27" s="258">
        <v>22473</v>
      </c>
      <c r="K27" s="258"/>
      <c r="L27" s="132">
        <v>382</v>
      </c>
      <c r="M27" s="132">
        <v>3810</v>
      </c>
      <c r="N27" s="258">
        <v>721</v>
      </c>
      <c r="O27" s="274"/>
    </row>
    <row r="28" spans="1:14" ht="18" customHeight="1" thickTop="1">
      <c r="A28" s="56" t="s">
        <v>152</v>
      </c>
      <c r="E28" s="63"/>
      <c r="F28" s="63"/>
      <c r="G28" s="63"/>
      <c r="H28" s="63"/>
      <c r="I28" s="63"/>
      <c r="J28" s="64"/>
      <c r="K28" s="64"/>
      <c r="L28" s="64"/>
      <c r="M28" s="64"/>
      <c r="N28" s="64"/>
    </row>
    <row r="29" spans="1:14" ht="5.25" customHeight="1">
      <c r="A29" s="56"/>
      <c r="E29" s="90"/>
      <c r="F29" s="90"/>
      <c r="G29" s="90"/>
      <c r="H29" s="90"/>
      <c r="I29" s="90"/>
      <c r="J29" s="91"/>
      <c r="K29" s="91"/>
      <c r="L29" s="91"/>
      <c r="M29" s="91"/>
      <c r="N29" s="91"/>
    </row>
    <row r="30" spans="1:14" ht="15" customHeight="1">
      <c r="A30" s="65" t="s">
        <v>255</v>
      </c>
      <c r="B30" s="66"/>
      <c r="E30" s="67"/>
      <c r="F30" s="67"/>
      <c r="G30" s="67"/>
      <c r="H30" s="67"/>
      <c r="I30" s="67"/>
      <c r="J30" s="68"/>
      <c r="K30" s="68"/>
      <c r="L30" s="68"/>
      <c r="M30" s="68"/>
      <c r="N30" s="68"/>
    </row>
    <row r="31" spans="1:14" ht="13.5" customHeight="1">
      <c r="A31" s="52" t="s">
        <v>285</v>
      </c>
      <c r="B31" s="66"/>
      <c r="E31" s="67"/>
      <c r="F31" s="67"/>
      <c r="G31" s="67"/>
      <c r="H31" s="67"/>
      <c r="I31" s="67"/>
      <c r="J31" s="68"/>
      <c r="K31" s="68"/>
      <c r="L31" s="68"/>
      <c r="M31" s="68"/>
      <c r="N31" s="68"/>
    </row>
    <row r="32" spans="1:14" ht="13.5" customHeight="1">
      <c r="A32" s="52" t="s">
        <v>286</v>
      </c>
      <c r="E32" s="67"/>
      <c r="F32" s="67"/>
      <c r="G32" s="67"/>
      <c r="H32" s="67"/>
      <c r="I32" s="67"/>
      <c r="J32" s="68"/>
      <c r="K32" s="68"/>
      <c r="L32" s="68"/>
      <c r="M32" s="68"/>
      <c r="N32" s="68"/>
    </row>
    <row r="33" spans="1:14" ht="13.5" customHeight="1">
      <c r="A33" s="52" t="s">
        <v>256</v>
      </c>
      <c r="E33" s="67"/>
      <c r="F33" s="67"/>
      <c r="G33" s="67"/>
      <c r="H33" s="67"/>
      <c r="I33" s="67"/>
      <c r="J33" s="68"/>
      <c r="K33" s="68"/>
      <c r="L33" s="68"/>
      <c r="M33" s="68"/>
      <c r="N33" s="68"/>
    </row>
    <row r="34" spans="5:14" ht="4.5" customHeight="1">
      <c r="E34" s="67"/>
      <c r="F34" s="67"/>
      <c r="G34" s="67"/>
      <c r="H34" s="67"/>
      <c r="I34" s="67"/>
      <c r="J34" s="68"/>
      <c r="K34" s="68"/>
      <c r="L34" s="68"/>
      <c r="M34" s="68"/>
      <c r="N34" s="68"/>
    </row>
    <row r="35" spans="1:14" ht="13.5" customHeight="1">
      <c r="A35" s="52" t="s">
        <v>271</v>
      </c>
      <c r="E35" s="67"/>
      <c r="F35" s="67"/>
      <c r="G35" s="67"/>
      <c r="H35" s="67"/>
      <c r="I35" s="67"/>
      <c r="J35" s="68"/>
      <c r="K35" s="68"/>
      <c r="L35" s="68"/>
      <c r="M35" s="68"/>
      <c r="N35" s="68"/>
    </row>
    <row r="36" spans="1:14" ht="13.5" customHeight="1">
      <c r="A36" s="256" t="s">
        <v>270</v>
      </c>
      <c r="B36" s="256"/>
      <c r="C36" s="256"/>
      <c r="D36" s="256"/>
      <c r="E36" s="256"/>
      <c r="F36" s="256"/>
      <c r="G36" s="256"/>
      <c r="H36" s="256"/>
      <c r="I36" s="67"/>
      <c r="J36" s="68"/>
      <c r="K36" s="68"/>
      <c r="L36" s="68"/>
      <c r="M36" s="68"/>
      <c r="N36" s="68"/>
    </row>
    <row r="37" spans="1:14" ht="3.75" customHeight="1">
      <c r="A37" s="65"/>
      <c r="B37" s="65"/>
      <c r="C37" s="65"/>
      <c r="D37" s="65"/>
      <c r="E37" s="65"/>
      <c r="F37" s="65"/>
      <c r="G37" s="65"/>
      <c r="H37" s="65"/>
      <c r="I37" s="67"/>
      <c r="J37" s="68"/>
      <c r="K37" s="68"/>
      <c r="L37" s="68"/>
      <c r="M37" s="68"/>
      <c r="N37" s="68"/>
    </row>
    <row r="38" spans="1:14" ht="13.5" customHeight="1">
      <c r="A38" s="52" t="s">
        <v>288</v>
      </c>
      <c r="E38" s="67"/>
      <c r="F38" s="67"/>
      <c r="G38" s="67"/>
      <c r="H38" s="67"/>
      <c r="I38" s="67"/>
      <c r="J38" s="68"/>
      <c r="K38" s="68"/>
      <c r="L38" s="68"/>
      <c r="M38" s="68"/>
      <c r="N38" s="68"/>
    </row>
    <row r="39" spans="1:14" ht="13.5" customHeight="1">
      <c r="A39" s="52" t="s">
        <v>289</v>
      </c>
      <c r="E39" s="67"/>
      <c r="F39" s="67"/>
      <c r="G39" s="67"/>
      <c r="H39" s="67"/>
      <c r="I39" s="67"/>
      <c r="J39" s="68"/>
      <c r="K39" s="68"/>
      <c r="L39" s="68"/>
      <c r="M39" s="68"/>
      <c r="N39" s="68"/>
    </row>
    <row r="40" spans="5:14" ht="13.5" customHeight="1">
      <c r="E40" s="272" t="s">
        <v>254</v>
      </c>
      <c r="F40" s="272"/>
      <c r="G40" s="272"/>
      <c r="H40" s="272"/>
      <c r="I40" s="272"/>
      <c r="J40" s="273"/>
      <c r="K40" s="273"/>
      <c r="L40" s="273"/>
      <c r="M40" s="273"/>
      <c r="N40" s="273"/>
    </row>
    <row r="41" spans="5:14" ht="13.5" customHeight="1">
      <c r="E41" s="272"/>
      <c r="F41" s="272"/>
      <c r="G41" s="272"/>
      <c r="H41" s="272"/>
      <c r="I41" s="272"/>
      <c r="J41" s="273"/>
      <c r="K41" s="273"/>
      <c r="L41" s="273"/>
      <c r="M41" s="273"/>
      <c r="N41" s="273"/>
    </row>
  </sheetData>
  <sheetProtection/>
  <mergeCells count="53">
    <mergeCell ref="N26:O26"/>
    <mergeCell ref="N25:O25"/>
    <mergeCell ref="G24:H24"/>
    <mergeCell ref="G25:H25"/>
    <mergeCell ref="D25:E25"/>
    <mergeCell ref="J25:K25"/>
    <mergeCell ref="A3:A4"/>
    <mergeCell ref="J11:O11"/>
    <mergeCell ref="M5:O5"/>
    <mergeCell ref="M7:O7"/>
    <mergeCell ref="B3:C4"/>
    <mergeCell ref="G3:L3"/>
    <mergeCell ref="D3:F4"/>
    <mergeCell ref="G4:H4"/>
    <mergeCell ref="D5:F5"/>
    <mergeCell ref="D7:F7"/>
    <mergeCell ref="I2:O2"/>
    <mergeCell ref="M3:O4"/>
    <mergeCell ref="K5:L5"/>
    <mergeCell ref="K7:L7"/>
    <mergeCell ref="I4:J4"/>
    <mergeCell ref="K4:L4"/>
    <mergeCell ref="I5:J5"/>
    <mergeCell ref="I7:J7"/>
    <mergeCell ref="I6:J6"/>
    <mergeCell ref="K6:L6"/>
    <mergeCell ref="B23:B24"/>
    <mergeCell ref="B22:K22"/>
    <mergeCell ref="C23:E23"/>
    <mergeCell ref="D24:E24"/>
    <mergeCell ref="N22:O24"/>
    <mergeCell ref="I23:K23"/>
    <mergeCell ref="J24:K24"/>
    <mergeCell ref="B5:C5"/>
    <mergeCell ref="B7:C7"/>
    <mergeCell ref="G5:H5"/>
    <mergeCell ref="G7:H7"/>
    <mergeCell ref="B6:C6"/>
    <mergeCell ref="E40:N41"/>
    <mergeCell ref="N27:O27"/>
    <mergeCell ref="M6:O6"/>
    <mergeCell ref="D26:E26"/>
    <mergeCell ref="G26:H26"/>
    <mergeCell ref="A36:H36"/>
    <mergeCell ref="D6:F6"/>
    <mergeCell ref="G6:H6"/>
    <mergeCell ref="J27:K27"/>
    <mergeCell ref="L22:M23"/>
    <mergeCell ref="D27:E27"/>
    <mergeCell ref="F23:H23"/>
    <mergeCell ref="G27:H27"/>
    <mergeCell ref="J26:K26"/>
    <mergeCell ref="A22:A24"/>
  </mergeCells>
  <printOptions horizontalCentered="1"/>
  <pageMargins left="0.5905511811023623" right="0.5905511811023623" top="0.8661417322834646" bottom="0.7086614173228347" header="0.3937007874015748" footer="0.4724409448818898"/>
  <pageSetup horizontalDpi="600" verticalDpi="600" orientation="portrait" paperSize="9" r:id="rId1"/>
  <headerFooter>
    <oddHeader>&amp;L&amp;"ＭＳ Ｐゴシック,太字"&amp;16Ｅ　農業・漁業</oddHeader>
    <oddFooter>&amp;C- &amp;P+83 -</oddFooter>
  </headerFooter>
</worksheet>
</file>

<file path=xl/worksheets/sheet4.xml><?xml version="1.0" encoding="utf-8"?>
<worksheet xmlns="http://schemas.openxmlformats.org/spreadsheetml/2006/main" xmlns:r="http://schemas.openxmlformats.org/officeDocument/2006/relationships">
  <dimension ref="A1:O39"/>
  <sheetViews>
    <sheetView zoomScaleSheetLayoutView="100" workbookViewId="0" topLeftCell="A1">
      <selection activeCell="A1" sqref="A1:IV1"/>
    </sheetView>
  </sheetViews>
  <sheetFormatPr defaultColWidth="9.00390625" defaultRowHeight="13.5"/>
  <cols>
    <col min="1" max="1" width="4.375" style="52" customWidth="1"/>
    <col min="2" max="2" width="5.875" style="52" customWidth="1"/>
    <col min="3" max="3" width="6.125" style="52" customWidth="1"/>
    <col min="4" max="15" width="6.25390625" style="52" customWidth="1"/>
    <col min="16" max="16" width="5.875" style="52" customWidth="1"/>
    <col min="17" max="16384" width="9.00390625" style="52" customWidth="1"/>
  </cols>
  <sheetData>
    <row r="1" spans="1:10" s="92" customFormat="1" ht="26.25" customHeight="1">
      <c r="A1" s="92" t="s">
        <v>242</v>
      </c>
      <c r="J1" s="96"/>
    </row>
    <row r="2" spans="13:15" ht="15" customHeight="1" thickBot="1">
      <c r="M2" s="85"/>
      <c r="N2" s="85"/>
      <c r="O2" s="85" t="s">
        <v>130</v>
      </c>
    </row>
    <row r="3" spans="1:15" s="54" customFormat="1" ht="27.75" customHeight="1" thickTop="1">
      <c r="A3" s="355" t="s">
        <v>309</v>
      </c>
      <c r="B3" s="356"/>
      <c r="C3" s="357"/>
      <c r="D3" s="317" t="s">
        <v>310</v>
      </c>
      <c r="E3" s="318"/>
      <c r="F3" s="319"/>
      <c r="G3" s="317" t="s">
        <v>311</v>
      </c>
      <c r="H3" s="318"/>
      <c r="I3" s="319"/>
      <c r="J3" s="317" t="s">
        <v>312</v>
      </c>
      <c r="K3" s="318"/>
      <c r="L3" s="319"/>
      <c r="M3" s="317" t="s">
        <v>313</v>
      </c>
      <c r="N3" s="318"/>
      <c r="O3" s="318"/>
    </row>
    <row r="4" spans="1:15" s="54" customFormat="1" ht="27.75" customHeight="1">
      <c r="A4" s="358"/>
      <c r="B4" s="358"/>
      <c r="C4" s="359"/>
      <c r="D4" s="133" t="s">
        <v>314</v>
      </c>
      <c r="E4" s="320" t="s">
        <v>315</v>
      </c>
      <c r="F4" s="321"/>
      <c r="G4" s="134" t="s">
        <v>314</v>
      </c>
      <c r="H4" s="320" t="s">
        <v>315</v>
      </c>
      <c r="I4" s="321"/>
      <c r="J4" s="134" t="s">
        <v>314</v>
      </c>
      <c r="K4" s="320" t="s">
        <v>315</v>
      </c>
      <c r="L4" s="321"/>
      <c r="M4" s="134" t="s">
        <v>314</v>
      </c>
      <c r="N4" s="320" t="s">
        <v>316</v>
      </c>
      <c r="O4" s="345"/>
    </row>
    <row r="5" spans="1:15" ht="28.5" customHeight="1">
      <c r="A5" s="349" t="s">
        <v>301</v>
      </c>
      <c r="B5" s="349"/>
      <c r="C5" s="351"/>
      <c r="D5" s="135">
        <v>9</v>
      </c>
      <c r="E5" s="338">
        <v>432</v>
      </c>
      <c r="F5" s="338"/>
      <c r="G5" s="135">
        <v>2</v>
      </c>
      <c r="H5" s="339">
        <v>755</v>
      </c>
      <c r="I5" s="339"/>
      <c r="J5" s="135">
        <v>3</v>
      </c>
      <c r="K5" s="338">
        <v>1136</v>
      </c>
      <c r="L5" s="338"/>
      <c r="M5" s="136" t="s">
        <v>317</v>
      </c>
      <c r="N5" s="341" t="s">
        <v>317</v>
      </c>
      <c r="O5" s="342"/>
    </row>
    <row r="6" spans="1:15" ht="28.5" customHeight="1">
      <c r="A6" s="349" t="s">
        <v>318</v>
      </c>
      <c r="B6" s="350"/>
      <c r="C6" s="350"/>
      <c r="D6" s="137">
        <v>9</v>
      </c>
      <c r="E6" s="338">
        <v>405</v>
      </c>
      <c r="F6" s="338"/>
      <c r="G6" s="135">
        <v>2</v>
      </c>
      <c r="H6" s="339">
        <v>935</v>
      </c>
      <c r="I6" s="339"/>
      <c r="J6" s="135">
        <v>3</v>
      </c>
      <c r="K6" s="338">
        <v>1058</v>
      </c>
      <c r="L6" s="338"/>
      <c r="M6" s="136" t="s">
        <v>319</v>
      </c>
      <c r="N6" s="341" t="s">
        <v>319</v>
      </c>
      <c r="O6" s="342"/>
    </row>
    <row r="7" spans="1:15" s="97" customFormat="1" ht="28.5" customHeight="1" thickBot="1">
      <c r="A7" s="352" t="s">
        <v>320</v>
      </c>
      <c r="B7" s="353"/>
      <c r="C7" s="354"/>
      <c r="D7" s="138">
        <v>9</v>
      </c>
      <c r="E7" s="340">
        <v>390</v>
      </c>
      <c r="F7" s="340"/>
      <c r="G7" s="138">
        <v>2</v>
      </c>
      <c r="H7" s="334">
        <v>851</v>
      </c>
      <c r="I7" s="334"/>
      <c r="J7" s="138">
        <v>3</v>
      </c>
      <c r="K7" s="340">
        <v>904</v>
      </c>
      <c r="L7" s="340"/>
      <c r="M7" s="139" t="s">
        <v>319</v>
      </c>
      <c r="N7" s="343" t="s">
        <v>319</v>
      </c>
      <c r="O7" s="344"/>
    </row>
    <row r="8" ht="18" customHeight="1" thickTop="1">
      <c r="A8" s="56" t="s">
        <v>268</v>
      </c>
    </row>
    <row r="9" ht="12" customHeight="1"/>
    <row r="10" spans="1:9" ht="26.25" customHeight="1">
      <c r="A10" s="69" t="s">
        <v>243</v>
      </c>
      <c r="B10" s="50"/>
      <c r="C10" s="50"/>
      <c r="D10" s="50"/>
      <c r="E10" s="50"/>
      <c r="F10" s="50"/>
      <c r="G10" s="50"/>
      <c r="H10" s="50"/>
      <c r="I10" s="50"/>
    </row>
    <row r="11" spans="1:15" ht="15" customHeight="1" thickBot="1">
      <c r="A11" s="70"/>
      <c r="B11" s="70"/>
      <c r="C11" s="70"/>
      <c r="D11" s="70"/>
      <c r="E11" s="70"/>
      <c r="F11" s="70"/>
      <c r="G11" s="70"/>
      <c r="H11" s="70"/>
      <c r="O11" s="79" t="s">
        <v>88</v>
      </c>
    </row>
    <row r="12" spans="1:15" ht="36" customHeight="1" thickTop="1">
      <c r="A12" s="369"/>
      <c r="B12" s="370"/>
      <c r="C12" s="370"/>
      <c r="D12" s="140" t="s">
        <v>89</v>
      </c>
      <c r="E12" s="141" t="s">
        <v>90</v>
      </c>
      <c r="F12" s="141" t="s">
        <v>91</v>
      </c>
      <c r="G12" s="141" t="s">
        <v>92</v>
      </c>
      <c r="H12" s="141" t="s">
        <v>93</v>
      </c>
      <c r="I12" s="142" t="s">
        <v>336</v>
      </c>
      <c r="J12" s="142" t="s">
        <v>337</v>
      </c>
      <c r="K12" s="142" t="s">
        <v>94</v>
      </c>
      <c r="L12" s="141" t="s">
        <v>95</v>
      </c>
      <c r="M12" s="141" t="s">
        <v>96</v>
      </c>
      <c r="N12" s="141" t="s">
        <v>97</v>
      </c>
      <c r="O12" s="143" t="s">
        <v>98</v>
      </c>
    </row>
    <row r="13" spans="1:15" ht="27" customHeight="1">
      <c r="A13" s="346" t="s">
        <v>133</v>
      </c>
      <c r="B13" s="336"/>
      <c r="C13" s="144" t="s">
        <v>71</v>
      </c>
      <c r="D13" s="145">
        <v>91</v>
      </c>
      <c r="E13" s="146">
        <v>2</v>
      </c>
      <c r="F13" s="71">
        <v>10</v>
      </c>
      <c r="G13" s="71">
        <v>6</v>
      </c>
      <c r="H13" s="122">
        <v>1</v>
      </c>
      <c r="I13" s="122">
        <v>1</v>
      </c>
      <c r="J13" s="146" t="s">
        <v>111</v>
      </c>
      <c r="K13" s="146" t="s">
        <v>111</v>
      </c>
      <c r="L13" s="71">
        <v>52</v>
      </c>
      <c r="M13" s="71">
        <v>47</v>
      </c>
      <c r="N13" s="71">
        <v>24</v>
      </c>
      <c r="O13" s="71">
        <v>5</v>
      </c>
    </row>
    <row r="14" spans="1:15" ht="27" customHeight="1">
      <c r="A14" s="347"/>
      <c r="B14" s="348"/>
      <c r="C14" s="144" t="s">
        <v>108</v>
      </c>
      <c r="D14" s="145">
        <v>2155</v>
      </c>
      <c r="E14" s="146">
        <v>40</v>
      </c>
      <c r="F14" s="71">
        <v>96</v>
      </c>
      <c r="G14" s="71">
        <v>53</v>
      </c>
      <c r="H14" s="122">
        <v>7</v>
      </c>
      <c r="I14" s="122">
        <v>3</v>
      </c>
      <c r="J14" s="146" t="s">
        <v>111</v>
      </c>
      <c r="K14" s="146" t="s">
        <v>111</v>
      </c>
      <c r="L14" s="71">
        <v>808</v>
      </c>
      <c r="M14" s="71">
        <v>897</v>
      </c>
      <c r="N14" s="71">
        <v>230</v>
      </c>
      <c r="O14" s="71">
        <v>21</v>
      </c>
    </row>
    <row r="15" spans="1:15" ht="27" customHeight="1">
      <c r="A15" s="306" t="s">
        <v>131</v>
      </c>
      <c r="B15" s="335"/>
      <c r="C15" s="148" t="s">
        <v>71</v>
      </c>
      <c r="D15" s="149">
        <v>99</v>
      </c>
      <c r="E15" s="150">
        <v>1</v>
      </c>
      <c r="F15" s="151">
        <v>14</v>
      </c>
      <c r="G15" s="151">
        <v>7</v>
      </c>
      <c r="H15" s="150">
        <v>2</v>
      </c>
      <c r="I15" s="150">
        <v>4</v>
      </c>
      <c r="J15" s="152">
        <v>2</v>
      </c>
      <c r="K15" s="152">
        <v>1</v>
      </c>
      <c r="L15" s="151">
        <v>54</v>
      </c>
      <c r="M15" s="151">
        <v>54</v>
      </c>
      <c r="N15" s="151">
        <v>31</v>
      </c>
      <c r="O15" s="151">
        <v>13</v>
      </c>
    </row>
    <row r="16" spans="1:15" ht="27" customHeight="1">
      <c r="A16" s="336"/>
      <c r="B16" s="337"/>
      <c r="C16" s="144" t="s">
        <v>108</v>
      </c>
      <c r="D16" s="146">
        <v>2387</v>
      </c>
      <c r="E16" s="146" t="s">
        <v>134</v>
      </c>
      <c r="F16" s="71">
        <v>160</v>
      </c>
      <c r="G16" s="71">
        <v>132</v>
      </c>
      <c r="H16" s="146" t="s">
        <v>134</v>
      </c>
      <c r="I16" s="146">
        <v>6</v>
      </c>
      <c r="J16" s="146" t="s">
        <v>134</v>
      </c>
      <c r="K16" s="146" t="s">
        <v>134</v>
      </c>
      <c r="L16" s="71">
        <v>734</v>
      </c>
      <c r="M16" s="71">
        <v>1005</v>
      </c>
      <c r="N16" s="71">
        <v>259</v>
      </c>
      <c r="O16" s="71">
        <v>44</v>
      </c>
    </row>
    <row r="17" spans="1:15" ht="27" customHeight="1">
      <c r="A17" s="301" t="s">
        <v>272</v>
      </c>
      <c r="B17" s="366"/>
      <c r="C17" s="153" t="s">
        <v>71</v>
      </c>
      <c r="D17" s="154">
        <v>77</v>
      </c>
      <c r="E17" s="155" t="s">
        <v>111</v>
      </c>
      <c r="F17" s="156">
        <v>17</v>
      </c>
      <c r="G17" s="156">
        <v>8</v>
      </c>
      <c r="H17" s="155">
        <v>1</v>
      </c>
      <c r="I17" s="155">
        <v>4</v>
      </c>
      <c r="J17" s="155" t="s">
        <v>111</v>
      </c>
      <c r="K17" s="157">
        <v>3</v>
      </c>
      <c r="L17" s="156">
        <v>43</v>
      </c>
      <c r="M17" s="156">
        <v>37</v>
      </c>
      <c r="N17" s="156">
        <v>15</v>
      </c>
      <c r="O17" s="156">
        <v>8</v>
      </c>
    </row>
    <row r="18" spans="1:15" ht="27" customHeight="1" thickBot="1">
      <c r="A18" s="367"/>
      <c r="B18" s="368"/>
      <c r="C18" s="158" t="s">
        <v>108</v>
      </c>
      <c r="D18" s="159">
        <v>2084</v>
      </c>
      <c r="E18" s="159" t="s">
        <v>111</v>
      </c>
      <c r="F18" s="159" t="s">
        <v>111</v>
      </c>
      <c r="G18" s="159" t="s">
        <v>111</v>
      </c>
      <c r="H18" s="159" t="s">
        <v>111</v>
      </c>
      <c r="I18" s="159" t="s">
        <v>111</v>
      </c>
      <c r="J18" s="159" t="s">
        <v>111</v>
      </c>
      <c r="K18" s="159" t="s">
        <v>111</v>
      </c>
      <c r="L18" s="159" t="s">
        <v>111</v>
      </c>
      <c r="M18" s="159" t="s">
        <v>111</v>
      </c>
      <c r="N18" s="159" t="s">
        <v>111</v>
      </c>
      <c r="O18" s="159" t="s">
        <v>111</v>
      </c>
    </row>
    <row r="19" spans="1:9" ht="18" customHeight="1" thickTop="1">
      <c r="A19" s="56" t="s">
        <v>152</v>
      </c>
      <c r="B19" s="70"/>
      <c r="C19" s="70"/>
      <c r="D19" s="70"/>
      <c r="E19" s="70"/>
      <c r="F19" s="70"/>
      <c r="G19" s="70"/>
      <c r="H19" s="70"/>
      <c r="I19" s="70"/>
    </row>
    <row r="20" spans="1:9" ht="7.5" customHeight="1">
      <c r="A20" s="70"/>
      <c r="B20" s="70"/>
      <c r="C20" s="70"/>
      <c r="D20" s="70"/>
      <c r="E20" s="70"/>
      <c r="F20" s="70"/>
      <c r="G20" s="70"/>
      <c r="H20" s="70"/>
      <c r="I20" s="70"/>
    </row>
    <row r="21" spans="1:9" ht="26.25" customHeight="1">
      <c r="A21" s="69" t="s">
        <v>244</v>
      </c>
      <c r="C21" s="69"/>
      <c r="D21" s="69"/>
      <c r="E21" s="69"/>
      <c r="F21" s="69"/>
      <c r="G21" s="69"/>
      <c r="H21" s="69"/>
      <c r="I21" s="69"/>
    </row>
    <row r="22" spans="1:15" ht="14.25" customHeight="1" thickBot="1">
      <c r="A22" s="69"/>
      <c r="C22" s="69"/>
      <c r="D22" s="69"/>
      <c r="E22" s="69"/>
      <c r="F22" s="69"/>
      <c r="G22" s="73" t="s">
        <v>295</v>
      </c>
      <c r="I22" s="73"/>
      <c r="J22" s="73"/>
      <c r="K22" s="73"/>
      <c r="L22" s="73"/>
      <c r="M22" s="73"/>
      <c r="N22" s="73"/>
      <c r="O22" s="73"/>
    </row>
    <row r="23" spans="1:15" ht="22.5" customHeight="1" thickTop="1">
      <c r="A23" s="327"/>
      <c r="B23" s="328"/>
      <c r="C23" s="328"/>
      <c r="D23" s="325" t="s">
        <v>250</v>
      </c>
      <c r="E23" s="325"/>
      <c r="F23" s="322" t="s">
        <v>99</v>
      </c>
      <c r="G23" s="324"/>
      <c r="H23" s="322" t="s">
        <v>100</v>
      </c>
      <c r="I23" s="323"/>
      <c r="J23" s="74"/>
      <c r="K23" s="74"/>
      <c r="L23" s="74"/>
      <c r="M23" s="74"/>
      <c r="N23" s="74"/>
      <c r="O23" s="71"/>
    </row>
    <row r="24" spans="1:15" ht="21.75" customHeight="1">
      <c r="A24" s="329"/>
      <c r="B24" s="326"/>
      <c r="C24" s="326"/>
      <c r="D24" s="326"/>
      <c r="E24" s="326"/>
      <c r="F24" s="147" t="s">
        <v>71</v>
      </c>
      <c r="G24" s="160" t="s">
        <v>101</v>
      </c>
      <c r="H24" s="147" t="s">
        <v>71</v>
      </c>
      <c r="I24" s="161" t="s">
        <v>101</v>
      </c>
      <c r="J24" s="74"/>
      <c r="K24" s="74"/>
      <c r="L24" s="74"/>
      <c r="M24" s="74"/>
      <c r="N24" s="74"/>
      <c r="O24" s="75"/>
    </row>
    <row r="25" spans="1:15" ht="16.5" customHeight="1">
      <c r="A25" s="330" t="s">
        <v>133</v>
      </c>
      <c r="B25" s="331"/>
      <c r="C25" s="332"/>
      <c r="D25" s="333">
        <v>104</v>
      </c>
      <c r="E25" s="333"/>
      <c r="F25" s="162">
        <v>88</v>
      </c>
      <c r="G25" s="162">
        <v>1210</v>
      </c>
      <c r="H25" s="162">
        <v>37</v>
      </c>
      <c r="I25" s="163">
        <v>295</v>
      </c>
      <c r="J25" s="76"/>
      <c r="K25" s="77"/>
      <c r="L25" s="75"/>
      <c r="M25" s="77"/>
      <c r="N25" s="75"/>
      <c r="O25" s="75"/>
    </row>
    <row r="26" spans="1:15" ht="9" customHeight="1">
      <c r="A26" s="164"/>
      <c r="B26" s="165"/>
      <c r="C26" s="166"/>
      <c r="D26" s="167"/>
      <c r="E26" s="165"/>
      <c r="F26" s="154"/>
      <c r="G26" s="156"/>
      <c r="H26" s="156"/>
      <c r="I26" s="156"/>
      <c r="J26" s="76"/>
      <c r="K26" s="77"/>
      <c r="L26" s="75"/>
      <c r="M26" s="77"/>
      <c r="N26" s="75"/>
      <c r="O26" s="75"/>
    </row>
    <row r="27" spans="1:15" ht="16.5" customHeight="1">
      <c r="A27" s="360"/>
      <c r="B27" s="360"/>
      <c r="C27" s="361"/>
      <c r="D27" s="374" t="s">
        <v>250</v>
      </c>
      <c r="E27" s="374"/>
      <c r="F27" s="347" t="s">
        <v>135</v>
      </c>
      <c r="G27" s="347"/>
      <c r="H27" s="347"/>
      <c r="I27" s="347"/>
      <c r="J27" s="76"/>
      <c r="K27" s="77"/>
      <c r="L27" s="75"/>
      <c r="M27" s="77"/>
      <c r="N27" s="75"/>
      <c r="O27" s="75"/>
    </row>
    <row r="28" spans="1:15" ht="16.5" customHeight="1">
      <c r="A28" s="362"/>
      <c r="B28" s="362"/>
      <c r="C28" s="363"/>
      <c r="D28" s="326"/>
      <c r="E28" s="326"/>
      <c r="F28" s="373" t="s">
        <v>136</v>
      </c>
      <c r="G28" s="305"/>
      <c r="H28" s="305"/>
      <c r="I28" s="305"/>
      <c r="J28" s="76"/>
      <c r="K28" s="77"/>
      <c r="L28" s="75"/>
      <c r="M28" s="77"/>
      <c r="N28" s="75"/>
      <c r="O28" s="75"/>
    </row>
    <row r="29" spans="1:15" ht="16.5" customHeight="1">
      <c r="A29" s="305" t="s">
        <v>131</v>
      </c>
      <c r="B29" s="305"/>
      <c r="C29" s="306"/>
      <c r="D29" s="307">
        <v>89</v>
      </c>
      <c r="E29" s="308"/>
      <c r="F29" s="305">
        <v>1384</v>
      </c>
      <c r="G29" s="305"/>
      <c r="H29" s="305"/>
      <c r="I29" s="305"/>
      <c r="J29" s="78"/>
      <c r="K29" s="78"/>
      <c r="L29" s="62"/>
      <c r="M29" s="78"/>
      <c r="N29" s="62"/>
      <c r="O29" s="62"/>
    </row>
    <row r="30" spans="1:15" ht="16.5" customHeight="1">
      <c r="A30" s="300" t="s">
        <v>272</v>
      </c>
      <c r="B30" s="300"/>
      <c r="C30" s="301"/>
      <c r="D30" s="168"/>
      <c r="E30" s="169">
        <v>79</v>
      </c>
      <c r="F30" s="300">
        <v>1115</v>
      </c>
      <c r="G30" s="300"/>
      <c r="H30" s="300"/>
      <c r="I30" s="300"/>
      <c r="J30" s="78"/>
      <c r="K30" s="78"/>
      <c r="L30" s="62"/>
      <c r="M30" s="78"/>
      <c r="N30" s="62"/>
      <c r="O30" s="62"/>
    </row>
    <row r="31" spans="1:15" ht="16.5" customHeight="1">
      <c r="A31" s="302" t="s">
        <v>102</v>
      </c>
      <c r="B31" s="314" t="s">
        <v>167</v>
      </c>
      <c r="C31" s="315"/>
      <c r="D31" s="316">
        <v>2</v>
      </c>
      <c r="E31" s="315"/>
      <c r="F31" s="364" t="s">
        <v>169</v>
      </c>
      <c r="G31" s="364"/>
      <c r="H31" s="364"/>
      <c r="I31" s="364"/>
      <c r="J31" s="71"/>
      <c r="K31" s="71"/>
      <c r="L31" s="71"/>
      <c r="M31" s="71"/>
      <c r="N31" s="71"/>
      <c r="O31" s="71"/>
    </row>
    <row r="32" spans="1:15" ht="16.5" customHeight="1">
      <c r="A32" s="303"/>
      <c r="B32" s="311" t="s">
        <v>103</v>
      </c>
      <c r="C32" s="310"/>
      <c r="D32" s="309">
        <v>16</v>
      </c>
      <c r="E32" s="310"/>
      <c r="F32" s="365">
        <v>42</v>
      </c>
      <c r="G32" s="365"/>
      <c r="H32" s="365"/>
      <c r="I32" s="365"/>
      <c r="J32" s="71"/>
      <c r="K32" s="71"/>
      <c r="L32" s="71"/>
      <c r="M32" s="71"/>
      <c r="N32" s="71"/>
      <c r="O32" s="71"/>
    </row>
    <row r="33" spans="1:15" ht="16.5" customHeight="1">
      <c r="A33" s="303"/>
      <c r="B33" s="311" t="s">
        <v>104</v>
      </c>
      <c r="C33" s="310"/>
      <c r="D33" s="309">
        <v>12</v>
      </c>
      <c r="E33" s="310"/>
      <c r="F33" s="365">
        <v>77</v>
      </c>
      <c r="G33" s="365"/>
      <c r="H33" s="365"/>
      <c r="I33" s="365"/>
      <c r="J33" s="71"/>
      <c r="K33" s="71"/>
      <c r="L33" s="71"/>
      <c r="M33" s="71"/>
      <c r="N33" s="71"/>
      <c r="O33" s="71"/>
    </row>
    <row r="34" spans="1:15" ht="16.5" customHeight="1">
      <c r="A34" s="303"/>
      <c r="B34" s="311" t="s">
        <v>105</v>
      </c>
      <c r="C34" s="310"/>
      <c r="D34" s="309">
        <v>26</v>
      </c>
      <c r="E34" s="310"/>
      <c r="F34" s="365">
        <v>361</v>
      </c>
      <c r="G34" s="365"/>
      <c r="H34" s="365"/>
      <c r="I34" s="365"/>
      <c r="J34" s="71"/>
      <c r="K34" s="71"/>
      <c r="L34" s="71"/>
      <c r="M34" s="71"/>
      <c r="N34" s="71"/>
      <c r="O34" s="71"/>
    </row>
    <row r="35" spans="1:15" ht="16.5" customHeight="1">
      <c r="A35" s="303"/>
      <c r="B35" s="311" t="s">
        <v>106</v>
      </c>
      <c r="C35" s="310"/>
      <c r="D35" s="309">
        <v>14</v>
      </c>
      <c r="E35" s="310"/>
      <c r="F35" s="371">
        <v>292</v>
      </c>
      <c r="G35" s="371"/>
      <c r="H35" s="371"/>
      <c r="I35" s="371"/>
      <c r="J35" s="71"/>
      <c r="K35" s="71"/>
      <c r="L35" s="71"/>
      <c r="M35" s="71"/>
      <c r="N35" s="71"/>
      <c r="O35" s="71"/>
    </row>
    <row r="36" spans="1:15" ht="16.5" customHeight="1">
      <c r="A36" s="303"/>
      <c r="B36" s="311" t="s">
        <v>107</v>
      </c>
      <c r="C36" s="310"/>
      <c r="D36" s="309">
        <v>8</v>
      </c>
      <c r="E36" s="310"/>
      <c r="F36" s="371">
        <v>293</v>
      </c>
      <c r="G36" s="371"/>
      <c r="H36" s="371"/>
      <c r="I36" s="371"/>
      <c r="J36" s="72"/>
      <c r="K36" s="72"/>
      <c r="L36" s="72"/>
      <c r="M36" s="72"/>
      <c r="N36" s="72"/>
      <c r="O36" s="72"/>
    </row>
    <row r="37" spans="1:15" ht="16.5" customHeight="1" thickBot="1">
      <c r="A37" s="304"/>
      <c r="B37" s="312" t="s">
        <v>113</v>
      </c>
      <c r="C37" s="313"/>
      <c r="D37" s="375">
        <v>1</v>
      </c>
      <c r="E37" s="313"/>
      <c r="F37" s="372" t="s">
        <v>169</v>
      </c>
      <c r="G37" s="372"/>
      <c r="H37" s="372"/>
      <c r="I37" s="372"/>
      <c r="J37" s="72"/>
      <c r="K37" s="72"/>
      <c r="L37" s="72"/>
      <c r="M37" s="72"/>
      <c r="N37" s="72"/>
      <c r="O37" s="72"/>
    </row>
    <row r="38" ht="18" customHeight="1" thickTop="1">
      <c r="A38" s="56" t="s">
        <v>152</v>
      </c>
    </row>
    <row r="39" ht="12">
      <c r="A39" s="52" t="s">
        <v>287</v>
      </c>
    </row>
  </sheetData>
  <sheetProtection/>
  <mergeCells count="65">
    <mergeCell ref="F34:I34"/>
    <mergeCell ref="F35:I35"/>
    <mergeCell ref="F36:I36"/>
    <mergeCell ref="F37:I37"/>
    <mergeCell ref="F28:I28"/>
    <mergeCell ref="D27:E28"/>
    <mergeCell ref="D37:E37"/>
    <mergeCell ref="D35:E35"/>
    <mergeCell ref="A27:C28"/>
    <mergeCell ref="F29:I29"/>
    <mergeCell ref="F31:I31"/>
    <mergeCell ref="F32:I32"/>
    <mergeCell ref="F33:I33"/>
    <mergeCell ref="E4:F4"/>
    <mergeCell ref="F27:I27"/>
    <mergeCell ref="E7:F7"/>
    <mergeCell ref="A17:B18"/>
    <mergeCell ref="A12:C12"/>
    <mergeCell ref="M3:O3"/>
    <mergeCell ref="N4:O4"/>
    <mergeCell ref="A13:B14"/>
    <mergeCell ref="A6:C6"/>
    <mergeCell ref="A5:C5"/>
    <mergeCell ref="A7:C7"/>
    <mergeCell ref="A3:C4"/>
    <mergeCell ref="E5:F5"/>
    <mergeCell ref="J3:L3"/>
    <mergeCell ref="K4:L4"/>
    <mergeCell ref="E6:F6"/>
    <mergeCell ref="H5:I5"/>
    <mergeCell ref="D3:F3"/>
    <mergeCell ref="K5:L5"/>
    <mergeCell ref="K7:L7"/>
    <mergeCell ref="N5:O5"/>
    <mergeCell ref="N7:O7"/>
    <mergeCell ref="H6:I6"/>
    <mergeCell ref="K6:L6"/>
    <mergeCell ref="N6:O6"/>
    <mergeCell ref="F23:G23"/>
    <mergeCell ref="D23:E24"/>
    <mergeCell ref="A23:C24"/>
    <mergeCell ref="A25:C25"/>
    <mergeCell ref="D25:E25"/>
    <mergeCell ref="H7:I7"/>
    <mergeCell ref="A15:B16"/>
    <mergeCell ref="B32:C32"/>
    <mergeCell ref="D32:E32"/>
    <mergeCell ref="D33:E33"/>
    <mergeCell ref="D31:E31"/>
    <mergeCell ref="D36:E36"/>
    <mergeCell ref="G3:I3"/>
    <mergeCell ref="H4:I4"/>
    <mergeCell ref="B35:C35"/>
    <mergeCell ref="B36:C36"/>
    <mergeCell ref="H23:I23"/>
    <mergeCell ref="A30:C30"/>
    <mergeCell ref="F30:I30"/>
    <mergeCell ref="A31:A37"/>
    <mergeCell ref="A29:C29"/>
    <mergeCell ref="D29:E29"/>
    <mergeCell ref="D34:E34"/>
    <mergeCell ref="B33:C33"/>
    <mergeCell ref="B34:C34"/>
    <mergeCell ref="B37:C37"/>
    <mergeCell ref="B31:C31"/>
  </mergeCells>
  <printOptions horizontalCentered="1"/>
  <pageMargins left="0.5905511811023623" right="0.5905511811023623" top="0.8661417322834646" bottom="0.7086614173228347" header="0.3937007874015748" footer="0.4724409448818898"/>
  <pageSetup horizontalDpi="600" verticalDpi="600" orientation="portrait" paperSize="9" r:id="rId1"/>
  <headerFooter>
    <oddFooter>&amp;C- &amp;P+84 -</oddFooter>
  </headerFooter>
</worksheet>
</file>

<file path=xl/worksheets/sheet5.xml><?xml version="1.0" encoding="utf-8"?>
<worksheet xmlns="http://schemas.openxmlformats.org/spreadsheetml/2006/main" xmlns:r="http://schemas.openxmlformats.org/officeDocument/2006/relationships">
  <dimension ref="A1:I44"/>
  <sheetViews>
    <sheetView workbookViewId="0" topLeftCell="A1">
      <selection activeCell="A1" sqref="A1:IV1"/>
    </sheetView>
  </sheetViews>
  <sheetFormatPr defaultColWidth="8.875" defaultRowHeight="13.5"/>
  <cols>
    <col min="1" max="1" width="2.625" style="1" customWidth="1"/>
    <col min="2" max="2" width="25.875" style="1" customWidth="1"/>
    <col min="3" max="3" width="2.00390625" style="1" customWidth="1"/>
    <col min="4" max="7" width="9.375" style="1" customWidth="1"/>
    <col min="8" max="9" width="9.375" style="52" customWidth="1"/>
    <col min="10" max="16384" width="8.875" style="1" customWidth="1"/>
  </cols>
  <sheetData>
    <row r="1" spans="1:9" s="2" customFormat="1" ht="26.25" customHeight="1">
      <c r="A1" s="13" t="s">
        <v>245</v>
      </c>
      <c r="B1" s="13"/>
      <c r="C1" s="13"/>
      <c r="D1" s="13"/>
      <c r="E1" s="13"/>
      <c r="F1" s="13"/>
      <c r="G1" s="13"/>
      <c r="H1" s="51"/>
      <c r="I1" s="51"/>
    </row>
    <row r="2" ht="15" customHeight="1" thickBot="1">
      <c r="I2" s="57" t="s">
        <v>109</v>
      </c>
    </row>
    <row r="3" spans="1:9" s="3" customFormat="1" ht="24" customHeight="1" thickTop="1">
      <c r="A3" s="265" t="s">
        <v>79</v>
      </c>
      <c r="B3" s="324"/>
      <c r="C3" s="324"/>
      <c r="D3" s="378" t="s">
        <v>133</v>
      </c>
      <c r="E3" s="265"/>
      <c r="F3" s="381" t="s">
        <v>131</v>
      </c>
      <c r="G3" s="279"/>
      <c r="H3" s="379" t="s">
        <v>272</v>
      </c>
      <c r="I3" s="380"/>
    </row>
    <row r="4" spans="1:9" s="3" customFormat="1" ht="21" customHeight="1">
      <c r="A4" s="376"/>
      <c r="B4" s="377"/>
      <c r="C4" s="377"/>
      <c r="D4" s="125" t="s">
        <v>137</v>
      </c>
      <c r="E4" s="125" t="s">
        <v>138</v>
      </c>
      <c r="F4" s="125" t="s">
        <v>110</v>
      </c>
      <c r="G4" s="110" t="s">
        <v>108</v>
      </c>
      <c r="H4" s="170" t="s">
        <v>110</v>
      </c>
      <c r="I4" s="171" t="s">
        <v>108</v>
      </c>
    </row>
    <row r="5" spans="1:9" ht="18.75" customHeight="1">
      <c r="A5" s="128"/>
      <c r="B5" s="172" t="s">
        <v>1</v>
      </c>
      <c r="C5" s="173"/>
      <c r="D5" s="174">
        <v>142</v>
      </c>
      <c r="E5" s="174">
        <v>3428</v>
      </c>
      <c r="F5" s="175">
        <v>102</v>
      </c>
      <c r="G5" s="174">
        <v>2239</v>
      </c>
      <c r="H5" s="176">
        <v>109</v>
      </c>
      <c r="I5" s="177">
        <v>2863</v>
      </c>
    </row>
    <row r="6" spans="1:9" ht="18.75" customHeight="1">
      <c r="A6" s="128"/>
      <c r="B6" s="172" t="s">
        <v>2</v>
      </c>
      <c r="C6" s="173"/>
      <c r="D6" s="178">
        <v>2</v>
      </c>
      <c r="E6" s="178">
        <v>6</v>
      </c>
      <c r="F6" s="179" t="s">
        <v>111</v>
      </c>
      <c r="G6" s="178" t="s">
        <v>111</v>
      </c>
      <c r="H6" s="180">
        <v>1</v>
      </c>
      <c r="I6" s="181" t="s">
        <v>274</v>
      </c>
    </row>
    <row r="7" spans="1:9" ht="18.75" customHeight="1">
      <c r="A7" s="128"/>
      <c r="B7" s="172" t="s">
        <v>3</v>
      </c>
      <c r="C7" s="173"/>
      <c r="D7" s="178">
        <v>2</v>
      </c>
      <c r="E7" s="178">
        <v>2</v>
      </c>
      <c r="F7" s="182">
        <v>3</v>
      </c>
      <c r="G7" s="178">
        <v>20</v>
      </c>
      <c r="H7" s="183">
        <v>2</v>
      </c>
      <c r="I7" s="181" t="s">
        <v>274</v>
      </c>
    </row>
    <row r="8" spans="1:9" ht="18.75" customHeight="1">
      <c r="A8" s="128"/>
      <c r="B8" s="172" t="s">
        <v>4</v>
      </c>
      <c r="C8" s="173"/>
      <c r="D8" s="178">
        <v>1</v>
      </c>
      <c r="E8" s="178">
        <v>1</v>
      </c>
      <c r="F8" s="179" t="s">
        <v>111</v>
      </c>
      <c r="G8" s="178" t="s">
        <v>111</v>
      </c>
      <c r="H8" s="180" t="s">
        <v>111</v>
      </c>
      <c r="I8" s="180" t="s">
        <v>111</v>
      </c>
    </row>
    <row r="9" spans="1:9" ht="10.5" customHeight="1">
      <c r="A9" s="128"/>
      <c r="B9" s="172"/>
      <c r="C9" s="173"/>
      <c r="D9" s="57"/>
      <c r="E9" s="57"/>
      <c r="F9" s="184"/>
      <c r="G9" s="57"/>
      <c r="H9" s="185"/>
      <c r="I9" s="186"/>
    </row>
    <row r="10" spans="1:9" ht="24.75" customHeight="1">
      <c r="A10" s="128"/>
      <c r="B10" s="187" t="s">
        <v>296</v>
      </c>
      <c r="C10" s="188"/>
      <c r="D10" s="189">
        <v>5</v>
      </c>
      <c r="E10" s="189">
        <v>15</v>
      </c>
      <c r="F10" s="190">
        <v>3</v>
      </c>
      <c r="G10" s="174">
        <v>7</v>
      </c>
      <c r="H10" s="191">
        <v>2</v>
      </c>
      <c r="I10" s="177" t="s">
        <v>274</v>
      </c>
    </row>
    <row r="11" spans="1:9" ht="18.75" customHeight="1">
      <c r="A11" s="128"/>
      <c r="B11" s="172" t="s">
        <v>5</v>
      </c>
      <c r="C11" s="173"/>
      <c r="D11" s="174">
        <v>214</v>
      </c>
      <c r="E11" s="174">
        <v>1103</v>
      </c>
      <c r="F11" s="190">
        <v>225</v>
      </c>
      <c r="G11" s="174">
        <v>897</v>
      </c>
      <c r="H11" s="191">
        <v>122</v>
      </c>
      <c r="I11" s="177">
        <v>625</v>
      </c>
    </row>
    <row r="12" spans="1:9" ht="18.75" customHeight="1">
      <c r="A12" s="128"/>
      <c r="B12" s="172" t="s">
        <v>6</v>
      </c>
      <c r="C12" s="173"/>
      <c r="D12" s="174">
        <v>148</v>
      </c>
      <c r="E12" s="174">
        <v>1020</v>
      </c>
      <c r="F12" s="190">
        <v>154</v>
      </c>
      <c r="G12" s="174">
        <v>858</v>
      </c>
      <c r="H12" s="191">
        <v>83</v>
      </c>
      <c r="I12" s="177">
        <v>533</v>
      </c>
    </row>
    <row r="13" spans="1:9" ht="18.75" customHeight="1">
      <c r="A13" s="128"/>
      <c r="B13" s="172" t="s">
        <v>7</v>
      </c>
      <c r="C13" s="173"/>
      <c r="D13" s="174">
        <v>9</v>
      </c>
      <c r="E13" s="174">
        <v>51</v>
      </c>
      <c r="F13" s="190">
        <v>15</v>
      </c>
      <c r="G13" s="174">
        <v>48</v>
      </c>
      <c r="H13" s="191">
        <v>9</v>
      </c>
      <c r="I13" s="177">
        <v>33</v>
      </c>
    </row>
    <row r="14" spans="1:9" ht="18.75" customHeight="1">
      <c r="A14" s="128"/>
      <c r="B14" s="172" t="s">
        <v>275</v>
      </c>
      <c r="C14" s="173"/>
      <c r="D14" s="174" t="s">
        <v>111</v>
      </c>
      <c r="E14" s="174" t="s">
        <v>111</v>
      </c>
      <c r="F14" s="190" t="s">
        <v>111</v>
      </c>
      <c r="G14" s="174" t="s">
        <v>111</v>
      </c>
      <c r="H14" s="191">
        <v>15</v>
      </c>
      <c r="I14" s="177">
        <v>43</v>
      </c>
    </row>
    <row r="15" spans="1:9" ht="18.75" customHeight="1">
      <c r="A15" s="128"/>
      <c r="B15" s="172" t="s">
        <v>8</v>
      </c>
      <c r="C15" s="173"/>
      <c r="D15" s="174">
        <v>78</v>
      </c>
      <c r="E15" s="174">
        <v>366</v>
      </c>
      <c r="F15" s="190">
        <v>85</v>
      </c>
      <c r="G15" s="174">
        <v>352</v>
      </c>
      <c r="H15" s="191">
        <v>35</v>
      </c>
      <c r="I15" s="177">
        <v>160</v>
      </c>
    </row>
    <row r="16" spans="1:9" ht="10.5" customHeight="1">
      <c r="A16" s="128"/>
      <c r="B16" s="172"/>
      <c r="C16" s="173"/>
      <c r="D16" s="57"/>
      <c r="E16" s="57"/>
      <c r="F16" s="122"/>
      <c r="G16" s="57"/>
      <c r="H16" s="120"/>
      <c r="I16" s="186"/>
    </row>
    <row r="17" spans="1:9" ht="18.75" customHeight="1">
      <c r="A17" s="128"/>
      <c r="B17" s="172" t="s">
        <v>9</v>
      </c>
      <c r="C17" s="173"/>
      <c r="D17" s="174">
        <v>73</v>
      </c>
      <c r="E17" s="174">
        <v>461</v>
      </c>
      <c r="F17" s="190">
        <v>112</v>
      </c>
      <c r="G17" s="174">
        <v>203</v>
      </c>
      <c r="H17" s="191">
        <v>94</v>
      </c>
      <c r="I17" s="177" t="s">
        <v>111</v>
      </c>
    </row>
    <row r="18" spans="1:9" ht="18.75" customHeight="1">
      <c r="A18" s="128"/>
      <c r="B18" s="172" t="s">
        <v>10</v>
      </c>
      <c r="C18" s="173"/>
      <c r="D18" s="174">
        <v>80</v>
      </c>
      <c r="E18" s="174">
        <v>231</v>
      </c>
      <c r="F18" s="190">
        <v>128</v>
      </c>
      <c r="G18" s="174">
        <v>196</v>
      </c>
      <c r="H18" s="191">
        <v>106</v>
      </c>
      <c r="I18" s="177" t="s">
        <v>111</v>
      </c>
    </row>
    <row r="19" spans="1:9" ht="18.75" customHeight="1">
      <c r="A19" s="128"/>
      <c r="B19" s="172" t="s">
        <v>11</v>
      </c>
      <c r="C19" s="173"/>
      <c r="D19" s="174">
        <v>111</v>
      </c>
      <c r="E19" s="174">
        <v>443</v>
      </c>
      <c r="F19" s="190">
        <v>168</v>
      </c>
      <c r="G19" s="174">
        <v>421</v>
      </c>
      <c r="H19" s="191">
        <v>114</v>
      </c>
      <c r="I19" s="177" t="s">
        <v>111</v>
      </c>
    </row>
    <row r="20" spans="1:9" ht="18.75" customHeight="1">
      <c r="A20" s="128"/>
      <c r="B20" s="172" t="s">
        <v>290</v>
      </c>
      <c r="C20" s="173"/>
      <c r="D20" s="174">
        <v>85</v>
      </c>
      <c r="E20" s="174">
        <v>238</v>
      </c>
      <c r="F20" s="190">
        <v>131</v>
      </c>
      <c r="G20" s="174">
        <v>283</v>
      </c>
      <c r="H20" s="191">
        <v>99</v>
      </c>
      <c r="I20" s="177" t="s">
        <v>111</v>
      </c>
    </row>
    <row r="21" spans="1:9" ht="10.5" customHeight="1">
      <c r="A21" s="128"/>
      <c r="B21" s="172"/>
      <c r="C21" s="173"/>
      <c r="D21" s="174"/>
      <c r="E21" s="174"/>
      <c r="F21" s="190"/>
      <c r="G21" s="174"/>
      <c r="H21" s="191"/>
      <c r="I21" s="177"/>
    </row>
    <row r="22" spans="1:9" ht="18.75" customHeight="1">
      <c r="A22" s="128"/>
      <c r="B22" s="172" t="s">
        <v>12</v>
      </c>
      <c r="C22" s="173"/>
      <c r="D22" s="174">
        <v>123</v>
      </c>
      <c r="E22" s="174">
        <v>740</v>
      </c>
      <c r="F22" s="190">
        <v>127</v>
      </c>
      <c r="G22" s="174">
        <v>606</v>
      </c>
      <c r="H22" s="191">
        <v>101</v>
      </c>
      <c r="I22" s="177" t="s">
        <v>111</v>
      </c>
    </row>
    <row r="23" spans="1:9" ht="18.75" customHeight="1">
      <c r="A23" s="128"/>
      <c r="B23" s="172" t="s">
        <v>13</v>
      </c>
      <c r="C23" s="173"/>
      <c r="D23" s="174">
        <v>266</v>
      </c>
      <c r="E23" s="174">
        <v>6327</v>
      </c>
      <c r="F23" s="190">
        <v>249</v>
      </c>
      <c r="G23" s="174">
        <v>5099</v>
      </c>
      <c r="H23" s="191">
        <v>193</v>
      </c>
      <c r="I23" s="177" t="s">
        <v>111</v>
      </c>
    </row>
    <row r="24" spans="1:9" ht="18.75" customHeight="1">
      <c r="A24" s="128"/>
      <c r="B24" s="172" t="s">
        <v>14</v>
      </c>
      <c r="C24" s="173"/>
      <c r="D24" s="174">
        <v>187</v>
      </c>
      <c r="E24" s="174">
        <v>1588</v>
      </c>
      <c r="F24" s="190">
        <v>197</v>
      </c>
      <c r="G24" s="174">
        <v>1130</v>
      </c>
      <c r="H24" s="191">
        <v>147</v>
      </c>
      <c r="I24" s="177" t="s">
        <v>111</v>
      </c>
    </row>
    <row r="25" spans="1:9" ht="18.75" customHeight="1">
      <c r="A25" s="128"/>
      <c r="B25" s="172" t="s">
        <v>15</v>
      </c>
      <c r="C25" s="173"/>
      <c r="D25" s="174">
        <v>102</v>
      </c>
      <c r="E25" s="174">
        <v>259</v>
      </c>
      <c r="F25" s="190">
        <v>129</v>
      </c>
      <c r="G25" s="174">
        <v>254</v>
      </c>
      <c r="H25" s="191">
        <v>84</v>
      </c>
      <c r="I25" s="177" t="s">
        <v>111</v>
      </c>
    </row>
    <row r="26" spans="1:9" ht="18.75" customHeight="1">
      <c r="A26" s="128"/>
      <c r="B26" s="172" t="s">
        <v>22</v>
      </c>
      <c r="C26" s="173"/>
      <c r="D26" s="174">
        <v>151</v>
      </c>
      <c r="E26" s="174">
        <v>2543</v>
      </c>
      <c r="F26" s="190">
        <v>204</v>
      </c>
      <c r="G26" s="174">
        <v>1692</v>
      </c>
      <c r="H26" s="191">
        <v>142</v>
      </c>
      <c r="I26" s="177" t="s">
        <v>111</v>
      </c>
    </row>
    <row r="27" spans="1:9" ht="10.5" customHeight="1">
      <c r="A27" s="128"/>
      <c r="B27" s="172"/>
      <c r="C27" s="173"/>
      <c r="D27" s="174"/>
      <c r="E27" s="174"/>
      <c r="F27" s="190"/>
      <c r="G27" s="174"/>
      <c r="H27" s="191"/>
      <c r="I27" s="177"/>
    </row>
    <row r="28" spans="1:9" ht="18.75" customHeight="1">
      <c r="A28" s="128"/>
      <c r="B28" s="172" t="s">
        <v>16</v>
      </c>
      <c r="C28" s="173"/>
      <c r="D28" s="174">
        <v>74</v>
      </c>
      <c r="E28" s="174">
        <v>753</v>
      </c>
      <c r="F28" s="190">
        <v>92</v>
      </c>
      <c r="G28" s="174">
        <v>607</v>
      </c>
      <c r="H28" s="191">
        <v>82</v>
      </c>
      <c r="I28" s="177" t="s">
        <v>111</v>
      </c>
    </row>
    <row r="29" spans="1:9" ht="18.75" customHeight="1">
      <c r="A29" s="128"/>
      <c r="B29" s="172" t="s">
        <v>17</v>
      </c>
      <c r="C29" s="173"/>
      <c r="D29" s="174">
        <v>143</v>
      </c>
      <c r="E29" s="174">
        <v>660</v>
      </c>
      <c r="F29" s="190">
        <v>193</v>
      </c>
      <c r="G29" s="174">
        <v>638</v>
      </c>
      <c r="H29" s="191">
        <v>138</v>
      </c>
      <c r="I29" s="177" t="s">
        <v>111</v>
      </c>
    </row>
    <row r="30" spans="1:9" ht="18.75" customHeight="1">
      <c r="A30" s="128"/>
      <c r="B30" s="172" t="s">
        <v>18</v>
      </c>
      <c r="C30" s="173"/>
      <c r="D30" s="174">
        <v>33</v>
      </c>
      <c r="E30" s="174">
        <v>168</v>
      </c>
      <c r="F30" s="190">
        <v>50</v>
      </c>
      <c r="G30" s="174">
        <v>173</v>
      </c>
      <c r="H30" s="191">
        <v>37</v>
      </c>
      <c r="I30" s="177" t="s">
        <v>111</v>
      </c>
    </row>
    <row r="31" spans="1:9" ht="18.75" customHeight="1">
      <c r="A31" s="128"/>
      <c r="B31" s="172" t="s">
        <v>19</v>
      </c>
      <c r="C31" s="173"/>
      <c r="D31" s="174">
        <v>34</v>
      </c>
      <c r="E31" s="174">
        <v>56</v>
      </c>
      <c r="F31" s="190">
        <v>87</v>
      </c>
      <c r="G31" s="174">
        <v>106</v>
      </c>
      <c r="H31" s="191">
        <v>66</v>
      </c>
      <c r="I31" s="177" t="s">
        <v>111</v>
      </c>
    </row>
    <row r="32" spans="1:9" ht="18.75" customHeight="1">
      <c r="A32" s="128"/>
      <c r="B32" s="172" t="s">
        <v>20</v>
      </c>
      <c r="C32" s="173"/>
      <c r="D32" s="174">
        <v>34</v>
      </c>
      <c r="E32" s="174">
        <v>69</v>
      </c>
      <c r="F32" s="190">
        <v>69</v>
      </c>
      <c r="G32" s="174">
        <v>105</v>
      </c>
      <c r="H32" s="191">
        <v>32</v>
      </c>
      <c r="I32" s="177" t="s">
        <v>111</v>
      </c>
    </row>
    <row r="33" spans="1:9" ht="10.5" customHeight="1">
      <c r="A33" s="128"/>
      <c r="B33" s="172"/>
      <c r="C33" s="173"/>
      <c r="D33" s="174"/>
      <c r="E33" s="174"/>
      <c r="F33" s="190"/>
      <c r="G33" s="174"/>
      <c r="H33" s="191"/>
      <c r="I33" s="177"/>
    </row>
    <row r="34" spans="1:9" ht="18.75" customHeight="1">
      <c r="A34" s="128"/>
      <c r="B34" s="172" t="s">
        <v>139</v>
      </c>
      <c r="C34" s="173"/>
      <c r="D34" s="190" t="s">
        <v>111</v>
      </c>
      <c r="E34" s="174" t="s">
        <v>111</v>
      </c>
      <c r="F34" s="190">
        <v>23</v>
      </c>
      <c r="G34" s="174">
        <v>34</v>
      </c>
      <c r="H34" s="191">
        <v>7</v>
      </c>
      <c r="I34" s="177" t="s">
        <v>111</v>
      </c>
    </row>
    <row r="35" spans="1:9" ht="18.75" customHeight="1">
      <c r="A35" s="128"/>
      <c r="B35" s="172" t="s">
        <v>21</v>
      </c>
      <c r="C35" s="173"/>
      <c r="D35" s="174">
        <v>29</v>
      </c>
      <c r="E35" s="174">
        <v>171</v>
      </c>
      <c r="F35" s="190">
        <v>38</v>
      </c>
      <c r="G35" s="174">
        <v>65</v>
      </c>
      <c r="H35" s="191">
        <v>15</v>
      </c>
      <c r="I35" s="177" t="s">
        <v>111</v>
      </c>
    </row>
    <row r="36" spans="1:9" ht="10.5" customHeight="1">
      <c r="A36" s="128"/>
      <c r="B36" s="172"/>
      <c r="C36" s="173"/>
      <c r="D36" s="174"/>
      <c r="E36" s="174"/>
      <c r="F36" s="190"/>
      <c r="G36" s="174"/>
      <c r="H36" s="191"/>
      <c r="I36" s="177"/>
    </row>
    <row r="37" spans="1:9" ht="18.75" customHeight="1">
      <c r="A37" s="128"/>
      <c r="B37" s="172" t="s">
        <v>273</v>
      </c>
      <c r="C37" s="173"/>
      <c r="D37" s="174" t="s">
        <v>111</v>
      </c>
      <c r="E37" s="174" t="s">
        <v>111</v>
      </c>
      <c r="F37" s="190" t="s">
        <v>111</v>
      </c>
      <c r="G37" s="174" t="s">
        <v>111</v>
      </c>
      <c r="H37" s="191">
        <v>114</v>
      </c>
      <c r="I37" s="177" t="s">
        <v>111</v>
      </c>
    </row>
    <row r="38" spans="1:9" ht="18.75" customHeight="1">
      <c r="A38" s="128"/>
      <c r="B38" s="172" t="s">
        <v>276</v>
      </c>
      <c r="C38" s="173"/>
      <c r="D38" s="174" t="s">
        <v>111</v>
      </c>
      <c r="E38" s="174" t="s">
        <v>111</v>
      </c>
      <c r="F38" s="190" t="s">
        <v>111</v>
      </c>
      <c r="G38" s="174" t="s">
        <v>111</v>
      </c>
      <c r="H38" s="191">
        <v>134</v>
      </c>
      <c r="I38" s="177" t="s">
        <v>111</v>
      </c>
    </row>
    <row r="39" spans="1:9" ht="18.75" customHeight="1">
      <c r="A39" s="128"/>
      <c r="B39" s="172" t="s">
        <v>277</v>
      </c>
      <c r="C39" s="173"/>
      <c r="D39" s="174" t="s">
        <v>111</v>
      </c>
      <c r="E39" s="174" t="s">
        <v>111</v>
      </c>
      <c r="F39" s="190" t="s">
        <v>111</v>
      </c>
      <c r="G39" s="174" t="s">
        <v>111</v>
      </c>
      <c r="H39" s="191">
        <v>96</v>
      </c>
      <c r="I39" s="177" t="s">
        <v>111</v>
      </c>
    </row>
    <row r="40" spans="1:9" ht="18.75" customHeight="1">
      <c r="A40" s="128"/>
      <c r="B40" s="172" t="s">
        <v>278</v>
      </c>
      <c r="C40" s="173"/>
      <c r="D40" s="174" t="s">
        <v>111</v>
      </c>
      <c r="E40" s="174" t="s">
        <v>111</v>
      </c>
      <c r="F40" s="190" t="s">
        <v>111</v>
      </c>
      <c r="G40" s="174" t="s">
        <v>111</v>
      </c>
      <c r="H40" s="191">
        <v>69</v>
      </c>
      <c r="I40" s="177" t="s">
        <v>111</v>
      </c>
    </row>
    <row r="41" spans="1:9" ht="18.75" customHeight="1">
      <c r="A41" s="128"/>
      <c r="B41" s="172" t="s">
        <v>279</v>
      </c>
      <c r="C41" s="173"/>
      <c r="D41" s="174" t="s">
        <v>111</v>
      </c>
      <c r="E41" s="174" t="s">
        <v>111</v>
      </c>
      <c r="F41" s="190" t="s">
        <v>111</v>
      </c>
      <c r="G41" s="174" t="s">
        <v>111</v>
      </c>
      <c r="H41" s="191">
        <v>68</v>
      </c>
      <c r="I41" s="177" t="s">
        <v>111</v>
      </c>
    </row>
    <row r="42" spans="1:9" ht="18.75" customHeight="1">
      <c r="A42" s="128"/>
      <c r="B42" s="172" t="s">
        <v>280</v>
      </c>
      <c r="C42" s="173"/>
      <c r="D42" s="174" t="s">
        <v>111</v>
      </c>
      <c r="E42" s="174" t="s">
        <v>111</v>
      </c>
      <c r="F42" s="190" t="s">
        <v>111</v>
      </c>
      <c r="G42" s="174" t="s">
        <v>111</v>
      </c>
      <c r="H42" s="191">
        <v>67</v>
      </c>
      <c r="I42" s="177" t="s">
        <v>111</v>
      </c>
    </row>
    <row r="43" spans="1:9" ht="18.75" customHeight="1" thickBot="1">
      <c r="A43" s="53"/>
      <c r="B43" s="192" t="s">
        <v>281</v>
      </c>
      <c r="C43" s="193"/>
      <c r="D43" s="194">
        <v>274</v>
      </c>
      <c r="E43" s="194">
        <v>7352</v>
      </c>
      <c r="F43" s="194">
        <v>220</v>
      </c>
      <c r="G43" s="194">
        <v>4951</v>
      </c>
      <c r="H43" s="195">
        <v>395</v>
      </c>
      <c r="I43" s="195" t="s">
        <v>111</v>
      </c>
    </row>
    <row r="44" ht="18" customHeight="1" thickTop="1">
      <c r="A44" s="10" t="s">
        <v>152</v>
      </c>
    </row>
    <row r="45" ht="18" customHeight="1"/>
  </sheetData>
  <sheetProtection/>
  <mergeCells count="4">
    <mergeCell ref="A3:C4"/>
    <mergeCell ref="D3:E3"/>
    <mergeCell ref="H3:I3"/>
    <mergeCell ref="F3:G3"/>
  </mergeCells>
  <printOptions horizontalCentered="1"/>
  <pageMargins left="0.5905511811023623" right="0.5905511811023623" top="0.8661417322834646" bottom="0.7086614173228347" header="0.3937007874015748" footer="0.4724409448818898"/>
  <pageSetup firstPageNumber="23" useFirstPageNumber="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O24"/>
  <sheetViews>
    <sheetView workbookViewId="0" topLeftCell="A1">
      <selection activeCell="A1" sqref="A1:IV1"/>
    </sheetView>
  </sheetViews>
  <sheetFormatPr defaultColWidth="9.00390625" defaultRowHeight="13.5"/>
  <cols>
    <col min="1" max="1" width="8.375" style="89" customWidth="1"/>
    <col min="2" max="2" width="5.875" style="89" customWidth="1"/>
    <col min="3" max="3" width="7.375" style="89" customWidth="1"/>
    <col min="4" max="4" width="5.875" style="89" customWidth="1"/>
    <col min="5" max="5" width="6.00390625" style="89" customWidth="1"/>
    <col min="6" max="15" width="5.875" style="89" customWidth="1"/>
    <col min="16" max="16384" width="9.00390625" style="89" customWidth="1"/>
  </cols>
  <sheetData>
    <row r="1" s="99" customFormat="1" ht="15.75" customHeight="1">
      <c r="A1" s="98" t="s">
        <v>246</v>
      </c>
    </row>
    <row r="2" spans="4:15" s="86" customFormat="1" ht="15" customHeight="1" thickBot="1">
      <c r="D2" s="100"/>
      <c r="E2" s="100"/>
      <c r="G2" s="101"/>
      <c r="M2" s="429" t="s">
        <v>114</v>
      </c>
      <c r="N2" s="430"/>
      <c r="O2" s="430"/>
    </row>
    <row r="3" spans="1:15" s="86" customFormat="1" ht="21.75" customHeight="1" thickTop="1">
      <c r="A3" s="431" t="s">
        <v>112</v>
      </c>
      <c r="B3" s="431"/>
      <c r="C3" s="432"/>
      <c r="D3" s="438" t="s">
        <v>330</v>
      </c>
      <c r="E3" s="438"/>
      <c r="F3" s="438"/>
      <c r="G3" s="477"/>
      <c r="H3" s="437" t="s">
        <v>308</v>
      </c>
      <c r="I3" s="438"/>
      <c r="J3" s="438"/>
      <c r="K3" s="438"/>
      <c r="L3" s="445" t="s">
        <v>331</v>
      </c>
      <c r="M3" s="446"/>
      <c r="N3" s="446"/>
      <c r="O3" s="446"/>
    </row>
    <row r="4" spans="1:15" s="86" customFormat="1" ht="27.75" customHeight="1">
      <c r="A4" s="433"/>
      <c r="B4" s="433"/>
      <c r="C4" s="434"/>
      <c r="D4" s="439" t="s">
        <v>170</v>
      </c>
      <c r="E4" s="472"/>
      <c r="F4" s="439" t="s">
        <v>171</v>
      </c>
      <c r="G4" s="440"/>
      <c r="H4" s="439" t="s">
        <v>81</v>
      </c>
      <c r="I4" s="440"/>
      <c r="J4" s="472" t="s">
        <v>82</v>
      </c>
      <c r="K4" s="472"/>
      <c r="L4" s="455" t="s">
        <v>81</v>
      </c>
      <c r="M4" s="456"/>
      <c r="N4" s="447" t="s">
        <v>82</v>
      </c>
      <c r="O4" s="447"/>
    </row>
    <row r="5" spans="1:15" s="86" customFormat="1" ht="26.25" customHeight="1">
      <c r="A5" s="435" t="s">
        <v>261</v>
      </c>
      <c r="B5" s="464" t="s">
        <v>264</v>
      </c>
      <c r="C5" s="465"/>
      <c r="D5" s="441">
        <v>43</v>
      </c>
      <c r="E5" s="442"/>
      <c r="F5" s="442">
        <v>214</v>
      </c>
      <c r="G5" s="482"/>
      <c r="H5" s="441">
        <v>43</v>
      </c>
      <c r="I5" s="442"/>
      <c r="J5" s="473">
        <v>212</v>
      </c>
      <c r="K5" s="473"/>
      <c r="L5" s="457">
        <v>39</v>
      </c>
      <c r="M5" s="458"/>
      <c r="N5" s="448">
        <v>190</v>
      </c>
      <c r="O5" s="448"/>
    </row>
    <row r="6" spans="1:15" s="86" customFormat="1" ht="26.25" customHeight="1">
      <c r="A6" s="436"/>
      <c r="B6" s="466" t="s">
        <v>263</v>
      </c>
      <c r="C6" s="467"/>
      <c r="D6" s="449">
        <v>0</v>
      </c>
      <c r="E6" s="450"/>
      <c r="F6" s="444">
        <v>0</v>
      </c>
      <c r="G6" s="483"/>
      <c r="H6" s="443">
        <v>0</v>
      </c>
      <c r="I6" s="444"/>
      <c r="J6" s="473" t="s">
        <v>332</v>
      </c>
      <c r="K6" s="473"/>
      <c r="L6" s="459">
        <v>0</v>
      </c>
      <c r="M6" s="460"/>
      <c r="N6" s="448" t="s">
        <v>332</v>
      </c>
      <c r="O6" s="448"/>
    </row>
    <row r="7" spans="1:15" s="86" customFormat="1" ht="26.25" customHeight="1">
      <c r="A7" s="196" t="s">
        <v>259</v>
      </c>
      <c r="B7" s="468" t="s">
        <v>262</v>
      </c>
      <c r="C7" s="469"/>
      <c r="D7" s="478" t="s">
        <v>150</v>
      </c>
      <c r="E7" s="479"/>
      <c r="F7" s="450" t="s">
        <v>150</v>
      </c>
      <c r="G7" s="484"/>
      <c r="H7" s="449" t="s">
        <v>150</v>
      </c>
      <c r="I7" s="450"/>
      <c r="J7" s="474" t="s">
        <v>150</v>
      </c>
      <c r="K7" s="475"/>
      <c r="L7" s="453" t="s">
        <v>150</v>
      </c>
      <c r="M7" s="453"/>
      <c r="N7" s="453" t="s">
        <v>150</v>
      </c>
      <c r="O7" s="453"/>
    </row>
    <row r="8" spans="1:15" s="86" customFormat="1" ht="26.25" customHeight="1" thickBot="1">
      <c r="A8" s="197" t="s">
        <v>267</v>
      </c>
      <c r="B8" s="470" t="s">
        <v>260</v>
      </c>
      <c r="C8" s="471"/>
      <c r="D8" s="480">
        <v>8</v>
      </c>
      <c r="E8" s="481"/>
      <c r="F8" s="452">
        <v>780</v>
      </c>
      <c r="G8" s="463"/>
      <c r="H8" s="451">
        <v>8</v>
      </c>
      <c r="I8" s="452"/>
      <c r="J8" s="476">
        <v>735</v>
      </c>
      <c r="K8" s="476"/>
      <c r="L8" s="461">
        <v>7</v>
      </c>
      <c r="M8" s="462"/>
      <c r="N8" s="454">
        <v>720</v>
      </c>
      <c r="O8" s="454"/>
    </row>
    <row r="9" spans="1:10" s="86" customFormat="1" ht="19.5" customHeight="1" thickTop="1">
      <c r="A9" s="87" t="s">
        <v>291</v>
      </c>
      <c r="F9" s="100"/>
      <c r="I9" s="102"/>
      <c r="J9" s="100"/>
    </row>
    <row r="10" spans="1:9" s="86" customFormat="1" ht="13.5">
      <c r="A10" s="87"/>
      <c r="B10" s="88"/>
      <c r="C10" s="88"/>
      <c r="D10" s="88"/>
      <c r="E10" s="88"/>
      <c r="F10" s="88"/>
      <c r="G10" s="88"/>
      <c r="H10" s="88"/>
      <c r="I10" s="88"/>
    </row>
    <row r="13" s="103" customFormat="1" ht="14.25">
      <c r="A13" s="96" t="s">
        <v>265</v>
      </c>
    </row>
    <row r="14" spans="11:14" ht="14.25" thickBot="1">
      <c r="K14" s="396" t="s">
        <v>166</v>
      </c>
      <c r="L14" s="396"/>
      <c r="M14" s="396"/>
      <c r="N14" s="396"/>
    </row>
    <row r="15" spans="1:14" s="104" customFormat="1" ht="14.25" customHeight="1" thickTop="1">
      <c r="A15" s="425" t="s">
        <v>165</v>
      </c>
      <c r="B15" s="425"/>
      <c r="C15" s="426"/>
      <c r="D15" s="405" t="s">
        <v>163</v>
      </c>
      <c r="E15" s="406"/>
      <c r="F15" s="419" t="s">
        <v>164</v>
      </c>
      <c r="G15" s="420"/>
      <c r="H15" s="420"/>
      <c r="I15" s="420"/>
      <c r="J15" s="420"/>
      <c r="K15" s="420"/>
      <c r="L15" s="421"/>
      <c r="M15" s="413" t="s">
        <v>338</v>
      </c>
      <c r="N15" s="414"/>
    </row>
    <row r="16" spans="1:14" s="104" customFormat="1" ht="13.5" customHeight="1">
      <c r="A16" s="427"/>
      <c r="B16" s="427"/>
      <c r="C16" s="428"/>
      <c r="D16" s="407"/>
      <c r="E16" s="408"/>
      <c r="F16" s="411" t="s">
        <v>163</v>
      </c>
      <c r="G16" s="422" t="s">
        <v>162</v>
      </c>
      <c r="H16" s="423"/>
      <c r="I16" s="423"/>
      <c r="J16" s="423"/>
      <c r="K16" s="424"/>
      <c r="L16" s="411" t="s">
        <v>161</v>
      </c>
      <c r="M16" s="415"/>
      <c r="N16" s="416"/>
    </row>
    <row r="17" spans="1:14" s="104" customFormat="1" ht="22.5">
      <c r="A17" s="395"/>
      <c r="B17" s="395"/>
      <c r="C17" s="402"/>
      <c r="D17" s="409"/>
      <c r="E17" s="410"/>
      <c r="F17" s="412"/>
      <c r="G17" s="198" t="s">
        <v>160</v>
      </c>
      <c r="H17" s="198" t="s">
        <v>159</v>
      </c>
      <c r="I17" s="198" t="s">
        <v>158</v>
      </c>
      <c r="J17" s="198" t="s">
        <v>157</v>
      </c>
      <c r="K17" s="198" t="s">
        <v>156</v>
      </c>
      <c r="L17" s="412"/>
      <c r="M17" s="417"/>
      <c r="N17" s="418"/>
    </row>
    <row r="18" spans="1:14" s="104" customFormat="1" ht="26.25" customHeight="1">
      <c r="A18" s="401" t="s">
        <v>297</v>
      </c>
      <c r="B18" s="403" t="s">
        <v>155</v>
      </c>
      <c r="C18" s="404"/>
      <c r="D18" s="399">
        <v>59</v>
      </c>
      <c r="E18" s="400"/>
      <c r="F18" s="199">
        <v>59</v>
      </c>
      <c r="G18" s="199">
        <v>55</v>
      </c>
      <c r="H18" s="199">
        <v>21</v>
      </c>
      <c r="I18" s="199">
        <v>11</v>
      </c>
      <c r="J18" s="199">
        <v>1</v>
      </c>
      <c r="K18" s="199">
        <v>22</v>
      </c>
      <c r="L18" s="200">
        <v>4</v>
      </c>
      <c r="M18" s="200"/>
      <c r="N18" s="200" t="s">
        <v>111</v>
      </c>
    </row>
    <row r="19" spans="1:14" s="104" customFormat="1" ht="26.25" customHeight="1">
      <c r="A19" s="402"/>
      <c r="B19" s="403" t="s">
        <v>154</v>
      </c>
      <c r="C19" s="404"/>
      <c r="D19" s="397">
        <v>386.9</v>
      </c>
      <c r="E19" s="398"/>
      <c r="F19" s="201">
        <v>386.9</v>
      </c>
      <c r="G19" s="201">
        <v>385.1</v>
      </c>
      <c r="H19" s="201">
        <v>22.3</v>
      </c>
      <c r="I19" s="201">
        <v>50.1</v>
      </c>
      <c r="J19" s="201">
        <v>8.5</v>
      </c>
      <c r="K19" s="201">
        <v>304.2</v>
      </c>
      <c r="L19" s="202">
        <v>1.8</v>
      </c>
      <c r="M19" s="203"/>
      <c r="N19" s="203" t="s">
        <v>111</v>
      </c>
    </row>
    <row r="20" spans="1:14" s="104" customFormat="1" ht="26.25" customHeight="1">
      <c r="A20" s="394" t="s">
        <v>322</v>
      </c>
      <c r="B20" s="392" t="s">
        <v>323</v>
      </c>
      <c r="C20" s="393"/>
      <c r="D20" s="399">
        <v>50</v>
      </c>
      <c r="E20" s="400"/>
      <c r="F20" s="199">
        <v>50</v>
      </c>
      <c r="G20" s="199">
        <v>46</v>
      </c>
      <c r="H20" s="199">
        <v>16</v>
      </c>
      <c r="I20" s="199">
        <v>7</v>
      </c>
      <c r="J20" s="199">
        <v>1</v>
      </c>
      <c r="K20" s="199">
        <v>22</v>
      </c>
      <c r="L20" s="200">
        <v>4</v>
      </c>
      <c r="M20" s="200"/>
      <c r="N20" s="200" t="s">
        <v>321</v>
      </c>
    </row>
    <row r="21" spans="1:14" s="104" customFormat="1" ht="26.25" customHeight="1">
      <c r="A21" s="395"/>
      <c r="B21" s="403" t="s">
        <v>154</v>
      </c>
      <c r="C21" s="404"/>
      <c r="D21" s="398">
        <v>368.2</v>
      </c>
      <c r="E21" s="398"/>
      <c r="F21" s="201">
        <v>368.2</v>
      </c>
      <c r="G21" s="201">
        <v>366.4</v>
      </c>
      <c r="H21" s="201">
        <v>17.3</v>
      </c>
      <c r="I21" s="201">
        <v>30.6</v>
      </c>
      <c r="J21" s="201">
        <v>8.5</v>
      </c>
      <c r="K21" s="201">
        <v>310</v>
      </c>
      <c r="L21" s="202">
        <v>1.8</v>
      </c>
      <c r="M21" s="203"/>
      <c r="N21" s="203" t="s">
        <v>321</v>
      </c>
    </row>
    <row r="22" spans="1:14" s="105" customFormat="1" ht="26.25" customHeight="1">
      <c r="A22" s="382" t="s">
        <v>324</v>
      </c>
      <c r="B22" s="388" t="s">
        <v>155</v>
      </c>
      <c r="C22" s="389"/>
      <c r="D22" s="386">
        <f>F22</f>
        <v>48</v>
      </c>
      <c r="E22" s="387"/>
      <c r="F22" s="204">
        <f>G22+L22</f>
        <v>48</v>
      </c>
      <c r="G22" s="204">
        <f>SUM(H22+I22+J22+K22)</f>
        <v>44</v>
      </c>
      <c r="H22" s="204">
        <v>15</v>
      </c>
      <c r="I22" s="204">
        <v>7</v>
      </c>
      <c r="J22" s="204">
        <v>0</v>
      </c>
      <c r="K22" s="204">
        <v>22</v>
      </c>
      <c r="L22" s="205">
        <v>4</v>
      </c>
      <c r="M22" s="205"/>
      <c r="N22" s="205" t="s">
        <v>111</v>
      </c>
    </row>
    <row r="23" spans="1:14" s="105" customFormat="1" ht="26.25" customHeight="1" thickBot="1">
      <c r="A23" s="383"/>
      <c r="B23" s="390" t="s">
        <v>154</v>
      </c>
      <c r="C23" s="391"/>
      <c r="D23" s="384">
        <f>F23</f>
        <v>359.2</v>
      </c>
      <c r="E23" s="385"/>
      <c r="F23" s="206">
        <f>G23+L23</f>
        <v>359.2</v>
      </c>
      <c r="G23" s="206">
        <f>SUM(H23+I23+J23+K23)</f>
        <v>357.4</v>
      </c>
      <c r="H23" s="206">
        <v>16.8</v>
      </c>
      <c r="I23" s="206">
        <v>30.6</v>
      </c>
      <c r="J23" s="206">
        <v>0</v>
      </c>
      <c r="K23" s="206">
        <v>310</v>
      </c>
      <c r="L23" s="207">
        <v>1.8</v>
      </c>
      <c r="M23" s="208"/>
      <c r="N23" s="208" t="s">
        <v>111</v>
      </c>
    </row>
    <row r="24" spans="1:14" ht="14.25" thickTop="1">
      <c r="A24" s="106" t="s">
        <v>268</v>
      </c>
      <c r="B24" s="107"/>
      <c r="C24" s="107"/>
      <c r="D24" s="107"/>
      <c r="E24" s="107"/>
      <c r="F24" s="107"/>
      <c r="G24" s="107"/>
      <c r="H24" s="107"/>
      <c r="I24" s="107"/>
      <c r="J24" s="107"/>
      <c r="K24" s="107"/>
      <c r="L24" s="107"/>
      <c r="M24" s="107"/>
      <c r="N24" s="108"/>
    </row>
  </sheetData>
  <sheetProtection/>
  <mergeCells count="63">
    <mergeCell ref="D3:G3"/>
    <mergeCell ref="D4:E4"/>
    <mergeCell ref="D5:E5"/>
    <mergeCell ref="D6:E6"/>
    <mergeCell ref="D7:E7"/>
    <mergeCell ref="D8:E8"/>
    <mergeCell ref="F4:G4"/>
    <mergeCell ref="F5:G5"/>
    <mergeCell ref="F6:G6"/>
    <mergeCell ref="F7:G7"/>
    <mergeCell ref="F8:G8"/>
    <mergeCell ref="B5:C5"/>
    <mergeCell ref="B6:C6"/>
    <mergeCell ref="B7:C7"/>
    <mergeCell ref="B8:C8"/>
    <mergeCell ref="J4:K4"/>
    <mergeCell ref="J5:K5"/>
    <mergeCell ref="J6:K6"/>
    <mergeCell ref="J7:K7"/>
    <mergeCell ref="J8:K8"/>
    <mergeCell ref="H7:I7"/>
    <mergeCell ref="H8:I8"/>
    <mergeCell ref="N6:O6"/>
    <mergeCell ref="N7:O7"/>
    <mergeCell ref="N8:O8"/>
    <mergeCell ref="L4:M4"/>
    <mergeCell ref="L5:M5"/>
    <mergeCell ref="L6:M6"/>
    <mergeCell ref="L7:M7"/>
    <mergeCell ref="L8:M8"/>
    <mergeCell ref="M2:O2"/>
    <mergeCell ref="A3:C4"/>
    <mergeCell ref="A5:A6"/>
    <mergeCell ref="H3:K3"/>
    <mergeCell ref="H4:I4"/>
    <mergeCell ref="H5:I5"/>
    <mergeCell ref="H6:I6"/>
    <mergeCell ref="L3:O3"/>
    <mergeCell ref="N4:O4"/>
    <mergeCell ref="N5:O5"/>
    <mergeCell ref="F15:L15"/>
    <mergeCell ref="B21:C21"/>
    <mergeCell ref="D21:E21"/>
    <mergeCell ref="D20:E20"/>
    <mergeCell ref="G16:K16"/>
    <mergeCell ref="A15:C17"/>
    <mergeCell ref="K14:N14"/>
    <mergeCell ref="D19:E19"/>
    <mergeCell ref="D18:E18"/>
    <mergeCell ref="A18:A19"/>
    <mergeCell ref="B18:C18"/>
    <mergeCell ref="D15:E17"/>
    <mergeCell ref="L16:L17"/>
    <mergeCell ref="F16:F17"/>
    <mergeCell ref="B19:C19"/>
    <mergeCell ref="M15:N17"/>
    <mergeCell ref="A22:A23"/>
    <mergeCell ref="D23:E23"/>
    <mergeCell ref="D22:E22"/>
    <mergeCell ref="B22:C22"/>
    <mergeCell ref="B23:C23"/>
    <mergeCell ref="B20:C20"/>
    <mergeCell ref="A20:A21"/>
  </mergeCells>
  <printOptions/>
  <pageMargins left="0.5905511811023623" right="0.5905511811023623" top="0.8661417322834646" bottom="0.7086614173228347" header="0.3937007874015748" footer="0.5118110236220472"/>
  <pageSetup horizontalDpi="600" verticalDpi="600" orientation="portrait" paperSize="9" r:id="rId1"/>
  <headerFooter>
    <oddFooter>&amp;C- &amp;P+86 -</oddFooter>
  </headerFooter>
</worksheet>
</file>

<file path=xl/worksheets/sheet7.xml><?xml version="1.0" encoding="utf-8"?>
<worksheet xmlns="http://schemas.openxmlformats.org/spreadsheetml/2006/main" xmlns:r="http://schemas.openxmlformats.org/officeDocument/2006/relationships">
  <dimension ref="A1:O42"/>
  <sheetViews>
    <sheetView zoomScaleSheetLayoutView="100" workbookViewId="0" topLeftCell="A1">
      <selection activeCell="A1" sqref="A1:IV1"/>
    </sheetView>
  </sheetViews>
  <sheetFormatPr defaultColWidth="9.00390625" defaultRowHeight="13.5"/>
  <cols>
    <col min="1" max="1" width="1.625" style="52" customWidth="1"/>
    <col min="2" max="2" width="8.00390625" style="52" customWidth="1"/>
    <col min="3" max="3" width="9.75390625" style="52" customWidth="1"/>
    <col min="4" max="4" width="1.75390625" style="52" customWidth="1"/>
    <col min="5" max="6" width="8.625" style="52" customWidth="1"/>
    <col min="7" max="7" width="8.625" style="109" customWidth="1"/>
    <col min="8" max="8" width="1.625" style="52" customWidth="1"/>
    <col min="9" max="9" width="8.00390625" style="52" customWidth="1"/>
    <col min="10" max="10" width="9.625" style="52" customWidth="1"/>
    <col min="11" max="11" width="1.625" style="52" customWidth="1"/>
    <col min="12" max="12" width="8.75390625" style="52" customWidth="1"/>
    <col min="13" max="13" width="8.625" style="52" customWidth="1"/>
    <col min="14" max="14" width="8.75390625" style="52" customWidth="1"/>
    <col min="15" max="16384" width="9.00390625" style="52" customWidth="1"/>
  </cols>
  <sheetData>
    <row r="1" spans="1:7" s="93" customFormat="1" ht="26.25" customHeight="1">
      <c r="A1" s="92" t="s">
        <v>266</v>
      </c>
      <c r="B1" s="92"/>
      <c r="G1" s="109"/>
    </row>
    <row r="2" ht="15" customHeight="1" thickBot="1">
      <c r="N2" s="57" t="s">
        <v>292</v>
      </c>
    </row>
    <row r="3" spans="1:14" ht="27" customHeight="1" thickTop="1">
      <c r="A3" s="209"/>
      <c r="B3" s="492" t="s">
        <v>165</v>
      </c>
      <c r="C3" s="492"/>
      <c r="D3" s="209"/>
      <c r="E3" s="210" t="s">
        <v>325</v>
      </c>
      <c r="F3" s="210" t="s">
        <v>326</v>
      </c>
      <c r="G3" s="211" t="s">
        <v>327</v>
      </c>
      <c r="H3" s="212"/>
      <c r="I3" s="492" t="s">
        <v>165</v>
      </c>
      <c r="J3" s="492"/>
      <c r="K3" s="213"/>
      <c r="L3" s="210" t="s">
        <v>325</v>
      </c>
      <c r="M3" s="210" t="s">
        <v>326</v>
      </c>
      <c r="N3" s="211" t="s">
        <v>327</v>
      </c>
    </row>
    <row r="4" spans="1:14" ht="18.75" customHeight="1">
      <c r="A4" s="135"/>
      <c r="B4" s="487" t="s">
        <v>172</v>
      </c>
      <c r="C4" s="487"/>
      <c r="D4" s="214"/>
      <c r="E4" s="215"/>
      <c r="F4" s="216"/>
      <c r="G4" s="217"/>
      <c r="H4" s="215"/>
      <c r="I4" s="491" t="s">
        <v>173</v>
      </c>
      <c r="J4" s="491"/>
      <c r="K4" s="218"/>
      <c r="L4" s="219">
        <v>100</v>
      </c>
      <c r="M4" s="220">
        <v>100</v>
      </c>
      <c r="N4" s="221">
        <v>200</v>
      </c>
    </row>
    <row r="5" spans="1:15" ht="18.75" customHeight="1">
      <c r="A5" s="135"/>
      <c r="B5" s="489" t="s">
        <v>174</v>
      </c>
      <c r="C5" s="489"/>
      <c r="D5" s="222"/>
      <c r="E5" s="223">
        <v>203000</v>
      </c>
      <c r="F5" s="217">
        <v>136000</v>
      </c>
      <c r="G5" s="217">
        <v>110600</v>
      </c>
      <c r="H5" s="215"/>
      <c r="I5" s="491" t="s">
        <v>175</v>
      </c>
      <c r="J5" s="491"/>
      <c r="K5" s="218"/>
      <c r="L5" s="219" t="s">
        <v>298</v>
      </c>
      <c r="M5" s="219" t="s">
        <v>298</v>
      </c>
      <c r="N5" s="224" t="s">
        <v>298</v>
      </c>
      <c r="O5" s="94"/>
    </row>
    <row r="6" spans="1:15" ht="18.75" customHeight="1">
      <c r="A6" s="135"/>
      <c r="B6" s="214"/>
      <c r="C6" s="214"/>
      <c r="D6" s="214"/>
      <c r="E6" s="223"/>
      <c r="F6" s="217"/>
      <c r="G6" s="217"/>
      <c r="H6" s="215"/>
      <c r="I6" s="491" t="s">
        <v>176</v>
      </c>
      <c r="J6" s="491"/>
      <c r="K6" s="218"/>
      <c r="L6" s="219" t="s">
        <v>298</v>
      </c>
      <c r="M6" s="219" t="s">
        <v>298</v>
      </c>
      <c r="N6" s="224">
        <v>3600</v>
      </c>
      <c r="O6" s="94"/>
    </row>
    <row r="7" spans="1:15" ht="18.75" customHeight="1">
      <c r="A7" s="135"/>
      <c r="B7" s="489" t="s">
        <v>177</v>
      </c>
      <c r="C7" s="489"/>
      <c r="D7" s="222"/>
      <c r="E7" s="223">
        <v>194900</v>
      </c>
      <c r="F7" s="217">
        <v>126800</v>
      </c>
      <c r="G7" s="217">
        <v>105600</v>
      </c>
      <c r="H7" s="215"/>
      <c r="I7" s="491" t="s">
        <v>178</v>
      </c>
      <c r="J7" s="491"/>
      <c r="K7" s="218"/>
      <c r="L7" s="219" t="s">
        <v>298</v>
      </c>
      <c r="M7" s="219" t="s">
        <v>298</v>
      </c>
      <c r="N7" s="224" t="s">
        <v>298</v>
      </c>
      <c r="O7" s="94"/>
    </row>
    <row r="8" spans="1:14" ht="18.75" customHeight="1">
      <c r="A8" s="135"/>
      <c r="B8" s="214"/>
      <c r="C8" s="214"/>
      <c r="D8" s="214"/>
      <c r="E8" s="215"/>
      <c r="F8" s="216"/>
      <c r="G8" s="217"/>
      <c r="H8" s="215"/>
      <c r="I8" s="491" t="s">
        <v>179</v>
      </c>
      <c r="J8" s="491"/>
      <c r="K8" s="218"/>
      <c r="L8" s="219" t="s">
        <v>298</v>
      </c>
      <c r="M8" s="225">
        <v>100</v>
      </c>
      <c r="N8" s="224" t="s">
        <v>298</v>
      </c>
    </row>
    <row r="9" spans="1:14" ht="18.75" customHeight="1">
      <c r="A9" s="135"/>
      <c r="B9" s="226" t="s">
        <v>180</v>
      </c>
      <c r="C9" s="226" t="s">
        <v>23</v>
      </c>
      <c r="D9" s="214"/>
      <c r="E9" s="227" t="s">
        <v>298</v>
      </c>
      <c r="F9" s="219" t="s">
        <v>328</v>
      </c>
      <c r="G9" s="224" t="s">
        <v>328</v>
      </c>
      <c r="H9" s="215"/>
      <c r="I9" s="216"/>
      <c r="J9" s="216"/>
      <c r="K9" s="218"/>
      <c r="L9" s="216"/>
      <c r="M9" s="214"/>
      <c r="N9" s="222"/>
    </row>
    <row r="10" spans="1:14" ht="18.75" customHeight="1">
      <c r="A10" s="135"/>
      <c r="B10" s="226" t="s">
        <v>181</v>
      </c>
      <c r="C10" s="226" t="s">
        <v>24</v>
      </c>
      <c r="D10" s="214"/>
      <c r="E10" s="227" t="s">
        <v>298</v>
      </c>
      <c r="F10" s="219" t="s">
        <v>328</v>
      </c>
      <c r="G10" s="224" t="s">
        <v>328</v>
      </c>
      <c r="H10" s="215"/>
      <c r="I10" s="491" t="s">
        <v>182</v>
      </c>
      <c r="J10" s="491"/>
      <c r="K10" s="218"/>
      <c r="L10" s="219" t="s">
        <v>298</v>
      </c>
      <c r="M10" s="219" t="s">
        <v>298</v>
      </c>
      <c r="N10" s="224" t="s">
        <v>298</v>
      </c>
    </row>
    <row r="11" spans="1:14" ht="18.75" customHeight="1">
      <c r="A11" s="135"/>
      <c r="B11" s="214"/>
      <c r="C11" s="226" t="s">
        <v>183</v>
      </c>
      <c r="D11" s="214"/>
      <c r="E11" s="227" t="s">
        <v>298</v>
      </c>
      <c r="F11" s="219" t="s">
        <v>328</v>
      </c>
      <c r="G11" s="224" t="s">
        <v>328</v>
      </c>
      <c r="H11" s="215"/>
      <c r="I11" s="491" t="s">
        <v>184</v>
      </c>
      <c r="J11" s="491"/>
      <c r="K11" s="218"/>
      <c r="L11" s="219" t="s">
        <v>298</v>
      </c>
      <c r="M11" s="220">
        <v>100</v>
      </c>
      <c r="N11" s="221">
        <v>200</v>
      </c>
    </row>
    <row r="12" spans="1:14" ht="18.75" customHeight="1">
      <c r="A12" s="135"/>
      <c r="B12" s="485" t="s">
        <v>185</v>
      </c>
      <c r="C12" s="485"/>
      <c r="D12" s="214"/>
      <c r="E12" s="227">
        <v>300</v>
      </c>
      <c r="F12" s="228">
        <v>600</v>
      </c>
      <c r="G12" s="224" t="s">
        <v>328</v>
      </c>
      <c r="H12" s="215"/>
      <c r="I12" s="491" t="s">
        <v>186</v>
      </c>
      <c r="J12" s="491"/>
      <c r="K12" s="218"/>
      <c r="L12" s="216">
        <v>15800</v>
      </c>
      <c r="M12" s="214">
        <v>9000</v>
      </c>
      <c r="N12" s="222">
        <v>3000</v>
      </c>
    </row>
    <row r="13" spans="1:14" ht="18.75" customHeight="1">
      <c r="A13" s="135"/>
      <c r="B13" s="485" t="s">
        <v>187</v>
      </c>
      <c r="C13" s="485"/>
      <c r="D13" s="214"/>
      <c r="E13" s="227">
        <v>100</v>
      </c>
      <c r="F13" s="219">
        <v>100</v>
      </c>
      <c r="G13" s="224">
        <v>100</v>
      </c>
      <c r="H13" s="215"/>
      <c r="I13" s="216"/>
      <c r="J13" s="216"/>
      <c r="K13" s="218"/>
      <c r="L13" s="216"/>
      <c r="M13" s="214"/>
      <c r="N13" s="222"/>
    </row>
    <row r="14" spans="1:14" ht="18.75" customHeight="1">
      <c r="A14" s="135"/>
      <c r="B14" s="214"/>
      <c r="C14" s="214"/>
      <c r="D14" s="214"/>
      <c r="E14" s="215"/>
      <c r="F14" s="216"/>
      <c r="G14" s="217"/>
      <c r="H14" s="215"/>
      <c r="I14" s="490" t="s">
        <v>188</v>
      </c>
      <c r="J14" s="490"/>
      <c r="K14" s="229"/>
      <c r="L14" s="217">
        <v>800</v>
      </c>
      <c r="M14" s="222">
        <v>900</v>
      </c>
      <c r="N14" s="222">
        <v>1100</v>
      </c>
    </row>
    <row r="15" spans="1:14" ht="18.75" customHeight="1">
      <c r="A15" s="135"/>
      <c r="B15" s="485" t="s">
        <v>189</v>
      </c>
      <c r="C15" s="485"/>
      <c r="D15" s="214"/>
      <c r="E15" s="227" t="s">
        <v>298</v>
      </c>
      <c r="F15" s="219" t="s">
        <v>329</v>
      </c>
      <c r="G15" s="224" t="s">
        <v>328</v>
      </c>
      <c r="H15" s="215"/>
      <c r="I15" s="230" t="s">
        <v>190</v>
      </c>
      <c r="J15" s="230" t="s">
        <v>191</v>
      </c>
      <c r="K15" s="218"/>
      <c r="L15" s="216">
        <v>800</v>
      </c>
      <c r="M15" s="214">
        <v>800</v>
      </c>
      <c r="N15" s="222">
        <v>1100</v>
      </c>
    </row>
    <row r="16" spans="1:14" ht="18.75" customHeight="1">
      <c r="A16" s="135"/>
      <c r="B16" s="226" t="s">
        <v>192</v>
      </c>
      <c r="C16" s="226" t="s">
        <v>25</v>
      </c>
      <c r="D16" s="214"/>
      <c r="E16" s="231">
        <v>500</v>
      </c>
      <c r="F16" s="219">
        <v>300</v>
      </c>
      <c r="G16" s="224">
        <v>1100</v>
      </c>
      <c r="H16" s="215"/>
      <c r="I16" s="216"/>
      <c r="J16" s="230" t="s">
        <v>193</v>
      </c>
      <c r="K16" s="218"/>
      <c r="L16" s="219" t="s">
        <v>298</v>
      </c>
      <c r="M16" s="219" t="s">
        <v>298</v>
      </c>
      <c r="N16" s="224" t="s">
        <v>298</v>
      </c>
    </row>
    <row r="17" spans="1:14" ht="18.75" customHeight="1">
      <c r="A17" s="135"/>
      <c r="B17" s="214"/>
      <c r="C17" s="226" t="s">
        <v>194</v>
      </c>
      <c r="D17" s="214"/>
      <c r="E17" s="231">
        <v>300</v>
      </c>
      <c r="F17" s="228">
        <v>700</v>
      </c>
      <c r="G17" s="232">
        <v>400</v>
      </c>
      <c r="H17" s="215"/>
      <c r="I17" s="216"/>
      <c r="J17" s="233" t="s">
        <v>195</v>
      </c>
      <c r="K17" s="218"/>
      <c r="L17" s="219" t="s">
        <v>298</v>
      </c>
      <c r="M17" s="219">
        <v>100</v>
      </c>
      <c r="N17" s="224" t="s">
        <v>298</v>
      </c>
    </row>
    <row r="18" spans="1:14" ht="18.75" customHeight="1">
      <c r="A18" s="135"/>
      <c r="B18" s="214"/>
      <c r="C18" s="234" t="s">
        <v>196</v>
      </c>
      <c r="D18" s="214"/>
      <c r="E18" s="227">
        <v>800</v>
      </c>
      <c r="F18" s="219">
        <v>1900</v>
      </c>
      <c r="G18" s="224">
        <v>100</v>
      </c>
      <c r="H18" s="215"/>
      <c r="I18" s="216"/>
      <c r="J18" s="216"/>
      <c r="K18" s="218"/>
      <c r="L18" s="216"/>
      <c r="M18" s="214"/>
      <c r="N18" s="222"/>
    </row>
    <row r="19" spans="1:14" ht="18.75" customHeight="1">
      <c r="A19" s="135"/>
      <c r="B19" s="214"/>
      <c r="C19" s="226" t="s">
        <v>197</v>
      </c>
      <c r="D19" s="214"/>
      <c r="E19" s="215">
        <v>151500</v>
      </c>
      <c r="F19" s="216">
        <v>98900</v>
      </c>
      <c r="G19" s="217">
        <v>90500</v>
      </c>
      <c r="H19" s="215"/>
      <c r="I19" s="490" t="s">
        <v>198</v>
      </c>
      <c r="J19" s="490"/>
      <c r="K19" s="229"/>
      <c r="L19" s="224">
        <v>200</v>
      </c>
      <c r="M19" s="221">
        <v>200</v>
      </c>
      <c r="N19" s="221">
        <v>100</v>
      </c>
    </row>
    <row r="20" spans="1:14" ht="18.75" customHeight="1">
      <c r="A20" s="135"/>
      <c r="B20" s="214"/>
      <c r="C20" s="214"/>
      <c r="D20" s="214"/>
      <c r="E20" s="215"/>
      <c r="F20" s="216"/>
      <c r="G20" s="217"/>
      <c r="H20" s="215"/>
      <c r="I20" s="230" t="s">
        <v>199</v>
      </c>
      <c r="J20" s="230" t="s">
        <v>200</v>
      </c>
      <c r="K20" s="218"/>
      <c r="L20" s="219" t="s">
        <v>298</v>
      </c>
      <c r="M20" s="220">
        <v>100</v>
      </c>
      <c r="N20" s="224" t="s">
        <v>298</v>
      </c>
    </row>
    <row r="21" spans="1:14" ht="18.75" customHeight="1">
      <c r="A21" s="135"/>
      <c r="B21" s="226" t="s">
        <v>201</v>
      </c>
      <c r="C21" s="226" t="s">
        <v>202</v>
      </c>
      <c r="D21" s="214"/>
      <c r="E21" s="215">
        <v>16400</v>
      </c>
      <c r="F21" s="216">
        <v>5900</v>
      </c>
      <c r="G21" s="217">
        <v>1400</v>
      </c>
      <c r="H21" s="215"/>
      <c r="I21" s="216"/>
      <c r="J21" s="230" t="s">
        <v>203</v>
      </c>
      <c r="K21" s="218"/>
      <c r="L21" s="219" t="s">
        <v>298</v>
      </c>
      <c r="M21" s="219" t="s">
        <v>298</v>
      </c>
      <c r="N21" s="224">
        <v>100</v>
      </c>
    </row>
    <row r="22" spans="1:14" ht="18.75" customHeight="1">
      <c r="A22" s="135"/>
      <c r="B22" s="214"/>
      <c r="C22" s="226" t="s">
        <v>204</v>
      </c>
      <c r="D22" s="214"/>
      <c r="E22" s="227">
        <v>600</v>
      </c>
      <c r="F22" s="219">
        <v>100</v>
      </c>
      <c r="G22" s="224" t="s">
        <v>328</v>
      </c>
      <c r="H22" s="215"/>
      <c r="I22" s="216"/>
      <c r="J22" s="233" t="s">
        <v>205</v>
      </c>
      <c r="K22" s="218"/>
      <c r="L22" s="219">
        <v>200</v>
      </c>
      <c r="M22" s="220">
        <v>100</v>
      </c>
      <c r="N22" s="224" t="s">
        <v>298</v>
      </c>
    </row>
    <row r="23" spans="1:14" ht="18.75" customHeight="1">
      <c r="A23" s="135"/>
      <c r="B23" s="485" t="s">
        <v>206</v>
      </c>
      <c r="C23" s="485"/>
      <c r="D23" s="214"/>
      <c r="E23" s="215">
        <v>3400</v>
      </c>
      <c r="F23" s="216">
        <v>3200</v>
      </c>
      <c r="G23" s="217">
        <v>700</v>
      </c>
      <c r="H23" s="215"/>
      <c r="I23" s="491" t="s">
        <v>207</v>
      </c>
      <c r="J23" s="491"/>
      <c r="K23" s="218"/>
      <c r="L23" s="219" t="s">
        <v>298</v>
      </c>
      <c r="M23" s="219" t="s">
        <v>298</v>
      </c>
      <c r="N23" s="224" t="s">
        <v>298</v>
      </c>
    </row>
    <row r="24" spans="1:14" ht="18.75" customHeight="1">
      <c r="A24" s="135"/>
      <c r="B24" s="485" t="s">
        <v>208</v>
      </c>
      <c r="C24" s="485"/>
      <c r="D24" s="214"/>
      <c r="E24" s="227" t="s">
        <v>298</v>
      </c>
      <c r="F24" s="219" t="s">
        <v>298</v>
      </c>
      <c r="G24" s="224" t="s">
        <v>328</v>
      </c>
      <c r="H24" s="215"/>
      <c r="I24" s="216"/>
      <c r="J24" s="216"/>
      <c r="K24" s="218"/>
      <c r="L24" s="216"/>
      <c r="M24" s="235"/>
      <c r="N24" s="236"/>
    </row>
    <row r="25" spans="1:14" ht="18.75" customHeight="1">
      <c r="A25" s="135"/>
      <c r="B25" s="485" t="s">
        <v>209</v>
      </c>
      <c r="C25" s="485"/>
      <c r="D25" s="214"/>
      <c r="E25" s="231">
        <v>900</v>
      </c>
      <c r="F25" s="219">
        <v>300</v>
      </c>
      <c r="G25" s="224">
        <v>100</v>
      </c>
      <c r="H25" s="215"/>
      <c r="I25" s="490" t="s">
        <v>293</v>
      </c>
      <c r="J25" s="490"/>
      <c r="K25" s="218"/>
      <c r="L25" s="224" t="s">
        <v>298</v>
      </c>
      <c r="M25" s="224" t="s">
        <v>298</v>
      </c>
      <c r="N25" s="224" t="s">
        <v>298</v>
      </c>
    </row>
    <row r="26" spans="1:14" ht="18.75" customHeight="1">
      <c r="A26" s="135"/>
      <c r="B26" s="214"/>
      <c r="C26" s="214"/>
      <c r="D26" s="214"/>
      <c r="E26" s="215"/>
      <c r="F26" s="216"/>
      <c r="G26" s="217"/>
      <c r="H26" s="215"/>
      <c r="I26" s="491" t="s">
        <v>211</v>
      </c>
      <c r="J26" s="491"/>
      <c r="K26" s="218"/>
      <c r="L26" s="219" t="s">
        <v>298</v>
      </c>
      <c r="M26" s="219" t="s">
        <v>298</v>
      </c>
      <c r="N26" s="224" t="s">
        <v>298</v>
      </c>
    </row>
    <row r="27" spans="1:14" ht="18.75" customHeight="1">
      <c r="A27" s="135"/>
      <c r="B27" s="485" t="s">
        <v>212</v>
      </c>
      <c r="C27" s="485"/>
      <c r="D27" s="214"/>
      <c r="E27" s="215">
        <v>1300</v>
      </c>
      <c r="F27" s="216">
        <v>2800</v>
      </c>
      <c r="G27" s="217">
        <v>1400</v>
      </c>
      <c r="H27" s="215"/>
      <c r="I27" s="491" t="s">
        <v>213</v>
      </c>
      <c r="J27" s="491"/>
      <c r="K27" s="218"/>
      <c r="L27" s="219" t="s">
        <v>298</v>
      </c>
      <c r="M27" s="219" t="s">
        <v>298</v>
      </c>
      <c r="N27" s="224" t="s">
        <v>298</v>
      </c>
    </row>
    <row r="28" spans="1:14" ht="18.75" customHeight="1">
      <c r="A28" s="135"/>
      <c r="B28" s="488" t="s">
        <v>214</v>
      </c>
      <c r="C28" s="488"/>
      <c r="D28" s="214"/>
      <c r="E28" s="227">
        <v>500</v>
      </c>
      <c r="F28" s="216">
        <v>2000</v>
      </c>
      <c r="G28" s="217">
        <v>1800</v>
      </c>
      <c r="H28" s="215"/>
      <c r="I28" s="491" t="s">
        <v>210</v>
      </c>
      <c r="J28" s="491"/>
      <c r="K28" s="218"/>
      <c r="L28" s="219" t="s">
        <v>298</v>
      </c>
      <c r="M28" s="219" t="s">
        <v>298</v>
      </c>
      <c r="N28" s="224" t="s">
        <v>298</v>
      </c>
    </row>
    <row r="29" spans="1:14" ht="18.75" customHeight="1">
      <c r="A29" s="135"/>
      <c r="B29" s="488" t="s">
        <v>215</v>
      </c>
      <c r="C29" s="488"/>
      <c r="D29" s="214"/>
      <c r="E29" s="227">
        <v>200</v>
      </c>
      <c r="F29" s="219" t="s">
        <v>298</v>
      </c>
      <c r="G29" s="224">
        <v>400</v>
      </c>
      <c r="H29" s="215"/>
      <c r="I29" s="216"/>
      <c r="J29" s="216"/>
      <c r="K29" s="218"/>
      <c r="L29" s="216"/>
      <c r="M29" s="214"/>
      <c r="N29" s="222"/>
    </row>
    <row r="30" spans="1:14" ht="18.75" customHeight="1">
      <c r="A30" s="135"/>
      <c r="B30" s="488" t="s">
        <v>216</v>
      </c>
      <c r="C30" s="488"/>
      <c r="D30" s="214"/>
      <c r="E30" s="227" t="s">
        <v>298</v>
      </c>
      <c r="F30" s="219" t="s">
        <v>298</v>
      </c>
      <c r="G30" s="224" t="s">
        <v>328</v>
      </c>
      <c r="H30" s="215"/>
      <c r="I30" s="490" t="s">
        <v>217</v>
      </c>
      <c r="J30" s="490"/>
      <c r="K30" s="229"/>
      <c r="L30" s="217">
        <v>1600</v>
      </c>
      <c r="M30" s="222">
        <v>1100</v>
      </c>
      <c r="N30" s="222">
        <v>300</v>
      </c>
    </row>
    <row r="31" spans="1:14" ht="18.75" customHeight="1">
      <c r="A31" s="135"/>
      <c r="B31" s="485" t="s">
        <v>218</v>
      </c>
      <c r="C31" s="485"/>
      <c r="D31" s="214"/>
      <c r="E31" s="227">
        <v>1600</v>
      </c>
      <c r="F31" s="228">
        <v>300</v>
      </c>
      <c r="G31" s="232">
        <v>300</v>
      </c>
      <c r="H31" s="215"/>
      <c r="I31" s="230" t="s">
        <v>219</v>
      </c>
      <c r="J31" s="230" t="s">
        <v>220</v>
      </c>
      <c r="K31" s="218"/>
      <c r="L31" s="219" t="s">
        <v>298</v>
      </c>
      <c r="M31" s="219" t="s">
        <v>298</v>
      </c>
      <c r="N31" s="224" t="s">
        <v>298</v>
      </c>
    </row>
    <row r="32" spans="1:14" ht="18.75" customHeight="1">
      <c r="A32" s="135"/>
      <c r="B32" s="214"/>
      <c r="C32" s="214"/>
      <c r="D32" s="214"/>
      <c r="E32" s="215"/>
      <c r="F32" s="216"/>
      <c r="G32" s="217"/>
      <c r="H32" s="215"/>
      <c r="I32" s="216"/>
      <c r="J32" s="230" t="s">
        <v>221</v>
      </c>
      <c r="K32" s="218"/>
      <c r="L32" s="219">
        <v>1200</v>
      </c>
      <c r="M32" s="237">
        <v>800</v>
      </c>
      <c r="N32" s="238">
        <v>300</v>
      </c>
    </row>
    <row r="33" spans="1:14" ht="18.75" customHeight="1">
      <c r="A33" s="135"/>
      <c r="B33" s="485" t="s">
        <v>222</v>
      </c>
      <c r="C33" s="485"/>
      <c r="D33" s="214"/>
      <c r="E33" s="227" t="s">
        <v>298</v>
      </c>
      <c r="F33" s="219" t="s">
        <v>298</v>
      </c>
      <c r="G33" s="224">
        <v>100</v>
      </c>
      <c r="H33" s="215"/>
      <c r="I33" s="216"/>
      <c r="J33" s="230" t="s">
        <v>223</v>
      </c>
      <c r="K33" s="218"/>
      <c r="L33" s="219" t="s">
        <v>298</v>
      </c>
      <c r="M33" s="219" t="s">
        <v>298</v>
      </c>
      <c r="N33" s="224" t="s">
        <v>298</v>
      </c>
    </row>
    <row r="34" spans="1:14" ht="18.75" customHeight="1">
      <c r="A34" s="135"/>
      <c r="B34" s="485" t="s">
        <v>224</v>
      </c>
      <c r="C34" s="485"/>
      <c r="D34" s="214"/>
      <c r="E34" s="227" t="s">
        <v>298</v>
      </c>
      <c r="F34" s="219" t="s">
        <v>298</v>
      </c>
      <c r="G34" s="224" t="s">
        <v>328</v>
      </c>
      <c r="H34" s="215"/>
      <c r="I34" s="216"/>
      <c r="J34" s="233" t="s">
        <v>225</v>
      </c>
      <c r="K34" s="218"/>
      <c r="L34" s="216">
        <v>400</v>
      </c>
      <c r="M34" s="239">
        <v>300</v>
      </c>
      <c r="N34" s="224" t="s">
        <v>298</v>
      </c>
    </row>
    <row r="35" spans="1:14" ht="18.75" customHeight="1">
      <c r="A35" s="135"/>
      <c r="B35" s="226" t="s">
        <v>226</v>
      </c>
      <c r="C35" s="226" t="s">
        <v>227</v>
      </c>
      <c r="D35" s="214"/>
      <c r="E35" s="215">
        <v>400</v>
      </c>
      <c r="F35" s="216">
        <v>300</v>
      </c>
      <c r="G35" s="217">
        <v>100</v>
      </c>
      <c r="H35" s="215"/>
      <c r="I35" s="216"/>
      <c r="J35" s="216"/>
      <c r="K35" s="218"/>
      <c r="L35" s="216"/>
      <c r="M35" s="214"/>
      <c r="N35" s="222"/>
    </row>
    <row r="36" spans="1:14" ht="18.75" customHeight="1">
      <c r="A36" s="135"/>
      <c r="B36" s="214"/>
      <c r="C36" s="226" t="s">
        <v>228</v>
      </c>
      <c r="D36" s="214"/>
      <c r="E36" s="227">
        <v>200</v>
      </c>
      <c r="F36" s="219">
        <v>100</v>
      </c>
      <c r="G36" s="224">
        <v>100</v>
      </c>
      <c r="H36" s="215"/>
      <c r="I36" s="490" t="s">
        <v>294</v>
      </c>
      <c r="J36" s="490"/>
      <c r="K36" s="229"/>
      <c r="L36" s="217">
        <v>5500</v>
      </c>
      <c r="M36" s="222">
        <v>7000</v>
      </c>
      <c r="N36" s="222">
        <v>3500</v>
      </c>
    </row>
    <row r="37" spans="1:14" ht="18.75" customHeight="1">
      <c r="A37" s="135"/>
      <c r="B37" s="485" t="s">
        <v>229</v>
      </c>
      <c r="C37" s="485"/>
      <c r="D37" s="214"/>
      <c r="E37" s="227" t="s">
        <v>298</v>
      </c>
      <c r="F37" s="219" t="s">
        <v>298</v>
      </c>
      <c r="G37" s="224" t="s">
        <v>328</v>
      </c>
      <c r="H37" s="215"/>
      <c r="I37" s="230" t="s">
        <v>230</v>
      </c>
      <c r="J37" s="230" t="s">
        <v>231</v>
      </c>
      <c r="K37" s="218"/>
      <c r="L37" s="216">
        <v>3300</v>
      </c>
      <c r="M37" s="220">
        <v>5000</v>
      </c>
      <c r="N37" s="221">
        <v>1200</v>
      </c>
    </row>
    <row r="38" spans="1:14" ht="18.75" customHeight="1">
      <c r="A38" s="135"/>
      <c r="B38" s="214"/>
      <c r="C38" s="214"/>
      <c r="D38" s="214"/>
      <c r="E38" s="215"/>
      <c r="F38" s="216"/>
      <c r="G38" s="217"/>
      <c r="H38" s="215"/>
      <c r="I38" s="216"/>
      <c r="J38" s="230" t="s">
        <v>232</v>
      </c>
      <c r="K38" s="218"/>
      <c r="L38" s="219" t="s">
        <v>298</v>
      </c>
      <c r="M38" s="219" t="s">
        <v>298</v>
      </c>
      <c r="N38" s="224" t="s">
        <v>328</v>
      </c>
    </row>
    <row r="39" spans="1:14" ht="18.75" customHeight="1">
      <c r="A39" s="135"/>
      <c r="B39" s="485" t="s">
        <v>233</v>
      </c>
      <c r="C39" s="485"/>
      <c r="D39" s="214"/>
      <c r="E39" s="227" t="s">
        <v>298</v>
      </c>
      <c r="F39" s="219" t="s">
        <v>298</v>
      </c>
      <c r="G39" s="224" t="s">
        <v>328</v>
      </c>
      <c r="H39" s="215"/>
      <c r="I39" s="216"/>
      <c r="J39" s="233" t="s">
        <v>234</v>
      </c>
      <c r="K39" s="218"/>
      <c r="L39" s="228">
        <v>200</v>
      </c>
      <c r="M39" s="219" t="s">
        <v>298</v>
      </c>
      <c r="N39" s="224" t="s">
        <v>328</v>
      </c>
    </row>
    <row r="40" spans="1:14" ht="18.75" customHeight="1">
      <c r="A40" s="135"/>
      <c r="B40" s="485" t="s">
        <v>235</v>
      </c>
      <c r="C40" s="485"/>
      <c r="D40" s="214"/>
      <c r="E40" s="227" t="s">
        <v>298</v>
      </c>
      <c r="F40" s="219" t="s">
        <v>298</v>
      </c>
      <c r="G40" s="224" t="s">
        <v>328</v>
      </c>
      <c r="H40" s="215"/>
      <c r="I40" s="216"/>
      <c r="J40" s="230" t="s">
        <v>236</v>
      </c>
      <c r="K40" s="218"/>
      <c r="L40" s="219">
        <v>2000</v>
      </c>
      <c r="M40" s="220">
        <v>2000</v>
      </c>
      <c r="N40" s="221">
        <v>2300</v>
      </c>
    </row>
    <row r="41" spans="1:14" ht="18.75" customHeight="1" thickBot="1">
      <c r="A41" s="240"/>
      <c r="B41" s="486" t="s">
        <v>237</v>
      </c>
      <c r="C41" s="486"/>
      <c r="D41" s="241"/>
      <c r="E41" s="242" t="s">
        <v>298</v>
      </c>
      <c r="F41" s="243" t="s">
        <v>298</v>
      </c>
      <c r="G41" s="255" t="s">
        <v>298</v>
      </c>
      <c r="H41" s="244"/>
      <c r="I41" s="245"/>
      <c r="J41" s="245"/>
      <c r="K41" s="246"/>
      <c r="L41" s="245"/>
      <c r="M41" s="245"/>
      <c r="N41" s="247"/>
    </row>
    <row r="42" spans="1:5" ht="18" customHeight="1" thickTop="1">
      <c r="A42" s="56" t="s">
        <v>268</v>
      </c>
      <c r="E42" s="95"/>
    </row>
  </sheetData>
  <sheetProtection/>
  <mergeCells count="39">
    <mergeCell ref="I6:J6"/>
    <mergeCell ref="I7:J7"/>
    <mergeCell ref="I10:J10"/>
    <mergeCell ref="I11:J11"/>
    <mergeCell ref="I8:J8"/>
    <mergeCell ref="B3:C3"/>
    <mergeCell ref="I3:J3"/>
    <mergeCell ref="B5:C5"/>
    <mergeCell ref="I4:J4"/>
    <mergeCell ref="I5:J5"/>
    <mergeCell ref="I28:J28"/>
    <mergeCell ref="I12:J12"/>
    <mergeCell ref="I14:J14"/>
    <mergeCell ref="I19:J19"/>
    <mergeCell ref="B23:C23"/>
    <mergeCell ref="I23:J23"/>
    <mergeCell ref="B12:C12"/>
    <mergeCell ref="B13:C13"/>
    <mergeCell ref="B15:C15"/>
    <mergeCell ref="B34:C34"/>
    <mergeCell ref="I30:J30"/>
    <mergeCell ref="I36:J36"/>
    <mergeCell ref="B24:C24"/>
    <mergeCell ref="B25:C25"/>
    <mergeCell ref="B27:C27"/>
    <mergeCell ref="B28:C28"/>
    <mergeCell ref="I25:J25"/>
    <mergeCell ref="I26:J26"/>
    <mergeCell ref="I27:J27"/>
    <mergeCell ref="B39:C39"/>
    <mergeCell ref="B40:C40"/>
    <mergeCell ref="B41:C41"/>
    <mergeCell ref="B4:C4"/>
    <mergeCell ref="B29:C29"/>
    <mergeCell ref="B30:C30"/>
    <mergeCell ref="B31:C31"/>
    <mergeCell ref="B7:C7"/>
    <mergeCell ref="B37:C37"/>
    <mergeCell ref="B33:C33"/>
  </mergeCells>
  <printOptions horizontalCentered="1"/>
  <pageMargins left="0.5118110236220472" right="0.5118110236220472" top="0.8661417322834646" bottom="0.7086614173228347" header="0.3937007874015748" footer="0.4724409448818898"/>
  <pageSetup horizontalDpi="600" verticalDpi="600" orientation="portrait" paperSize="9" r:id="rId1"/>
  <headerFooter>
    <oddFooter>&amp;C－&amp;P+87 -</oddFooter>
  </headerFooter>
</worksheet>
</file>

<file path=xl/worksheets/sheet8.xml><?xml version="1.0" encoding="utf-8"?>
<worksheet xmlns="http://schemas.openxmlformats.org/spreadsheetml/2006/main" xmlns:r="http://schemas.openxmlformats.org/officeDocument/2006/relationships">
  <dimension ref="A1:U28"/>
  <sheetViews>
    <sheetView workbookViewId="0" topLeftCell="A1">
      <selection activeCell="A1" sqref="A1:IV1"/>
    </sheetView>
  </sheetViews>
  <sheetFormatPr defaultColWidth="9.00390625" defaultRowHeight="13.5"/>
  <cols>
    <col min="1" max="1" width="1.625" style="4" customWidth="1"/>
    <col min="2" max="2" width="9.00390625" style="4" customWidth="1"/>
    <col min="3" max="3" width="1.625" style="4" customWidth="1"/>
    <col min="4" max="20" width="4.125" style="4" customWidth="1"/>
    <col min="21" max="21" width="4.375" style="4" customWidth="1"/>
    <col min="22" max="16384" width="9.00390625" style="4" customWidth="1"/>
  </cols>
  <sheetData>
    <row r="1" spans="1:21" s="7" customFormat="1" ht="25.5" customHeight="1">
      <c r="A1" s="16" t="s">
        <v>247</v>
      </c>
      <c r="B1" s="14"/>
      <c r="C1" s="14"/>
      <c r="D1" s="14"/>
      <c r="E1" s="14"/>
      <c r="F1" s="14"/>
      <c r="G1" s="14"/>
      <c r="H1" s="14"/>
      <c r="I1" s="14"/>
      <c r="J1" s="14"/>
      <c r="K1" s="14"/>
      <c r="L1" s="14"/>
      <c r="M1" s="14"/>
      <c r="N1" s="14"/>
      <c r="O1" s="14"/>
      <c r="P1" s="14"/>
      <c r="Q1" s="14"/>
      <c r="R1" s="14"/>
      <c r="S1" s="14"/>
      <c r="T1" s="14"/>
      <c r="U1" s="14"/>
    </row>
    <row r="2" ht="15" customHeight="1" thickBot="1">
      <c r="U2" s="8" t="s">
        <v>34</v>
      </c>
    </row>
    <row r="3" spans="1:21" ht="24.75" customHeight="1" thickTop="1">
      <c r="A3" s="95"/>
      <c r="B3" s="295" t="s">
        <v>79</v>
      </c>
      <c r="C3" s="95"/>
      <c r="D3" s="381" t="s">
        <v>40</v>
      </c>
      <c r="E3" s="381"/>
      <c r="F3" s="381"/>
      <c r="G3" s="381"/>
      <c r="H3" s="381"/>
      <c r="I3" s="381" t="s">
        <v>35</v>
      </c>
      <c r="J3" s="381"/>
      <c r="K3" s="381"/>
      <c r="L3" s="381"/>
      <c r="M3" s="381" t="s">
        <v>36</v>
      </c>
      <c r="N3" s="381"/>
      <c r="O3" s="381"/>
      <c r="P3" s="381"/>
      <c r="Q3" s="381"/>
      <c r="R3" s="381"/>
      <c r="S3" s="381"/>
      <c r="T3" s="381"/>
      <c r="U3" s="378"/>
    </row>
    <row r="4" spans="1:21" ht="24.75" customHeight="1">
      <c r="A4" s="248"/>
      <c r="B4" s="296"/>
      <c r="C4" s="248"/>
      <c r="D4" s="262"/>
      <c r="E4" s="262"/>
      <c r="F4" s="262"/>
      <c r="G4" s="262"/>
      <c r="H4" s="262"/>
      <c r="I4" s="262"/>
      <c r="J4" s="262"/>
      <c r="K4" s="262"/>
      <c r="L4" s="262"/>
      <c r="M4" s="262" t="s">
        <v>39</v>
      </c>
      <c r="N4" s="262"/>
      <c r="O4" s="262"/>
      <c r="P4" s="262" t="s">
        <v>37</v>
      </c>
      <c r="Q4" s="262"/>
      <c r="R4" s="262"/>
      <c r="S4" s="262" t="s">
        <v>38</v>
      </c>
      <c r="T4" s="262"/>
      <c r="U4" s="289"/>
    </row>
    <row r="5" spans="1:21" ht="30" customHeight="1">
      <c r="A5" s="249"/>
      <c r="B5" s="30" t="s">
        <v>334</v>
      </c>
      <c r="C5" s="250"/>
      <c r="D5" s="493">
        <v>11</v>
      </c>
      <c r="E5" s="493"/>
      <c r="F5" s="493"/>
      <c r="G5" s="493"/>
      <c r="H5" s="494"/>
      <c r="I5" s="495">
        <v>3</v>
      </c>
      <c r="J5" s="495"/>
      <c r="K5" s="495"/>
      <c r="L5" s="495"/>
      <c r="M5" s="495">
        <v>8</v>
      </c>
      <c r="N5" s="495"/>
      <c r="O5" s="495"/>
      <c r="P5" s="495">
        <v>5</v>
      </c>
      <c r="Q5" s="495"/>
      <c r="R5" s="495"/>
      <c r="S5" s="495">
        <v>3</v>
      </c>
      <c r="T5" s="495"/>
      <c r="U5" s="495"/>
    </row>
    <row r="6" spans="1:21" ht="30" customHeight="1">
      <c r="A6" s="249"/>
      <c r="B6" s="30" t="s">
        <v>252</v>
      </c>
      <c r="C6" s="250"/>
      <c r="D6" s="493">
        <v>13</v>
      </c>
      <c r="E6" s="493"/>
      <c r="F6" s="493"/>
      <c r="G6" s="493"/>
      <c r="H6" s="494"/>
      <c r="I6" s="495">
        <v>2</v>
      </c>
      <c r="J6" s="495"/>
      <c r="K6" s="495"/>
      <c r="L6" s="495"/>
      <c r="M6" s="495">
        <v>11</v>
      </c>
      <c r="N6" s="495"/>
      <c r="O6" s="495"/>
      <c r="P6" s="495">
        <v>7</v>
      </c>
      <c r="Q6" s="495"/>
      <c r="R6" s="495"/>
      <c r="S6" s="495">
        <v>4</v>
      </c>
      <c r="T6" s="495"/>
      <c r="U6" s="495"/>
    </row>
    <row r="7" spans="1:21" s="5" customFormat="1" ht="30" customHeight="1" thickBot="1">
      <c r="A7" s="251"/>
      <c r="B7" s="252" t="s">
        <v>333</v>
      </c>
      <c r="C7" s="253"/>
      <c r="D7" s="508">
        <v>11</v>
      </c>
      <c r="E7" s="508"/>
      <c r="F7" s="508"/>
      <c r="G7" s="508"/>
      <c r="H7" s="507"/>
      <c r="I7" s="496">
        <v>1</v>
      </c>
      <c r="J7" s="496"/>
      <c r="K7" s="496"/>
      <c r="L7" s="496"/>
      <c r="M7" s="496">
        <v>10</v>
      </c>
      <c r="N7" s="496"/>
      <c r="O7" s="496"/>
      <c r="P7" s="496">
        <v>8</v>
      </c>
      <c r="Q7" s="496"/>
      <c r="R7" s="496"/>
      <c r="S7" s="496">
        <v>2</v>
      </c>
      <c r="T7" s="496"/>
      <c r="U7" s="496"/>
    </row>
    <row r="8" ht="18" customHeight="1" thickTop="1">
      <c r="A8" s="11" t="s">
        <v>300</v>
      </c>
    </row>
    <row r="9" ht="42" customHeight="1"/>
    <row r="10" spans="1:21" s="7" customFormat="1" ht="25.5" customHeight="1">
      <c r="A10" s="16" t="s">
        <v>248</v>
      </c>
      <c r="B10" s="14"/>
      <c r="C10" s="14"/>
      <c r="D10" s="14"/>
      <c r="E10" s="14"/>
      <c r="F10" s="14"/>
      <c r="G10" s="14"/>
      <c r="H10" s="14"/>
      <c r="I10" s="14"/>
      <c r="J10" s="14"/>
      <c r="K10" s="14"/>
      <c r="L10" s="14"/>
      <c r="M10" s="14"/>
      <c r="N10" s="14"/>
      <c r="O10" s="14"/>
      <c r="P10" s="14"/>
      <c r="Q10" s="14"/>
      <c r="R10" s="14"/>
      <c r="S10" s="14"/>
      <c r="T10" s="14"/>
      <c r="U10" s="14"/>
    </row>
    <row r="11" ht="15" customHeight="1" thickBot="1">
      <c r="U11" s="8" t="s">
        <v>34</v>
      </c>
    </row>
    <row r="12" spans="1:21" ht="24.75" customHeight="1" thickTop="1">
      <c r="A12" s="95"/>
      <c r="B12" s="295" t="s">
        <v>79</v>
      </c>
      <c r="C12" s="95"/>
      <c r="D12" s="502" t="s">
        <v>41</v>
      </c>
      <c r="E12" s="502"/>
      <c r="F12" s="502"/>
      <c r="G12" s="502" t="s">
        <v>42</v>
      </c>
      <c r="H12" s="502"/>
      <c r="I12" s="502" t="s">
        <v>43</v>
      </c>
      <c r="J12" s="502"/>
      <c r="K12" s="502" t="s">
        <v>26</v>
      </c>
      <c r="L12" s="502"/>
      <c r="M12" s="504"/>
      <c r="N12" s="502" t="s">
        <v>27</v>
      </c>
      <c r="O12" s="502"/>
      <c r="P12" s="502"/>
      <c r="Q12" s="502" t="s">
        <v>28</v>
      </c>
      <c r="R12" s="502"/>
      <c r="S12" s="497" t="s">
        <v>29</v>
      </c>
      <c r="T12" s="498"/>
      <c r="U12" s="498"/>
    </row>
    <row r="13" spans="1:21" ht="24.75" customHeight="1">
      <c r="A13" s="248"/>
      <c r="B13" s="296"/>
      <c r="C13" s="248"/>
      <c r="D13" s="503"/>
      <c r="E13" s="503"/>
      <c r="F13" s="503"/>
      <c r="G13" s="503"/>
      <c r="H13" s="503"/>
      <c r="I13" s="503"/>
      <c r="J13" s="503"/>
      <c r="K13" s="503"/>
      <c r="L13" s="503"/>
      <c r="M13" s="505"/>
      <c r="N13" s="503"/>
      <c r="O13" s="503"/>
      <c r="P13" s="503"/>
      <c r="Q13" s="503"/>
      <c r="R13" s="503"/>
      <c r="S13" s="499"/>
      <c r="T13" s="500"/>
      <c r="U13" s="500"/>
    </row>
    <row r="14" spans="1:21" ht="30" customHeight="1">
      <c r="A14" s="128"/>
      <c r="B14" s="30" t="s">
        <v>251</v>
      </c>
      <c r="C14" s="128"/>
      <c r="D14" s="494">
        <v>13</v>
      </c>
      <c r="E14" s="495"/>
      <c r="F14" s="495"/>
      <c r="G14" s="495">
        <v>11</v>
      </c>
      <c r="H14" s="495"/>
      <c r="I14" s="495">
        <v>1</v>
      </c>
      <c r="J14" s="495"/>
      <c r="K14" s="501" t="s">
        <v>51</v>
      </c>
      <c r="L14" s="501"/>
      <c r="M14" s="501"/>
      <c r="N14" s="501" t="s">
        <v>51</v>
      </c>
      <c r="O14" s="501"/>
      <c r="P14" s="501"/>
      <c r="Q14" s="501">
        <v>1</v>
      </c>
      <c r="R14" s="501"/>
      <c r="S14" s="501" t="s">
        <v>51</v>
      </c>
      <c r="T14" s="501"/>
      <c r="U14" s="501"/>
    </row>
    <row r="15" spans="1:21" ht="30" customHeight="1">
      <c r="A15" s="254"/>
      <c r="B15" s="30" t="s">
        <v>252</v>
      </c>
      <c r="C15" s="128"/>
      <c r="D15" s="494">
        <v>19</v>
      </c>
      <c r="E15" s="495"/>
      <c r="F15" s="495"/>
      <c r="G15" s="495">
        <v>13</v>
      </c>
      <c r="H15" s="495"/>
      <c r="I15" s="495">
        <v>6</v>
      </c>
      <c r="J15" s="495"/>
      <c r="K15" s="501" t="s">
        <v>30</v>
      </c>
      <c r="L15" s="501"/>
      <c r="M15" s="501"/>
      <c r="N15" s="501" t="s">
        <v>30</v>
      </c>
      <c r="O15" s="501"/>
      <c r="P15" s="501"/>
      <c r="Q15" s="510" t="s">
        <v>111</v>
      </c>
      <c r="R15" s="501"/>
      <c r="S15" s="501" t="s">
        <v>30</v>
      </c>
      <c r="T15" s="501"/>
      <c r="U15" s="501"/>
    </row>
    <row r="16" spans="1:21" s="5" customFormat="1" ht="30" customHeight="1" thickBot="1">
      <c r="A16" s="251"/>
      <c r="B16" s="252" t="s">
        <v>333</v>
      </c>
      <c r="C16" s="131"/>
      <c r="D16" s="507">
        <v>17</v>
      </c>
      <c r="E16" s="496"/>
      <c r="F16" s="496"/>
      <c r="G16" s="496">
        <v>11</v>
      </c>
      <c r="H16" s="496"/>
      <c r="I16" s="496">
        <v>6</v>
      </c>
      <c r="J16" s="496"/>
      <c r="K16" s="506" t="s">
        <v>30</v>
      </c>
      <c r="L16" s="506"/>
      <c r="M16" s="506"/>
      <c r="N16" s="506" t="s">
        <v>30</v>
      </c>
      <c r="O16" s="506"/>
      <c r="P16" s="506"/>
      <c r="Q16" s="509" t="s">
        <v>111</v>
      </c>
      <c r="R16" s="506"/>
      <c r="S16" s="506" t="s">
        <v>30</v>
      </c>
      <c r="T16" s="506"/>
      <c r="U16" s="506"/>
    </row>
    <row r="17" ht="18" customHeight="1" thickTop="1">
      <c r="A17" s="11" t="s">
        <v>300</v>
      </c>
    </row>
    <row r="18" ht="42" customHeight="1"/>
    <row r="19" spans="1:21" s="7" customFormat="1" ht="25.5" customHeight="1">
      <c r="A19" s="16" t="s">
        <v>249</v>
      </c>
      <c r="B19" s="14"/>
      <c r="C19" s="14"/>
      <c r="D19" s="14"/>
      <c r="E19" s="14"/>
      <c r="F19" s="14"/>
      <c r="G19" s="14"/>
      <c r="H19" s="14"/>
      <c r="I19" s="14"/>
      <c r="J19" s="14"/>
      <c r="K19" s="14"/>
      <c r="L19" s="14"/>
      <c r="M19" s="14"/>
      <c r="N19" s="14"/>
      <c r="O19" s="14"/>
      <c r="P19" s="14"/>
      <c r="Q19" s="14"/>
      <c r="R19" s="14"/>
      <c r="S19" s="14"/>
      <c r="T19" s="14"/>
      <c r="U19" s="14"/>
    </row>
    <row r="20" ht="15" customHeight="1" thickBot="1">
      <c r="U20" s="8" t="s">
        <v>34</v>
      </c>
    </row>
    <row r="21" spans="1:21" ht="24.75" customHeight="1" thickTop="1">
      <c r="A21" s="95"/>
      <c r="B21" s="295" t="s">
        <v>79</v>
      </c>
      <c r="C21" s="95"/>
      <c r="D21" s="381" t="s">
        <v>31</v>
      </c>
      <c r="E21" s="381"/>
      <c r="F21" s="511" t="s">
        <v>32</v>
      </c>
      <c r="G21" s="511"/>
      <c r="H21" s="511" t="s">
        <v>33</v>
      </c>
      <c r="I21" s="511"/>
      <c r="J21" s="381" t="s">
        <v>50</v>
      </c>
      <c r="K21" s="381"/>
      <c r="L21" s="381"/>
      <c r="M21" s="381"/>
      <c r="N21" s="381"/>
      <c r="O21" s="381"/>
      <c r="P21" s="295" t="s">
        <v>253</v>
      </c>
      <c r="Q21" s="295"/>
      <c r="R21" s="295"/>
      <c r="S21" s="295"/>
      <c r="T21" s="295"/>
      <c r="U21" s="295"/>
    </row>
    <row r="22" spans="1:21" ht="24.75" customHeight="1">
      <c r="A22" s="248"/>
      <c r="B22" s="296"/>
      <c r="C22" s="248"/>
      <c r="D22" s="262"/>
      <c r="E22" s="262"/>
      <c r="F22" s="512"/>
      <c r="G22" s="512"/>
      <c r="H22" s="512"/>
      <c r="I22" s="512"/>
      <c r="J22" s="262" t="s">
        <v>44</v>
      </c>
      <c r="K22" s="262"/>
      <c r="L22" s="262" t="s">
        <v>45</v>
      </c>
      <c r="M22" s="262"/>
      <c r="N22" s="262" t="s">
        <v>46</v>
      </c>
      <c r="O22" s="262"/>
      <c r="P22" s="262" t="s">
        <v>47</v>
      </c>
      <c r="Q22" s="262"/>
      <c r="R22" s="262" t="s">
        <v>48</v>
      </c>
      <c r="S22" s="262"/>
      <c r="T22" s="289" t="s">
        <v>49</v>
      </c>
      <c r="U22" s="517"/>
    </row>
    <row r="23" spans="1:21" ht="30" customHeight="1">
      <c r="A23" s="128"/>
      <c r="B23" s="30" t="s">
        <v>251</v>
      </c>
      <c r="C23" s="128"/>
      <c r="D23" s="494">
        <v>13</v>
      </c>
      <c r="E23" s="495"/>
      <c r="F23" s="515">
        <v>1</v>
      </c>
      <c r="G23" s="515"/>
      <c r="H23" s="515">
        <v>7</v>
      </c>
      <c r="I23" s="515"/>
      <c r="J23" s="495">
        <v>12</v>
      </c>
      <c r="K23" s="495"/>
      <c r="L23" s="513">
        <v>32.92</v>
      </c>
      <c r="M23" s="514"/>
      <c r="N23" s="495">
        <v>257</v>
      </c>
      <c r="O23" s="495"/>
      <c r="P23" s="495">
        <v>44</v>
      </c>
      <c r="Q23" s="495"/>
      <c r="R23" s="495">
        <v>16</v>
      </c>
      <c r="S23" s="495"/>
      <c r="T23" s="495">
        <v>28</v>
      </c>
      <c r="U23" s="495"/>
    </row>
    <row r="24" spans="1:21" ht="30" customHeight="1">
      <c r="A24" s="254"/>
      <c r="B24" s="30" t="s">
        <v>252</v>
      </c>
      <c r="C24" s="128"/>
      <c r="D24" s="494">
        <v>19</v>
      </c>
      <c r="E24" s="495"/>
      <c r="F24" s="515" t="s">
        <v>111</v>
      </c>
      <c r="G24" s="515"/>
      <c r="H24" s="515">
        <v>11</v>
      </c>
      <c r="I24" s="515"/>
      <c r="J24" s="495">
        <v>32</v>
      </c>
      <c r="K24" s="495"/>
      <c r="L24" s="513">
        <v>286.8</v>
      </c>
      <c r="M24" s="518"/>
      <c r="N24" s="510" t="s">
        <v>111</v>
      </c>
      <c r="O24" s="510"/>
      <c r="P24" s="495">
        <v>95</v>
      </c>
      <c r="Q24" s="495"/>
      <c r="R24" s="495">
        <v>22</v>
      </c>
      <c r="S24" s="495"/>
      <c r="T24" s="495">
        <v>73</v>
      </c>
      <c r="U24" s="495"/>
    </row>
    <row r="25" spans="1:21" s="5" customFormat="1" ht="30" customHeight="1" thickBot="1">
      <c r="A25" s="251"/>
      <c r="B25" s="252" t="s">
        <v>333</v>
      </c>
      <c r="C25" s="131"/>
      <c r="D25" s="507">
        <v>17</v>
      </c>
      <c r="E25" s="496"/>
      <c r="F25" s="516">
        <v>6</v>
      </c>
      <c r="G25" s="516"/>
      <c r="H25" s="516">
        <v>8</v>
      </c>
      <c r="I25" s="516"/>
      <c r="J25" s="496">
        <v>35</v>
      </c>
      <c r="K25" s="496"/>
      <c r="L25" s="519">
        <v>349.3</v>
      </c>
      <c r="M25" s="520"/>
      <c r="N25" s="509" t="s">
        <v>111</v>
      </c>
      <c r="O25" s="509"/>
      <c r="P25" s="496">
        <v>71</v>
      </c>
      <c r="Q25" s="496"/>
      <c r="R25" s="496">
        <v>21</v>
      </c>
      <c r="S25" s="496"/>
      <c r="T25" s="496">
        <v>50</v>
      </c>
      <c r="U25" s="496"/>
    </row>
    <row r="26" ht="18" customHeight="1" thickTop="1">
      <c r="A26" s="11" t="s">
        <v>300</v>
      </c>
    </row>
    <row r="27" ht="12">
      <c r="A27" s="4" t="s">
        <v>257</v>
      </c>
    </row>
    <row r="28" ht="12">
      <c r="A28" s="4" t="s">
        <v>258</v>
      </c>
    </row>
  </sheetData>
  <sheetProtection/>
  <mergeCells count="90">
    <mergeCell ref="T25:U25"/>
    <mergeCell ref="P24:Q24"/>
    <mergeCell ref="P25:Q25"/>
    <mergeCell ref="R24:S24"/>
    <mergeCell ref="R25:S25"/>
    <mergeCell ref="J24:K24"/>
    <mergeCell ref="J25:K25"/>
    <mergeCell ref="L24:M24"/>
    <mergeCell ref="L25:M25"/>
    <mergeCell ref="N24:O24"/>
    <mergeCell ref="N25:O25"/>
    <mergeCell ref="P21:U21"/>
    <mergeCell ref="P22:Q22"/>
    <mergeCell ref="R22:S22"/>
    <mergeCell ref="T22:U22"/>
    <mergeCell ref="P23:Q23"/>
    <mergeCell ref="R23:S23"/>
    <mergeCell ref="T23:U23"/>
    <mergeCell ref="T24:U24"/>
    <mergeCell ref="N23:O23"/>
    <mergeCell ref="H24:I24"/>
    <mergeCell ref="H25:I25"/>
    <mergeCell ref="D23:E23"/>
    <mergeCell ref="F23:G23"/>
    <mergeCell ref="H23:I23"/>
    <mergeCell ref="D24:E24"/>
    <mergeCell ref="D25:E25"/>
    <mergeCell ref="F24:G24"/>
    <mergeCell ref="F25:G25"/>
    <mergeCell ref="B21:B22"/>
    <mergeCell ref="F21:G22"/>
    <mergeCell ref="H21:I22"/>
    <mergeCell ref="J23:K23"/>
    <mergeCell ref="L23:M23"/>
    <mergeCell ref="J21:O21"/>
    <mergeCell ref="J22:K22"/>
    <mergeCell ref="L22:M22"/>
    <mergeCell ref="N22:O22"/>
    <mergeCell ref="S15:U15"/>
    <mergeCell ref="S16:U16"/>
    <mergeCell ref="K15:M15"/>
    <mergeCell ref="K16:M16"/>
    <mergeCell ref="N15:P15"/>
    <mergeCell ref="D21:E22"/>
    <mergeCell ref="Q16:R16"/>
    <mergeCell ref="Q15:R15"/>
    <mergeCell ref="I16:J16"/>
    <mergeCell ref="B3:B4"/>
    <mergeCell ref="D3:H4"/>
    <mergeCell ref="I15:J15"/>
    <mergeCell ref="D12:F13"/>
    <mergeCell ref="G12:H13"/>
    <mergeCell ref="I12:J13"/>
    <mergeCell ref="D14:F14"/>
    <mergeCell ref="D6:H6"/>
    <mergeCell ref="G14:H14"/>
    <mergeCell ref="D7:H7"/>
    <mergeCell ref="I6:L6"/>
    <mergeCell ref="I7:L7"/>
    <mergeCell ref="N16:P16"/>
    <mergeCell ref="D15:F15"/>
    <mergeCell ref="D16:F16"/>
    <mergeCell ref="G15:H15"/>
    <mergeCell ref="G16:H16"/>
    <mergeCell ref="I14:J14"/>
    <mergeCell ref="K14:M14"/>
    <mergeCell ref="N14:P14"/>
    <mergeCell ref="Q14:R14"/>
    <mergeCell ref="S14:U14"/>
    <mergeCell ref="B12:B13"/>
    <mergeCell ref="N12:P13"/>
    <mergeCell ref="Q12:R13"/>
    <mergeCell ref="K12:M13"/>
    <mergeCell ref="S6:U6"/>
    <mergeCell ref="M7:O7"/>
    <mergeCell ref="S12:U13"/>
    <mergeCell ref="S7:U7"/>
    <mergeCell ref="P6:R6"/>
    <mergeCell ref="P7:R7"/>
    <mergeCell ref="M6:O6"/>
    <mergeCell ref="I3:L4"/>
    <mergeCell ref="D5:H5"/>
    <mergeCell ref="I5:L5"/>
    <mergeCell ref="P4:R4"/>
    <mergeCell ref="M3:U3"/>
    <mergeCell ref="S5:U5"/>
    <mergeCell ref="S4:U4"/>
    <mergeCell ref="M4:O4"/>
    <mergeCell ref="P5:R5"/>
    <mergeCell ref="M5:O5"/>
  </mergeCells>
  <printOptions horizontalCentered="1"/>
  <pageMargins left="0.5905511811023623" right="0.5905511811023623" top="0.8661417322834646" bottom="0.7086614173228347" header="0.3937007874015748" footer="0.4724409448818898"/>
  <pageSetup horizontalDpi="600" verticalDpi="600" orientation="portrait" paperSize="9" r:id="rId1"/>
  <headerFooter alignWithMargins="0">
    <oddFooter>&amp;C-　&amp;P+88　-</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0">
      <selection activeCell="A10" sqref="A10:IV10"/>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achimin</cp:lastModifiedBy>
  <cp:lastPrinted>2015-03-25T08:04:05Z</cp:lastPrinted>
  <dcterms:created xsi:type="dcterms:W3CDTF">1999-10-05T23:45:41Z</dcterms:created>
  <dcterms:modified xsi:type="dcterms:W3CDTF">2015-05-13T01:44:01Z</dcterms:modified>
  <cp:category/>
  <cp:version/>
  <cp:contentType/>
  <cp:contentStatus/>
</cp:coreProperties>
</file>