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<sst xmlns="http://schemas.openxmlformats.org/spreadsheetml/2006/main" count="240" uniqueCount="206">
  <si>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</si>
  <si>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</si>
  <si>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</si>
  <si>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</si>
  <si>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</si>
  <si>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</si>
  <si>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</si>
  <si>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</si>
  <si>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</si>
  <si>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</si>
  <si>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</si>
  <si>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</si>
  <si>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</si>
  <si>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</si>
  <si>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</si>
  <si>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</si>
  <si>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</si>
  <si>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</si>
  <si>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</si>
  <si>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</si>
  <si>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</si>
  <si>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</si>
  <si>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</si>
  <si>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</si>
  <si>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</si>
  <si>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</si>
  <si>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</si>
  <si>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</si>
  <si>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</si>
  <si>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</si>
  <si>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</si>
  <si>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</si>
  <si>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</si>
  <si>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</si>
  <si>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</si>
  <si>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</si>
  <si>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</si>
  <si>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</si>
  <si>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</si>
  <si>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</si>
  <si>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</si>
  <si>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</si>
  <si>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</si>
  <si>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</si>
  <si>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</si>
  <si>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</si>
  <si>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</si>
  <si>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</si>
  <si>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</si>
  <si>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</si>
  <si>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</si>
  <si>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</si>
  <si>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</si>
  <si>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</si>
  <si>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</si>
  <si>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</si>
  <si>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</si>
  <si>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</si>
  <si>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</si>
  <si>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</si>
  <si>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</si>
  <si>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</si>
  <si>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</si>
  <si>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</si>
  <si>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</si>
  <si>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</si>
  <si>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</si>
  <si>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</si>
  <si>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</si>
  <si>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</si>
  <si>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</si>
  <si>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</si>
  <si>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</si>
  <si>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</si>
  <si>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</si>
  <si>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</si>
  <si>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</si>
  <si>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</si>
  <si>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</si>
  <si>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</si>
  <si>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</si>
  <si>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</si>
  <si>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</si>
  <si>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</si>
  <si>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</si>
  <si>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</si>
  <si>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</si>
  <si>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</si>
  <si>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</si>
  <si>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</si>
  <si>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</si>
  <si>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</si>
  <si>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</si>
  <si>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</si>
  <si>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</si>
  <si>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</si>
  <si>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</si>
  <si>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</si>
  <si>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</si>
  <si>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</si>
  <si>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</si>
  <si>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</si>
  <si>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</si>
  <si>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</si>
  <si>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</si>
  <si>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</si>
  <si>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</si>
  <si>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</si>
  <si>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</si>
  <si>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</si>
  <si>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</si>
  <si>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</si>
  <si>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</si>
  <si>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</si>
  <si>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</si>
  <si>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</si>
  <si>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</si>
  <si>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</si>
  <si>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</si>
  <si>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</si>
  <si>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</si>
  <si>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</si>
  <si>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</si>
  <si>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</si>
  <si>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</si>
  <si>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</si>
  <si>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</si>
  <si>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</si>
  <si>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</si>
  <si>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</si>
  <si>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</si>
  <si>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</si>
  <si>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</si>
  <si>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</si>
  <si>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</si>
  <si>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</si>
  <si>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</si>
  <si>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</si>
  <si>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</si>
  <si>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</si>
  <si>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</si>
  <si>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</si>
  <si>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</si>
  <si>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</si>
  <si>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</si>
  <si>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</si>
  <si>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</si>
  <si>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</si>
  <si>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</si>
  <si>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</si>
  <si>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</si>
  <si>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</si>
  <si>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</si>
  <si>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</si>
  <si>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</si>
  <si>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</si>
  <si>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</si>
  <si>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</si>
  <si>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</si>
  <si>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</si>
  <si>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</si>
  <si>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</si>
  <si>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</si>
  <si>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</si>
  <si>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</si>
  <si>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</si>
  <si>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</si>
  <si>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</si>
  <si>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</si>
  <si>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</si>
  <si>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</si>
  <si>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</si>
  <si>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</si>
  <si>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</si>
  <si>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</si>
  <si>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</si>
  <si>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</si>
  <si>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</si>
  <si>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</si>
  <si>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</si>
  <si>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</si>
  <si>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</si>
  <si>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</si>
  <si>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</si>
  <si>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</si>
  <si>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</si>
  <si>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</si>
  <si>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</si>
  <si>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</si>
  <si>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</si>
  <si>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</si>
  <si>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</si>
  <si>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</si>
  <si>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</si>
  <si>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</si>
  <si>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</si>
  <si>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</si>
  <si>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</si>
  <si>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</si>
  <si>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</si>
  <si>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 xml:space="preserve">    　＊H.3.9.1(H.2国調確定基準）以降の人口密度は、総務省統計局が推計した面積（35.71㎢）
　　　　で算出しました。
　　　</t>
  </si>
  <si>
    <t>平成20年（２００8年）</t>
  </si>
  <si>
    <t>10月</t>
  </si>
  <si>
    <t>町丁・字別人口と世帯（10月１日現在）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</si>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</sst>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69" fillId="19" borderId="66" xfId="48" applyNumberFormat="1" applyFont="1" applyFill="1" applyBorder="1" applyAlignment="1">
      <alignment vertical="center"/>
    </xf>
    <xf numFmtId="38" fontId="9" fillId="0" borderId="27" xfId="48" applyFont="1" applyBorder="1" applyAlignment="1">
      <alignment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4" fillId="0" borderId="81" xfId="61" applyNumberFormat="1" applyFont="1" applyFill="1" applyBorder="1" applyAlignment="1">
      <alignment horizontal="right" vertical="center"/>
      <protection/>
    </xf>
    <xf numFmtId="3" fontId="24" fillId="0" borderId="82" xfId="61" applyNumberFormat="1" applyFont="1" applyFill="1" applyBorder="1" applyAlignment="1">
      <alignment horizontal="right" vertical="center"/>
      <protection/>
    </xf>
    <xf numFmtId="3" fontId="24" fillId="0" borderId="83" xfId="61" applyNumberFormat="1" applyFont="1" applyFill="1" applyBorder="1" applyAlignment="1">
      <alignment horizontal="right" vertical="center"/>
      <protection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85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6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7" xfId="61" applyFont="1" applyFill="1" applyBorder="1" applyAlignment="1">
      <alignment horizontal="center"/>
      <protection/>
    </xf>
    <xf numFmtId="0" fontId="20" fillId="0" borderId="88" xfId="61" applyFont="1" applyFill="1" applyBorder="1" applyAlignment="1">
      <alignment horizontal="center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34</xdr:row>
      <xdr:rowOff>171450</xdr:rowOff>
    </xdr:from>
    <xdr:to>
      <xdr:col>7</xdr:col>
      <xdr:colOff>819150</xdr:colOff>
      <xdr:row>34</xdr:row>
      <xdr:rowOff>628650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91675"/>
          <a:ext cx="5648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38100</xdr:rowOff>
    </xdr:from>
    <xdr:to>
      <xdr:col>20</xdr:col>
      <xdr:colOff>342900</xdr:colOff>
      <xdr:row>5</xdr:row>
      <xdr:rowOff>190500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6200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201</v>
      </c>
      <c r="C10" s="231"/>
      <c r="D10" s="231"/>
      <c r="E10" s="231"/>
      <c r="F10" s="23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202</v>
      </c>
      <c r="C12" s="233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91984</v>
      </c>
      <c r="H13" s="14" t="s">
        <v>194</v>
      </c>
    </row>
    <row r="14" spans="4:8" ht="25.5" customHeight="1">
      <c r="D14" s="12" t="s">
        <v>3</v>
      </c>
      <c r="E14" s="12"/>
      <c r="G14" s="13">
        <v>232237</v>
      </c>
      <c r="H14" s="14" t="s">
        <v>4</v>
      </c>
    </row>
    <row r="15" spans="4:8" ht="25.5" customHeight="1">
      <c r="D15" s="12" t="s">
        <v>5</v>
      </c>
      <c r="E15" s="12"/>
      <c r="G15" s="13">
        <v>114963</v>
      </c>
      <c r="H15" s="14" t="s">
        <v>4</v>
      </c>
    </row>
    <row r="16" spans="4:8" ht="25.5" customHeight="1">
      <c r="D16" s="12" t="s">
        <v>6</v>
      </c>
      <c r="E16" s="12"/>
      <c r="G16" s="13">
        <v>117274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186</v>
      </c>
      <c r="G21" s="19">
        <v>106</v>
      </c>
      <c r="H21" s="20">
        <v>80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138</v>
      </c>
      <c r="G22" s="22">
        <v>75</v>
      </c>
      <c r="H22" s="23">
        <v>63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48</v>
      </c>
      <c r="G23" s="25">
        <f>G21-G22</f>
        <v>31</v>
      </c>
      <c r="H23" s="143">
        <f>H21-H22</f>
        <v>17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161</v>
      </c>
      <c r="F24" s="19">
        <f>SUM(G24:H24)</f>
        <v>301</v>
      </c>
      <c r="G24" s="28">
        <v>153</v>
      </c>
      <c r="H24" s="29">
        <v>148</v>
      </c>
    </row>
    <row r="25" spans="2:8" ht="24" customHeight="1">
      <c r="B25" s="219"/>
      <c r="C25" s="226"/>
      <c r="D25" s="30" t="s">
        <v>21</v>
      </c>
      <c r="E25" s="31">
        <v>172</v>
      </c>
      <c r="F25" s="32">
        <f>SUM(G25:H25)</f>
        <v>327</v>
      </c>
      <c r="G25" s="32">
        <v>179</v>
      </c>
      <c r="H25" s="33">
        <v>148</v>
      </c>
    </row>
    <row r="26" spans="2:8" ht="24" customHeight="1">
      <c r="B26" s="219"/>
      <c r="C26" s="226"/>
      <c r="D26" s="34" t="s">
        <v>22</v>
      </c>
      <c r="E26" s="35">
        <v>1</v>
      </c>
      <c r="F26" s="28">
        <f>SUM(G26:H26)</f>
        <v>3</v>
      </c>
      <c r="G26" s="22">
        <v>0</v>
      </c>
      <c r="H26" s="23">
        <v>3</v>
      </c>
    </row>
    <row r="27" spans="2:8" ht="24" customHeight="1" thickBot="1">
      <c r="B27" s="219"/>
      <c r="C27" s="227"/>
      <c r="D27" s="36" t="s">
        <v>23</v>
      </c>
      <c r="E27" s="37">
        <f>SUM(E24:E26)</f>
        <v>334</v>
      </c>
      <c r="F27" s="37">
        <f>SUM(F24:F26)</f>
        <v>631</v>
      </c>
      <c r="G27" s="37">
        <f>SUM(G24:G26)</f>
        <v>332</v>
      </c>
      <c r="H27" s="38">
        <f>SUM(H24:H26)</f>
        <v>299</v>
      </c>
    </row>
    <row r="28" spans="2:8" ht="24" customHeight="1">
      <c r="B28" s="219"/>
      <c r="C28" s="228" t="s">
        <v>24</v>
      </c>
      <c r="D28" s="26" t="s">
        <v>25</v>
      </c>
      <c r="E28" s="27">
        <v>127</v>
      </c>
      <c r="F28" s="28">
        <f>SUM(G28:H28)</f>
        <v>299</v>
      </c>
      <c r="G28" s="28">
        <v>172</v>
      </c>
      <c r="H28" s="29">
        <v>127</v>
      </c>
    </row>
    <row r="29" spans="2:8" ht="24" customHeight="1">
      <c r="B29" s="219"/>
      <c r="C29" s="226"/>
      <c r="D29" s="30" t="s">
        <v>26</v>
      </c>
      <c r="E29" s="31">
        <v>138</v>
      </c>
      <c r="F29" s="28">
        <f>SUM(G29:H29)</f>
        <v>334</v>
      </c>
      <c r="G29" s="32">
        <v>170</v>
      </c>
      <c r="H29" s="33">
        <v>164</v>
      </c>
    </row>
    <row r="30" spans="2:8" ht="24" customHeight="1">
      <c r="B30" s="219"/>
      <c r="C30" s="226"/>
      <c r="D30" s="34" t="s">
        <v>22</v>
      </c>
      <c r="E30" s="35">
        <v>3</v>
      </c>
      <c r="F30" s="28">
        <f>SUM(G30:H30)</f>
        <v>5</v>
      </c>
      <c r="G30" s="22">
        <v>2</v>
      </c>
      <c r="H30" s="23">
        <v>3</v>
      </c>
    </row>
    <row r="31" spans="2:8" ht="24" customHeight="1" thickBot="1">
      <c r="B31" s="219"/>
      <c r="C31" s="227"/>
      <c r="D31" s="36" t="s">
        <v>23</v>
      </c>
      <c r="E31" s="37">
        <f>SUM(E28:E30)</f>
        <v>268</v>
      </c>
      <c r="F31" s="37">
        <f>SUM(F28:F30)</f>
        <v>638</v>
      </c>
      <c r="G31" s="37">
        <f>SUM(G28:G30)</f>
        <v>344</v>
      </c>
      <c r="H31" s="38">
        <f>SUM(H28:H30)</f>
        <v>294</v>
      </c>
    </row>
    <row r="32" spans="2:8" ht="29.25" customHeight="1" thickBot="1">
      <c r="B32" s="220"/>
      <c r="C32" s="212" t="s">
        <v>27</v>
      </c>
      <c r="D32" s="214"/>
      <c r="E32" s="39">
        <f>E27-E31</f>
        <v>66</v>
      </c>
      <c r="F32" s="39">
        <f>F27-F31</f>
        <v>-7</v>
      </c>
      <c r="G32" s="39">
        <f>G27-G31</f>
        <v>-12</v>
      </c>
      <c r="H32" s="39">
        <f>H27-H31</f>
        <v>5</v>
      </c>
    </row>
    <row r="33" spans="2:8" ht="24" customHeight="1" thickBot="1">
      <c r="B33" s="212" t="s">
        <v>28</v>
      </c>
      <c r="C33" s="213"/>
      <c r="D33" s="214"/>
      <c r="E33" s="40">
        <v>-20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46</v>
      </c>
      <c r="F34" s="43">
        <f>F23+F32+F33</f>
        <v>41</v>
      </c>
      <c r="G34" s="43">
        <f>G23+G32+G33</f>
        <v>19</v>
      </c>
      <c r="H34" s="144">
        <f>H23+H32+H33</f>
        <v>22</v>
      </c>
    </row>
    <row r="35" ht="72.7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4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8" t="s">
        <v>203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9"/>
      <c r="N2" s="259"/>
      <c r="O2" s="259"/>
      <c r="P2" s="259"/>
      <c r="Q2" s="259"/>
      <c r="R2" s="259"/>
      <c r="S2" s="259"/>
      <c r="T2" s="53"/>
      <c r="U2" s="53"/>
    </row>
    <row r="3" spans="1:21" ht="18.75" customHeight="1" thickBot="1">
      <c r="A3" s="47"/>
      <c r="B3" s="260"/>
      <c r="C3" s="261"/>
      <c r="D3" s="262" t="s">
        <v>30</v>
      </c>
      <c r="E3" s="262"/>
      <c r="F3" s="190" t="s">
        <v>31</v>
      </c>
      <c r="G3" s="262" t="s">
        <v>32</v>
      </c>
      <c r="H3" s="262"/>
      <c r="I3" s="262" t="s">
        <v>33</v>
      </c>
      <c r="J3" s="263"/>
      <c r="K3" s="46"/>
      <c r="L3" s="46"/>
      <c r="M3" s="259"/>
      <c r="N3" s="259"/>
      <c r="O3" s="259"/>
      <c r="P3" s="259"/>
      <c r="Q3" s="259"/>
      <c r="R3" s="259"/>
      <c r="S3" s="259"/>
      <c r="T3" s="53"/>
      <c r="U3" s="53"/>
    </row>
    <row r="4" spans="1:21" ht="18.75" customHeight="1">
      <c r="A4" s="47"/>
      <c r="B4" s="264"/>
      <c r="C4" s="265"/>
      <c r="D4" s="245">
        <v>91984</v>
      </c>
      <c r="E4" s="246"/>
      <c r="F4" s="196">
        <f>SUM(G4:J4)</f>
        <v>232237</v>
      </c>
      <c r="G4" s="245">
        <v>114963</v>
      </c>
      <c r="H4" s="246"/>
      <c r="I4" s="245">
        <v>117274</v>
      </c>
      <c r="J4" s="247"/>
      <c r="K4" s="46"/>
      <c r="L4" s="46"/>
      <c r="M4" s="259"/>
      <c r="N4" s="259"/>
      <c r="O4" s="259"/>
      <c r="P4" s="259"/>
      <c r="Q4" s="259"/>
      <c r="R4" s="259"/>
      <c r="S4" s="259"/>
      <c r="T4" s="53"/>
      <c r="U4" s="53"/>
    </row>
    <row r="5" spans="1:21" ht="18.75" customHeight="1" thickBot="1">
      <c r="A5" s="47"/>
      <c r="B5" s="252" t="s">
        <v>34</v>
      </c>
      <c r="C5" s="253"/>
      <c r="D5" s="182"/>
      <c r="E5" s="183">
        <v>46</v>
      </c>
      <c r="F5" s="195">
        <f>SUM(H5:J5)</f>
        <v>41</v>
      </c>
      <c r="G5" s="182"/>
      <c r="H5" s="183">
        <v>19</v>
      </c>
      <c r="I5" s="182"/>
      <c r="J5" s="184">
        <v>22</v>
      </c>
      <c r="K5" s="46"/>
      <c r="L5" s="46"/>
      <c r="M5" s="259"/>
      <c r="N5" s="259"/>
      <c r="O5" s="259"/>
      <c r="P5" s="259"/>
      <c r="Q5" s="259"/>
      <c r="R5" s="259"/>
      <c r="S5" s="259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396</v>
      </c>
      <c r="C8" s="136">
        <f>SUM(D8:E8)</f>
        <v>965</v>
      </c>
      <c r="D8" s="64">
        <v>468</v>
      </c>
      <c r="E8" s="65">
        <v>497</v>
      </c>
      <c r="F8" s="62" t="s">
        <v>38</v>
      </c>
      <c r="G8" s="63">
        <v>1099</v>
      </c>
      <c r="H8" s="136">
        <f>SUM(I8:J8)</f>
        <v>2725</v>
      </c>
      <c r="I8" s="64">
        <v>1363</v>
      </c>
      <c r="J8" s="65">
        <v>1362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710</v>
      </c>
      <c r="S8" s="157">
        <f>SUM(T8:U8)</f>
        <v>1578</v>
      </c>
      <c r="T8" s="160">
        <v>830</v>
      </c>
      <c r="U8" s="161">
        <v>748</v>
      </c>
      <c r="V8" s="61"/>
    </row>
    <row r="9" spans="1:22" ht="19.5" customHeight="1">
      <c r="A9" s="67" t="s">
        <v>41</v>
      </c>
      <c r="B9" s="68">
        <v>310</v>
      </c>
      <c r="C9" s="79">
        <f aca="true" t="shared" si="0" ref="C9:C40">SUM(D9:E9)</f>
        <v>816</v>
      </c>
      <c r="D9" s="69">
        <v>419</v>
      </c>
      <c r="E9" s="70">
        <v>397</v>
      </c>
      <c r="F9" s="67" t="s">
        <v>42</v>
      </c>
      <c r="G9" s="68">
        <v>677</v>
      </c>
      <c r="H9" s="79">
        <f aca="true" t="shared" si="1" ref="H9:H14">SUM(I9:J9)</f>
        <v>1671</v>
      </c>
      <c r="I9" s="69">
        <v>799</v>
      </c>
      <c r="J9" s="70">
        <v>872</v>
      </c>
      <c r="K9" s="66"/>
      <c r="L9" s="67" t="s">
        <v>187</v>
      </c>
      <c r="M9" s="173">
        <v>1057</v>
      </c>
      <c r="N9" s="157">
        <f aca="true" t="shared" si="2" ref="N9:N15">SUM(O9:P9)</f>
        <v>2791</v>
      </c>
      <c r="O9" s="174">
        <v>1363</v>
      </c>
      <c r="P9" s="175">
        <v>1428</v>
      </c>
      <c r="Q9" s="67" t="s">
        <v>43</v>
      </c>
      <c r="R9" s="159">
        <v>1499</v>
      </c>
      <c r="S9" s="157">
        <f>SUM(T9:U9)</f>
        <v>3854</v>
      </c>
      <c r="T9" s="160">
        <v>1955</v>
      </c>
      <c r="U9" s="161">
        <v>1899</v>
      </c>
      <c r="V9" s="61"/>
    </row>
    <row r="10" spans="1:23" ht="19.5" customHeight="1">
      <c r="A10" s="67" t="s">
        <v>44</v>
      </c>
      <c r="B10" s="68">
        <v>439</v>
      </c>
      <c r="C10" s="79">
        <f t="shared" si="0"/>
        <v>1046</v>
      </c>
      <c r="D10" s="69">
        <v>483</v>
      </c>
      <c r="E10" s="70">
        <v>563</v>
      </c>
      <c r="F10" s="67" t="s">
        <v>45</v>
      </c>
      <c r="G10" s="68">
        <v>830</v>
      </c>
      <c r="H10" s="79">
        <f t="shared" si="1"/>
        <v>2061</v>
      </c>
      <c r="I10" s="69">
        <v>1046</v>
      </c>
      <c r="J10" s="70">
        <v>1015</v>
      </c>
      <c r="K10" s="66"/>
      <c r="L10" s="67" t="s">
        <v>188</v>
      </c>
      <c r="M10" s="173">
        <v>623</v>
      </c>
      <c r="N10" s="157">
        <f t="shared" si="2"/>
        <v>1677</v>
      </c>
      <c r="O10" s="174">
        <v>868</v>
      </c>
      <c r="P10" s="175">
        <v>809</v>
      </c>
      <c r="Q10" s="67" t="s">
        <v>46</v>
      </c>
      <c r="R10" s="159">
        <v>790</v>
      </c>
      <c r="S10" s="157">
        <f>SUM(T10:U10)</f>
        <v>1831</v>
      </c>
      <c r="T10" s="160">
        <v>930</v>
      </c>
      <c r="U10" s="161">
        <v>901</v>
      </c>
      <c r="V10" s="61"/>
      <c r="W10" s="138"/>
    </row>
    <row r="11" spans="1:23" ht="19.5" customHeight="1">
      <c r="A11" s="67" t="s">
        <v>47</v>
      </c>
      <c r="B11" s="71">
        <v>8</v>
      </c>
      <c r="C11" s="79">
        <f t="shared" si="0"/>
        <v>11</v>
      </c>
      <c r="D11" s="72">
        <v>10</v>
      </c>
      <c r="E11" s="73">
        <v>1</v>
      </c>
      <c r="F11" s="67" t="s">
        <v>48</v>
      </c>
      <c r="G11" s="68">
        <v>452</v>
      </c>
      <c r="H11" s="79">
        <f t="shared" si="1"/>
        <v>1094</v>
      </c>
      <c r="I11" s="69">
        <v>532</v>
      </c>
      <c r="J11" s="70">
        <v>562</v>
      </c>
      <c r="K11" s="66"/>
      <c r="L11" s="67" t="s">
        <v>189</v>
      </c>
      <c r="M11" s="173">
        <v>484</v>
      </c>
      <c r="N11" s="157">
        <f t="shared" si="2"/>
        <v>1334</v>
      </c>
      <c r="O11" s="174">
        <v>663</v>
      </c>
      <c r="P11" s="175">
        <v>671</v>
      </c>
      <c r="Q11" s="74" t="s">
        <v>49</v>
      </c>
      <c r="R11" s="145">
        <v>582</v>
      </c>
      <c r="S11" s="142">
        <f aca="true" t="shared" si="3" ref="S11:S18">SUM(T11:U11)</f>
        <v>1321</v>
      </c>
      <c r="T11" s="135">
        <v>658</v>
      </c>
      <c r="U11" s="146">
        <v>663</v>
      </c>
      <c r="V11" s="61"/>
      <c r="W11" s="138"/>
    </row>
    <row r="12" spans="1:23" ht="19.5" customHeight="1">
      <c r="A12" s="67" t="s">
        <v>50</v>
      </c>
      <c r="B12" s="68">
        <v>536</v>
      </c>
      <c r="C12" s="79">
        <f t="shared" si="0"/>
        <v>1294</v>
      </c>
      <c r="D12" s="69">
        <v>629</v>
      </c>
      <c r="E12" s="70">
        <v>665</v>
      </c>
      <c r="F12" s="67" t="s">
        <v>51</v>
      </c>
      <c r="G12" s="68">
        <v>482</v>
      </c>
      <c r="H12" s="79">
        <f t="shared" si="1"/>
        <v>1221</v>
      </c>
      <c r="I12" s="69">
        <v>594</v>
      </c>
      <c r="J12" s="70">
        <v>627</v>
      </c>
      <c r="K12" s="66"/>
      <c r="L12" s="67" t="s">
        <v>190</v>
      </c>
      <c r="M12" s="173">
        <v>1012</v>
      </c>
      <c r="N12" s="157">
        <f t="shared" si="2"/>
        <v>2612</v>
      </c>
      <c r="O12" s="174">
        <v>1335</v>
      </c>
      <c r="P12" s="175">
        <v>1277</v>
      </c>
      <c r="Q12" s="67" t="s">
        <v>52</v>
      </c>
      <c r="R12" s="68">
        <v>710</v>
      </c>
      <c r="S12" s="79">
        <f t="shared" si="3"/>
        <v>1552</v>
      </c>
      <c r="T12" s="69">
        <v>745</v>
      </c>
      <c r="U12" s="70">
        <v>807</v>
      </c>
      <c r="V12" s="61"/>
      <c r="W12" s="138"/>
    </row>
    <row r="13" spans="1:23" ht="19.5" customHeight="1">
      <c r="A13" s="67" t="s">
        <v>53</v>
      </c>
      <c r="B13" s="68">
        <v>416</v>
      </c>
      <c r="C13" s="79">
        <f t="shared" si="0"/>
        <v>1074</v>
      </c>
      <c r="D13" s="69">
        <v>531</v>
      </c>
      <c r="E13" s="70">
        <v>543</v>
      </c>
      <c r="F13" s="67" t="s">
        <v>54</v>
      </c>
      <c r="G13" s="68">
        <v>454</v>
      </c>
      <c r="H13" s="142">
        <f t="shared" si="1"/>
        <v>1127</v>
      </c>
      <c r="I13" s="69">
        <v>544</v>
      </c>
      <c r="J13" s="70">
        <v>583</v>
      </c>
      <c r="K13" s="66"/>
      <c r="L13" s="67" t="s">
        <v>191</v>
      </c>
      <c r="M13" s="173">
        <v>290</v>
      </c>
      <c r="N13" s="157">
        <f t="shared" si="2"/>
        <v>856</v>
      </c>
      <c r="O13" s="174">
        <v>426</v>
      </c>
      <c r="P13" s="175">
        <v>430</v>
      </c>
      <c r="Q13" s="67" t="s">
        <v>55</v>
      </c>
      <c r="R13" s="68">
        <v>1091</v>
      </c>
      <c r="S13" s="79">
        <f t="shared" si="3"/>
        <v>2620</v>
      </c>
      <c r="T13" s="69">
        <v>1301</v>
      </c>
      <c r="U13" s="70">
        <v>1319</v>
      </c>
      <c r="V13" s="61"/>
      <c r="W13" s="138"/>
    </row>
    <row r="14" spans="1:23" ht="19.5" customHeight="1" thickBot="1">
      <c r="A14" s="67" t="s">
        <v>56</v>
      </c>
      <c r="B14" s="68">
        <v>498</v>
      </c>
      <c r="C14" s="79">
        <f t="shared" si="0"/>
        <v>1313</v>
      </c>
      <c r="D14" s="69">
        <v>646</v>
      </c>
      <c r="E14" s="70">
        <v>667</v>
      </c>
      <c r="F14" s="80" t="s">
        <v>57</v>
      </c>
      <c r="G14" s="81">
        <v>734</v>
      </c>
      <c r="H14" s="135">
        <f t="shared" si="1"/>
        <v>1768</v>
      </c>
      <c r="I14" s="82">
        <v>897</v>
      </c>
      <c r="J14" s="83">
        <v>871</v>
      </c>
      <c r="K14" s="66"/>
      <c r="L14" s="67" t="s">
        <v>192</v>
      </c>
      <c r="M14" s="173">
        <v>672</v>
      </c>
      <c r="N14" s="157">
        <f t="shared" si="2"/>
        <v>1681</v>
      </c>
      <c r="O14" s="174">
        <v>808</v>
      </c>
      <c r="P14" s="175">
        <v>873</v>
      </c>
      <c r="Q14" s="67" t="s">
        <v>58</v>
      </c>
      <c r="R14" s="68">
        <v>715</v>
      </c>
      <c r="S14" s="79">
        <f t="shared" si="3"/>
        <v>1828</v>
      </c>
      <c r="T14" s="69">
        <v>898</v>
      </c>
      <c r="U14" s="70">
        <v>930</v>
      </c>
      <c r="V14" s="61"/>
      <c r="W14" s="138"/>
    </row>
    <row r="15" spans="1:23" ht="19.5" customHeight="1" thickBot="1">
      <c r="A15" s="67" t="s">
        <v>59</v>
      </c>
      <c r="B15" s="68">
        <v>597</v>
      </c>
      <c r="C15" s="79">
        <f t="shared" si="0"/>
        <v>1414</v>
      </c>
      <c r="D15" s="69">
        <v>703</v>
      </c>
      <c r="E15" s="70">
        <v>711</v>
      </c>
      <c r="F15" s="84" t="s">
        <v>60</v>
      </c>
      <c r="G15" s="85">
        <f>SUM(B8:B40)+SUM(G8:G14)</f>
        <v>25286</v>
      </c>
      <c r="H15" s="85">
        <f>SUM(C8:C40)+SUM(H8:H14)</f>
        <v>59560</v>
      </c>
      <c r="I15" s="85">
        <f>SUM(D8:D40)+SUM(I8:I14)</f>
        <v>29207</v>
      </c>
      <c r="J15" s="85">
        <f>SUM(E8:E40)+SUM(J8:J14)</f>
        <v>30353</v>
      </c>
      <c r="K15" s="66"/>
      <c r="L15" s="67" t="s">
        <v>193</v>
      </c>
      <c r="M15" s="173">
        <v>195</v>
      </c>
      <c r="N15" s="158">
        <f t="shared" si="2"/>
        <v>538</v>
      </c>
      <c r="O15" s="174">
        <v>282</v>
      </c>
      <c r="P15" s="161">
        <v>256</v>
      </c>
      <c r="Q15" s="67" t="s">
        <v>61</v>
      </c>
      <c r="R15" s="68">
        <v>703</v>
      </c>
      <c r="S15" s="79">
        <f t="shared" si="3"/>
        <v>1827</v>
      </c>
      <c r="T15" s="69">
        <v>902</v>
      </c>
      <c r="U15" s="70">
        <v>925</v>
      </c>
      <c r="V15" s="61"/>
      <c r="W15" s="138"/>
    </row>
    <row r="16" spans="1:23" ht="19.5" customHeight="1" thickBot="1">
      <c r="A16" s="67" t="s">
        <v>62</v>
      </c>
      <c r="B16" s="68">
        <v>893</v>
      </c>
      <c r="C16" s="79">
        <f t="shared" si="0"/>
        <v>2146</v>
      </c>
      <c r="D16" s="69">
        <v>1017</v>
      </c>
      <c r="E16" s="70">
        <v>1129</v>
      </c>
      <c r="F16" s="66"/>
      <c r="G16" s="52"/>
      <c r="H16" s="52"/>
      <c r="I16" s="52"/>
      <c r="J16" s="209"/>
      <c r="K16" s="52"/>
      <c r="L16" s="67" t="s">
        <v>63</v>
      </c>
      <c r="M16" s="159">
        <v>588</v>
      </c>
      <c r="N16" s="157">
        <f aca="true" t="shared" si="4" ref="N16:N39">SUM(O16:P16)</f>
        <v>1540</v>
      </c>
      <c r="O16" s="160">
        <v>757</v>
      </c>
      <c r="P16" s="161">
        <v>783</v>
      </c>
      <c r="Q16" s="67" t="s">
        <v>64</v>
      </c>
      <c r="R16" s="68">
        <v>627</v>
      </c>
      <c r="S16" s="79">
        <f t="shared" si="3"/>
        <v>1633</v>
      </c>
      <c r="T16" s="69">
        <v>844</v>
      </c>
      <c r="U16" s="70">
        <v>789</v>
      </c>
      <c r="V16" s="61"/>
      <c r="W16" s="138"/>
    </row>
    <row r="17" spans="1:23" ht="19.5" customHeight="1" thickBot="1">
      <c r="A17" s="67" t="s">
        <v>65</v>
      </c>
      <c r="B17" s="68">
        <v>703</v>
      </c>
      <c r="C17" s="79">
        <f t="shared" si="0"/>
        <v>1451</v>
      </c>
      <c r="D17" s="69">
        <v>670</v>
      </c>
      <c r="E17" s="70">
        <v>781</v>
      </c>
      <c r="F17" s="56" t="s">
        <v>35</v>
      </c>
      <c r="G17" s="57" t="s">
        <v>2</v>
      </c>
      <c r="H17" s="58" t="s">
        <v>3</v>
      </c>
      <c r="I17" s="58" t="s">
        <v>12</v>
      </c>
      <c r="J17" s="172" t="s">
        <v>13</v>
      </c>
      <c r="K17" s="66"/>
      <c r="L17" s="67" t="s">
        <v>66</v>
      </c>
      <c r="M17" s="159">
        <v>2076</v>
      </c>
      <c r="N17" s="157">
        <f t="shared" si="4"/>
        <v>5352</v>
      </c>
      <c r="O17" s="160">
        <v>2751</v>
      </c>
      <c r="P17" s="161">
        <v>2601</v>
      </c>
      <c r="Q17" s="67" t="s">
        <v>67</v>
      </c>
      <c r="R17" s="68">
        <v>1106</v>
      </c>
      <c r="S17" s="79">
        <f t="shared" si="3"/>
        <v>2881</v>
      </c>
      <c r="T17" s="69">
        <v>1394</v>
      </c>
      <c r="U17" s="70">
        <v>1487</v>
      </c>
      <c r="V17" s="61"/>
      <c r="W17" s="139"/>
    </row>
    <row r="18" spans="1:22" ht="19.5" customHeight="1">
      <c r="A18" s="67" t="s">
        <v>68</v>
      </c>
      <c r="B18" s="68">
        <v>1041</v>
      </c>
      <c r="C18" s="79">
        <f>SUM(D18:E18)</f>
        <v>2492</v>
      </c>
      <c r="D18" s="69">
        <v>1186</v>
      </c>
      <c r="E18" s="70">
        <v>1306</v>
      </c>
      <c r="F18" s="62" t="s">
        <v>69</v>
      </c>
      <c r="G18" s="63">
        <v>3719</v>
      </c>
      <c r="H18" s="136">
        <f>SUM(I18:J18)</f>
        <v>9940</v>
      </c>
      <c r="I18" s="64">
        <v>5106</v>
      </c>
      <c r="J18" s="65">
        <v>4834</v>
      </c>
      <c r="K18" s="66"/>
      <c r="L18" s="67" t="s">
        <v>70</v>
      </c>
      <c r="M18" s="159">
        <v>2393</v>
      </c>
      <c r="N18" s="157">
        <f t="shared" si="4"/>
        <v>6440</v>
      </c>
      <c r="O18" s="160">
        <v>3207</v>
      </c>
      <c r="P18" s="161">
        <v>3233</v>
      </c>
      <c r="Q18" s="137" t="s">
        <v>71</v>
      </c>
      <c r="R18" s="145">
        <v>588</v>
      </c>
      <c r="S18" s="135">
        <f t="shared" si="3"/>
        <v>1552</v>
      </c>
      <c r="T18" s="135">
        <v>749</v>
      </c>
      <c r="U18" s="146">
        <v>803</v>
      </c>
      <c r="V18" s="61"/>
    </row>
    <row r="19" spans="1:22" ht="19.5" customHeight="1">
      <c r="A19" s="67" t="s">
        <v>72</v>
      </c>
      <c r="B19" s="68">
        <v>960</v>
      </c>
      <c r="C19" s="79">
        <f t="shared" si="0"/>
        <v>1967</v>
      </c>
      <c r="D19" s="69">
        <v>946</v>
      </c>
      <c r="E19" s="70">
        <v>1021</v>
      </c>
      <c r="F19" s="67" t="s">
        <v>73</v>
      </c>
      <c r="G19" s="68">
        <v>217</v>
      </c>
      <c r="H19" s="79">
        <f aca="true" t="shared" si="5" ref="H19:H37">SUM(I19:J19)</f>
        <v>620</v>
      </c>
      <c r="I19" s="69">
        <v>327</v>
      </c>
      <c r="J19" s="70">
        <v>293</v>
      </c>
      <c r="K19" s="66"/>
      <c r="L19" s="67" t="s">
        <v>74</v>
      </c>
      <c r="M19" s="159">
        <v>470</v>
      </c>
      <c r="N19" s="157">
        <f t="shared" si="4"/>
        <v>1207</v>
      </c>
      <c r="O19" s="160">
        <v>596</v>
      </c>
      <c r="P19" s="161">
        <v>611</v>
      </c>
      <c r="Q19" s="67" t="s">
        <v>75</v>
      </c>
      <c r="R19" s="68">
        <v>821</v>
      </c>
      <c r="S19" s="69">
        <f aca="true" t="shared" si="6" ref="S19:S29">SUM(T19:U19)</f>
        <v>2143</v>
      </c>
      <c r="T19" s="69">
        <v>1033</v>
      </c>
      <c r="U19" s="70">
        <v>1110</v>
      </c>
      <c r="V19" s="61"/>
    </row>
    <row r="20" spans="1:22" ht="19.5" customHeight="1">
      <c r="A20" s="67" t="s">
        <v>76</v>
      </c>
      <c r="B20" s="68">
        <v>336</v>
      </c>
      <c r="C20" s="79">
        <f t="shared" si="0"/>
        <v>681</v>
      </c>
      <c r="D20" s="69">
        <v>331</v>
      </c>
      <c r="E20" s="70">
        <v>350</v>
      </c>
      <c r="F20" s="67" t="s">
        <v>77</v>
      </c>
      <c r="G20" s="68">
        <v>1275</v>
      </c>
      <c r="H20" s="79">
        <f t="shared" si="5"/>
        <v>3471</v>
      </c>
      <c r="I20" s="69">
        <v>1739</v>
      </c>
      <c r="J20" s="70">
        <v>1732</v>
      </c>
      <c r="K20" s="66"/>
      <c r="L20" s="67" t="s">
        <v>78</v>
      </c>
      <c r="M20" s="159">
        <v>589</v>
      </c>
      <c r="N20" s="157">
        <f t="shared" si="4"/>
        <v>1426</v>
      </c>
      <c r="O20" s="160">
        <v>687</v>
      </c>
      <c r="P20" s="161">
        <v>739</v>
      </c>
      <c r="Q20" s="67" t="s">
        <v>79</v>
      </c>
      <c r="R20" s="68">
        <v>552</v>
      </c>
      <c r="S20" s="69">
        <f t="shared" si="6"/>
        <v>1338</v>
      </c>
      <c r="T20" s="69">
        <v>646</v>
      </c>
      <c r="U20" s="70">
        <v>692</v>
      </c>
      <c r="V20" s="61"/>
    </row>
    <row r="21" spans="1:22" ht="19.5" customHeight="1">
      <c r="A21" s="67" t="s">
        <v>80</v>
      </c>
      <c r="B21" s="68">
        <v>925</v>
      </c>
      <c r="C21" s="79">
        <f t="shared" si="0"/>
        <v>1920</v>
      </c>
      <c r="D21" s="69">
        <v>964</v>
      </c>
      <c r="E21" s="70">
        <v>956</v>
      </c>
      <c r="F21" s="67" t="s">
        <v>81</v>
      </c>
      <c r="G21" s="68">
        <v>1481</v>
      </c>
      <c r="H21" s="79">
        <f t="shared" si="5"/>
        <v>4089</v>
      </c>
      <c r="I21" s="69">
        <v>2012</v>
      </c>
      <c r="J21" s="70">
        <v>2077</v>
      </c>
      <c r="K21" s="66"/>
      <c r="L21" s="67" t="s">
        <v>82</v>
      </c>
      <c r="M21" s="159">
        <v>478</v>
      </c>
      <c r="N21" s="157">
        <f t="shared" si="4"/>
        <v>1130</v>
      </c>
      <c r="O21" s="160">
        <v>528</v>
      </c>
      <c r="P21" s="161">
        <v>602</v>
      </c>
      <c r="Q21" s="67" t="s">
        <v>83</v>
      </c>
      <c r="R21" s="75">
        <v>771</v>
      </c>
      <c r="S21" s="69">
        <f t="shared" si="6"/>
        <v>2051</v>
      </c>
      <c r="T21" s="76">
        <v>1014</v>
      </c>
      <c r="U21" s="77">
        <v>1037</v>
      </c>
      <c r="V21" s="87"/>
    </row>
    <row r="22" spans="1:22" ht="19.5" customHeight="1">
      <c r="A22" s="67" t="s">
        <v>84</v>
      </c>
      <c r="B22" s="68">
        <v>412</v>
      </c>
      <c r="C22" s="79">
        <f t="shared" si="0"/>
        <v>973</v>
      </c>
      <c r="D22" s="69">
        <v>482</v>
      </c>
      <c r="E22" s="70">
        <v>491</v>
      </c>
      <c r="F22" s="67" t="s">
        <v>85</v>
      </c>
      <c r="G22" s="68">
        <v>720</v>
      </c>
      <c r="H22" s="79">
        <f t="shared" si="5"/>
        <v>2001</v>
      </c>
      <c r="I22" s="69">
        <v>979</v>
      </c>
      <c r="J22" s="70">
        <v>1022</v>
      </c>
      <c r="K22" s="66"/>
      <c r="L22" s="67" t="s">
        <v>86</v>
      </c>
      <c r="M22" s="159">
        <v>670</v>
      </c>
      <c r="N22" s="157">
        <f t="shared" si="4"/>
        <v>1669</v>
      </c>
      <c r="O22" s="160">
        <v>802</v>
      </c>
      <c r="P22" s="161">
        <v>867</v>
      </c>
      <c r="Q22" s="67" t="s">
        <v>87</v>
      </c>
      <c r="R22" s="78">
        <v>717</v>
      </c>
      <c r="S22" s="69">
        <f t="shared" si="6"/>
        <v>1834</v>
      </c>
      <c r="T22" s="79">
        <v>889</v>
      </c>
      <c r="U22" s="70">
        <v>945</v>
      </c>
      <c r="V22" s="87"/>
    </row>
    <row r="23" spans="1:22" ht="19.5" customHeight="1">
      <c r="A23" s="67" t="s">
        <v>88</v>
      </c>
      <c r="B23" s="68">
        <v>631</v>
      </c>
      <c r="C23" s="79">
        <f t="shared" si="0"/>
        <v>1394</v>
      </c>
      <c r="D23" s="141">
        <v>686</v>
      </c>
      <c r="E23" s="70">
        <v>708</v>
      </c>
      <c r="F23" s="67" t="s">
        <v>89</v>
      </c>
      <c r="G23" s="68">
        <v>757</v>
      </c>
      <c r="H23" s="79">
        <f t="shared" si="5"/>
        <v>1954</v>
      </c>
      <c r="I23" s="69">
        <v>956</v>
      </c>
      <c r="J23" s="70">
        <v>998</v>
      </c>
      <c r="K23" s="66"/>
      <c r="L23" s="67" t="s">
        <v>90</v>
      </c>
      <c r="M23" s="159">
        <v>162</v>
      </c>
      <c r="N23" s="157">
        <f t="shared" si="4"/>
        <v>371</v>
      </c>
      <c r="O23" s="160">
        <v>211</v>
      </c>
      <c r="P23" s="161">
        <v>160</v>
      </c>
      <c r="Q23" s="67" t="s">
        <v>91</v>
      </c>
      <c r="R23" s="78">
        <v>759</v>
      </c>
      <c r="S23" s="69">
        <f t="shared" si="6"/>
        <v>1914</v>
      </c>
      <c r="T23" s="79">
        <v>937</v>
      </c>
      <c r="U23" s="70">
        <v>977</v>
      </c>
      <c r="V23" s="87"/>
    </row>
    <row r="24" spans="1:22" ht="19.5" customHeight="1">
      <c r="A24" s="67" t="s">
        <v>92</v>
      </c>
      <c r="B24" s="68">
        <v>945</v>
      </c>
      <c r="C24" s="79">
        <f t="shared" si="0"/>
        <v>1975</v>
      </c>
      <c r="D24" s="69">
        <v>1010</v>
      </c>
      <c r="E24" s="70">
        <v>965</v>
      </c>
      <c r="F24" s="67" t="s">
        <v>93</v>
      </c>
      <c r="G24" s="68">
        <v>2540</v>
      </c>
      <c r="H24" s="79">
        <f t="shared" si="5"/>
        <v>5395</v>
      </c>
      <c r="I24" s="69">
        <v>2569</v>
      </c>
      <c r="J24" s="70">
        <v>2826</v>
      </c>
      <c r="K24" s="66"/>
      <c r="L24" s="67" t="s">
        <v>94</v>
      </c>
      <c r="M24" s="159">
        <v>274</v>
      </c>
      <c r="N24" s="157">
        <f t="shared" si="4"/>
        <v>690</v>
      </c>
      <c r="O24" s="160">
        <v>342</v>
      </c>
      <c r="P24" s="161">
        <v>348</v>
      </c>
      <c r="Q24" s="67" t="s">
        <v>95</v>
      </c>
      <c r="R24" s="78">
        <v>1150</v>
      </c>
      <c r="S24" s="69">
        <f t="shared" si="6"/>
        <v>3124</v>
      </c>
      <c r="T24" s="79">
        <v>1499</v>
      </c>
      <c r="U24" s="70">
        <v>1625</v>
      </c>
      <c r="V24" s="87"/>
    </row>
    <row r="25" spans="1:22" ht="19.5" customHeight="1">
      <c r="A25" s="67" t="s">
        <v>96</v>
      </c>
      <c r="B25" s="68">
        <v>460</v>
      </c>
      <c r="C25" s="79">
        <f t="shared" si="0"/>
        <v>1125</v>
      </c>
      <c r="D25" s="69">
        <v>543</v>
      </c>
      <c r="E25" s="70">
        <v>582</v>
      </c>
      <c r="F25" s="67" t="s">
        <v>97</v>
      </c>
      <c r="G25" s="68">
        <v>3059</v>
      </c>
      <c r="H25" s="79">
        <f t="shared" si="5"/>
        <v>8006</v>
      </c>
      <c r="I25" s="69">
        <v>3942</v>
      </c>
      <c r="J25" s="70">
        <v>4064</v>
      </c>
      <c r="K25" s="66"/>
      <c r="L25" s="67" t="s">
        <v>98</v>
      </c>
      <c r="M25" s="159">
        <v>573</v>
      </c>
      <c r="N25" s="157">
        <f t="shared" si="4"/>
        <v>1532</v>
      </c>
      <c r="O25" s="160">
        <v>752</v>
      </c>
      <c r="P25" s="161">
        <v>780</v>
      </c>
      <c r="Q25" s="67" t="s">
        <v>99</v>
      </c>
      <c r="R25" s="78">
        <v>497</v>
      </c>
      <c r="S25" s="69">
        <f t="shared" si="6"/>
        <v>1305</v>
      </c>
      <c r="T25" s="79">
        <v>638</v>
      </c>
      <c r="U25" s="70">
        <v>667</v>
      </c>
      <c r="V25" s="87"/>
    </row>
    <row r="26" spans="1:22" ht="19.5" customHeight="1">
      <c r="A26" s="67" t="s">
        <v>100</v>
      </c>
      <c r="B26" s="68">
        <v>320</v>
      </c>
      <c r="C26" s="79">
        <f t="shared" si="0"/>
        <v>854</v>
      </c>
      <c r="D26" s="69">
        <v>421</v>
      </c>
      <c r="E26" s="70">
        <v>433</v>
      </c>
      <c r="F26" s="67" t="s">
        <v>101</v>
      </c>
      <c r="G26" s="68">
        <v>2587</v>
      </c>
      <c r="H26" s="79">
        <f t="shared" si="5"/>
        <v>7089</v>
      </c>
      <c r="I26" s="69">
        <v>3521</v>
      </c>
      <c r="J26" s="70">
        <v>3568</v>
      </c>
      <c r="K26" s="66"/>
      <c r="L26" s="67" t="s">
        <v>102</v>
      </c>
      <c r="M26" s="159">
        <v>318</v>
      </c>
      <c r="N26" s="157">
        <f t="shared" si="4"/>
        <v>701</v>
      </c>
      <c r="O26" s="160">
        <v>365</v>
      </c>
      <c r="P26" s="161">
        <v>336</v>
      </c>
      <c r="Q26" s="67" t="s">
        <v>103</v>
      </c>
      <c r="R26" s="78">
        <v>355</v>
      </c>
      <c r="S26" s="69">
        <f t="shared" si="6"/>
        <v>899</v>
      </c>
      <c r="T26" s="79">
        <v>421</v>
      </c>
      <c r="U26" s="70">
        <v>478</v>
      </c>
      <c r="V26" s="87"/>
    </row>
    <row r="27" spans="1:22" ht="19.5" customHeight="1">
      <c r="A27" s="67" t="s">
        <v>104</v>
      </c>
      <c r="B27" s="68">
        <v>617</v>
      </c>
      <c r="C27" s="79">
        <f t="shared" si="0"/>
        <v>1470</v>
      </c>
      <c r="D27" s="69">
        <v>753</v>
      </c>
      <c r="E27" s="70">
        <v>717</v>
      </c>
      <c r="F27" s="67" t="s">
        <v>105</v>
      </c>
      <c r="G27" s="68">
        <v>61</v>
      </c>
      <c r="H27" s="79">
        <f t="shared" si="5"/>
        <v>141</v>
      </c>
      <c r="I27" s="69">
        <v>76</v>
      </c>
      <c r="J27" s="70">
        <v>65</v>
      </c>
      <c r="K27" s="66"/>
      <c r="L27" s="67" t="s">
        <v>106</v>
      </c>
      <c r="M27" s="159">
        <v>845</v>
      </c>
      <c r="N27" s="157">
        <f t="shared" si="4"/>
        <v>2131</v>
      </c>
      <c r="O27" s="160">
        <v>1078</v>
      </c>
      <c r="P27" s="161">
        <v>1053</v>
      </c>
      <c r="Q27" s="67" t="s">
        <v>107</v>
      </c>
      <c r="R27" s="78">
        <v>1098</v>
      </c>
      <c r="S27" s="69">
        <f t="shared" si="6"/>
        <v>2897</v>
      </c>
      <c r="T27" s="79">
        <v>1428</v>
      </c>
      <c r="U27" s="70">
        <v>1469</v>
      </c>
      <c r="V27" s="87"/>
    </row>
    <row r="28" spans="1:22" ht="19.5" customHeight="1">
      <c r="A28" s="67" t="s">
        <v>108</v>
      </c>
      <c r="B28" s="68">
        <v>688</v>
      </c>
      <c r="C28" s="79">
        <f t="shared" si="0"/>
        <v>1592</v>
      </c>
      <c r="D28" s="69">
        <v>785</v>
      </c>
      <c r="E28" s="70">
        <v>807</v>
      </c>
      <c r="F28" s="67" t="s">
        <v>109</v>
      </c>
      <c r="G28" s="68">
        <v>443</v>
      </c>
      <c r="H28" s="79">
        <f t="shared" si="5"/>
        <v>1042</v>
      </c>
      <c r="I28" s="69">
        <v>557</v>
      </c>
      <c r="J28" s="70">
        <v>485</v>
      </c>
      <c r="K28" s="66"/>
      <c r="L28" s="67" t="s">
        <v>110</v>
      </c>
      <c r="M28" s="159">
        <v>497</v>
      </c>
      <c r="N28" s="157">
        <f t="shared" si="4"/>
        <v>1231</v>
      </c>
      <c r="O28" s="160">
        <v>635</v>
      </c>
      <c r="P28" s="161">
        <v>596</v>
      </c>
      <c r="Q28" s="86" t="s">
        <v>111</v>
      </c>
      <c r="R28" s="78">
        <v>807</v>
      </c>
      <c r="S28" s="69">
        <f t="shared" si="6"/>
        <v>2171</v>
      </c>
      <c r="T28" s="79">
        <v>1081</v>
      </c>
      <c r="U28" s="70">
        <v>1090</v>
      </c>
      <c r="V28" s="87"/>
    </row>
    <row r="29" spans="1:22" ht="19.5" customHeight="1" thickBot="1">
      <c r="A29" s="67" t="s">
        <v>112</v>
      </c>
      <c r="B29" s="68">
        <v>889</v>
      </c>
      <c r="C29" s="79">
        <f t="shared" si="0"/>
        <v>2151</v>
      </c>
      <c r="D29" s="69">
        <v>1095</v>
      </c>
      <c r="E29" s="70">
        <v>1056</v>
      </c>
      <c r="F29" s="67" t="s">
        <v>113</v>
      </c>
      <c r="G29" s="68">
        <v>568</v>
      </c>
      <c r="H29" s="79">
        <f t="shared" si="5"/>
        <v>1448</v>
      </c>
      <c r="I29" s="69">
        <v>710</v>
      </c>
      <c r="J29" s="70">
        <v>738</v>
      </c>
      <c r="K29" s="66"/>
      <c r="L29" s="67" t="s">
        <v>114</v>
      </c>
      <c r="M29" s="159">
        <v>860</v>
      </c>
      <c r="N29" s="157">
        <f t="shared" si="4"/>
        <v>2221</v>
      </c>
      <c r="O29" s="157">
        <v>1130</v>
      </c>
      <c r="P29" s="192">
        <v>1091</v>
      </c>
      <c r="Q29" s="80" t="s">
        <v>115</v>
      </c>
      <c r="R29" s="78">
        <v>214</v>
      </c>
      <c r="S29" s="69">
        <f t="shared" si="6"/>
        <v>654</v>
      </c>
      <c r="T29" s="79">
        <v>319</v>
      </c>
      <c r="U29" s="70">
        <v>335</v>
      </c>
      <c r="V29" s="87"/>
    </row>
    <row r="30" spans="1:22" ht="19.5" customHeight="1" thickBot="1">
      <c r="A30" s="67" t="s">
        <v>116</v>
      </c>
      <c r="B30" s="68">
        <v>695</v>
      </c>
      <c r="C30" s="79">
        <f t="shared" si="0"/>
        <v>1801</v>
      </c>
      <c r="D30" s="69">
        <v>892</v>
      </c>
      <c r="E30" s="70">
        <v>909</v>
      </c>
      <c r="F30" s="67" t="s">
        <v>117</v>
      </c>
      <c r="G30" s="68">
        <v>2266</v>
      </c>
      <c r="H30" s="79">
        <f t="shared" si="5"/>
        <v>5850</v>
      </c>
      <c r="I30" s="69">
        <v>2990</v>
      </c>
      <c r="J30" s="70">
        <v>2860</v>
      </c>
      <c r="K30" s="66"/>
      <c r="L30" s="67" t="s">
        <v>118</v>
      </c>
      <c r="M30" s="159">
        <v>719</v>
      </c>
      <c r="N30" s="157">
        <f t="shared" si="4"/>
        <v>1955</v>
      </c>
      <c r="O30" s="157">
        <v>966</v>
      </c>
      <c r="P30" s="161">
        <v>989</v>
      </c>
      <c r="Q30" s="84" t="s">
        <v>119</v>
      </c>
      <c r="R30" s="85">
        <f>SUM(M8:M41)+SUM(R8:R29)</f>
        <v>36850</v>
      </c>
      <c r="S30" s="210">
        <f>SUM(N8:N41)+SUM(S8:S29)</f>
        <v>94711</v>
      </c>
      <c r="T30" s="210">
        <f>SUM(O8:O41)+SUM(T8:T29)</f>
        <v>47038</v>
      </c>
      <c r="U30" s="147">
        <f>SUM(P8:P41)+SUM(U8:U29)</f>
        <v>47673</v>
      </c>
      <c r="V30" s="75"/>
    </row>
    <row r="31" spans="1:22" ht="19.5" customHeight="1" thickBot="1">
      <c r="A31" s="67" t="s">
        <v>120</v>
      </c>
      <c r="B31" s="68">
        <v>464</v>
      </c>
      <c r="C31" s="79">
        <f t="shared" si="0"/>
        <v>1231</v>
      </c>
      <c r="D31" s="69">
        <v>601</v>
      </c>
      <c r="E31" s="70">
        <v>630</v>
      </c>
      <c r="F31" s="67" t="s">
        <v>121</v>
      </c>
      <c r="G31" s="68">
        <v>1411</v>
      </c>
      <c r="H31" s="79">
        <f t="shared" si="5"/>
        <v>4062</v>
      </c>
      <c r="I31" s="69">
        <v>2067</v>
      </c>
      <c r="J31" s="70">
        <v>1995</v>
      </c>
      <c r="K31" s="66"/>
      <c r="L31" s="67" t="s">
        <v>122</v>
      </c>
      <c r="M31" s="159">
        <v>599</v>
      </c>
      <c r="N31" s="157">
        <f t="shared" si="4"/>
        <v>1585</v>
      </c>
      <c r="O31" s="160">
        <v>773</v>
      </c>
      <c r="P31" s="161">
        <v>812</v>
      </c>
      <c r="U31" s="211"/>
      <c r="V31" s="139"/>
    </row>
    <row r="32" spans="1:21" ht="19.5" customHeight="1" thickBot="1">
      <c r="A32" s="67" t="s">
        <v>123</v>
      </c>
      <c r="B32" s="68">
        <v>115</v>
      </c>
      <c r="C32" s="79">
        <f t="shared" si="0"/>
        <v>447</v>
      </c>
      <c r="D32" s="69">
        <v>188</v>
      </c>
      <c r="E32" s="70">
        <v>259</v>
      </c>
      <c r="F32" s="67" t="s">
        <v>124</v>
      </c>
      <c r="G32" s="68">
        <v>459</v>
      </c>
      <c r="H32" s="79">
        <f t="shared" si="5"/>
        <v>1218</v>
      </c>
      <c r="I32" s="69">
        <v>598</v>
      </c>
      <c r="J32" s="70">
        <v>620</v>
      </c>
      <c r="K32" s="66"/>
      <c r="L32" s="67" t="s">
        <v>125</v>
      </c>
      <c r="M32" s="159">
        <v>553</v>
      </c>
      <c r="N32" s="157">
        <f t="shared" si="4"/>
        <v>1405</v>
      </c>
      <c r="O32" s="160">
        <v>677</v>
      </c>
      <c r="P32" s="161">
        <v>728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565</v>
      </c>
      <c r="C33" s="79">
        <f t="shared" si="0"/>
        <v>1142</v>
      </c>
      <c r="D33" s="69">
        <v>546</v>
      </c>
      <c r="E33" s="70">
        <v>596</v>
      </c>
      <c r="F33" s="67" t="s">
        <v>127</v>
      </c>
      <c r="G33" s="68">
        <v>667</v>
      </c>
      <c r="H33" s="79">
        <f t="shared" si="5"/>
        <v>1841</v>
      </c>
      <c r="I33" s="69">
        <v>920</v>
      </c>
      <c r="J33" s="70">
        <v>921</v>
      </c>
      <c r="K33" s="66"/>
      <c r="L33" s="67" t="s">
        <v>128</v>
      </c>
      <c r="M33" s="159">
        <v>628</v>
      </c>
      <c r="N33" s="157">
        <f t="shared" si="4"/>
        <v>1626</v>
      </c>
      <c r="O33" s="160">
        <v>832</v>
      </c>
      <c r="P33" s="161">
        <v>794</v>
      </c>
      <c r="Q33" s="62" t="s">
        <v>129</v>
      </c>
      <c r="R33" s="63">
        <v>140</v>
      </c>
      <c r="S33" s="136">
        <f>SUM(T33:U33)</f>
        <v>698</v>
      </c>
      <c r="T33" s="64">
        <v>310</v>
      </c>
      <c r="U33" s="65">
        <v>388</v>
      </c>
    </row>
    <row r="34" spans="1:21" ht="19.5" customHeight="1">
      <c r="A34" s="67" t="s">
        <v>130</v>
      </c>
      <c r="B34" s="68">
        <v>557</v>
      </c>
      <c r="C34" s="79">
        <f t="shared" si="0"/>
        <v>1202</v>
      </c>
      <c r="D34" s="141">
        <v>578</v>
      </c>
      <c r="E34" s="70">
        <v>624</v>
      </c>
      <c r="F34" s="67" t="s">
        <v>131</v>
      </c>
      <c r="G34" s="68">
        <v>643</v>
      </c>
      <c r="H34" s="79">
        <f t="shared" si="5"/>
        <v>1852</v>
      </c>
      <c r="I34" s="69">
        <v>928</v>
      </c>
      <c r="J34" s="70">
        <v>924</v>
      </c>
      <c r="K34" s="66"/>
      <c r="L34" s="67" t="s">
        <v>132</v>
      </c>
      <c r="M34" s="159">
        <v>608</v>
      </c>
      <c r="N34" s="157">
        <f t="shared" si="4"/>
        <v>1631</v>
      </c>
      <c r="O34" s="160">
        <v>803</v>
      </c>
      <c r="P34" s="161">
        <v>828</v>
      </c>
      <c r="Q34" s="67" t="s">
        <v>133</v>
      </c>
      <c r="R34" s="68">
        <v>842</v>
      </c>
      <c r="S34" s="79">
        <f>SUM(T34:U34)</f>
        <v>2767</v>
      </c>
      <c r="T34" s="69">
        <v>1348</v>
      </c>
      <c r="U34" s="70">
        <v>1419</v>
      </c>
    </row>
    <row r="35" spans="1:21" ht="19.5" customHeight="1">
      <c r="A35" s="67" t="s">
        <v>134</v>
      </c>
      <c r="B35" s="68">
        <v>529</v>
      </c>
      <c r="C35" s="79">
        <f t="shared" si="0"/>
        <v>1334</v>
      </c>
      <c r="D35" s="69">
        <v>648</v>
      </c>
      <c r="E35" s="70">
        <v>686</v>
      </c>
      <c r="F35" s="67" t="s">
        <v>135</v>
      </c>
      <c r="G35" s="68">
        <v>104</v>
      </c>
      <c r="H35" s="79">
        <f t="shared" si="5"/>
        <v>266</v>
      </c>
      <c r="I35" s="69">
        <v>130</v>
      </c>
      <c r="J35" s="70">
        <v>136</v>
      </c>
      <c r="K35" s="66"/>
      <c r="L35" s="67" t="s">
        <v>136</v>
      </c>
      <c r="M35" s="159">
        <v>398</v>
      </c>
      <c r="N35" s="157">
        <f t="shared" si="4"/>
        <v>1080</v>
      </c>
      <c r="O35" s="160">
        <v>538</v>
      </c>
      <c r="P35" s="161">
        <v>542</v>
      </c>
      <c r="Q35" s="67" t="s">
        <v>137</v>
      </c>
      <c r="R35" s="68">
        <v>2378</v>
      </c>
      <c r="S35" s="79">
        <f>SUM(T35:U35)</f>
        <v>6397</v>
      </c>
      <c r="T35" s="69">
        <v>3160</v>
      </c>
      <c r="U35" s="70">
        <v>3237</v>
      </c>
    </row>
    <row r="36" spans="1:21" ht="19.5" customHeight="1" thickBot="1">
      <c r="A36" s="67" t="s">
        <v>138</v>
      </c>
      <c r="B36" s="68">
        <v>1166</v>
      </c>
      <c r="C36" s="79">
        <f t="shared" si="0"/>
        <v>2632</v>
      </c>
      <c r="D36" s="69">
        <v>1373</v>
      </c>
      <c r="E36" s="70">
        <v>1259</v>
      </c>
      <c r="F36" s="67" t="s">
        <v>139</v>
      </c>
      <c r="G36" s="68">
        <v>762</v>
      </c>
      <c r="H36" s="79">
        <f t="shared" si="5"/>
        <v>2003</v>
      </c>
      <c r="I36" s="69">
        <v>961</v>
      </c>
      <c r="J36" s="70">
        <v>1042</v>
      </c>
      <c r="K36" s="66"/>
      <c r="L36" s="67" t="s">
        <v>196</v>
      </c>
      <c r="M36" s="159">
        <v>110</v>
      </c>
      <c r="N36" s="157">
        <f t="shared" si="4"/>
        <v>259</v>
      </c>
      <c r="O36" s="160">
        <v>140</v>
      </c>
      <c r="P36" s="161">
        <v>119</v>
      </c>
      <c r="Q36" s="80" t="s">
        <v>140</v>
      </c>
      <c r="R36" s="81">
        <v>378</v>
      </c>
      <c r="S36" s="135">
        <f>SUM(T36:U36)</f>
        <v>1356</v>
      </c>
      <c r="T36" s="82">
        <v>625</v>
      </c>
      <c r="U36" s="83">
        <v>731</v>
      </c>
    </row>
    <row r="37" spans="1:21" ht="19.5" customHeight="1" thickBot="1">
      <c r="A37" s="67" t="s">
        <v>141</v>
      </c>
      <c r="B37" s="68">
        <v>345</v>
      </c>
      <c r="C37" s="79">
        <f t="shared" si="0"/>
        <v>740</v>
      </c>
      <c r="D37" s="69">
        <v>368</v>
      </c>
      <c r="E37" s="70">
        <v>372</v>
      </c>
      <c r="F37" s="80" t="s">
        <v>142</v>
      </c>
      <c r="G37" s="81">
        <v>2371</v>
      </c>
      <c r="H37" s="135">
        <f t="shared" si="5"/>
        <v>4460</v>
      </c>
      <c r="I37" s="82">
        <v>2187</v>
      </c>
      <c r="J37" s="83">
        <v>2273</v>
      </c>
      <c r="K37" s="66"/>
      <c r="L37" s="67" t="s">
        <v>197</v>
      </c>
      <c r="M37" s="159">
        <v>181</v>
      </c>
      <c r="N37" s="157">
        <f t="shared" si="4"/>
        <v>589</v>
      </c>
      <c r="O37" s="160">
        <v>285</v>
      </c>
      <c r="P37" s="161">
        <v>304</v>
      </c>
      <c r="Q37" s="84" t="s">
        <v>143</v>
      </c>
      <c r="R37" s="85">
        <f>SUM(R33:R36)</f>
        <v>3738</v>
      </c>
      <c r="S37" s="85">
        <f>SUM(S33:S36)</f>
        <v>11218</v>
      </c>
      <c r="T37" s="85">
        <f>SUM(T33:T36)</f>
        <v>5443</v>
      </c>
      <c r="U37" s="140">
        <f>SUM(U33:U36)</f>
        <v>5775</v>
      </c>
    </row>
    <row r="38" spans="1:21" ht="19.5" customHeight="1" thickBot="1">
      <c r="A38" s="67" t="s">
        <v>144</v>
      </c>
      <c r="B38" s="68">
        <v>969</v>
      </c>
      <c r="C38" s="79">
        <f t="shared" si="0"/>
        <v>2228</v>
      </c>
      <c r="D38" s="69">
        <v>1045</v>
      </c>
      <c r="E38" s="70">
        <v>1183</v>
      </c>
      <c r="F38" s="84" t="s">
        <v>145</v>
      </c>
      <c r="G38" s="85">
        <f>SUM(G18:G37)</f>
        <v>26110</v>
      </c>
      <c r="H38" s="85">
        <f>SUM(H18:H37)</f>
        <v>66748</v>
      </c>
      <c r="I38" s="85">
        <f>SUM(I18:I37)</f>
        <v>33275</v>
      </c>
      <c r="J38" s="85">
        <f>SUM(J18:J37)</f>
        <v>33473</v>
      </c>
      <c r="K38" s="66"/>
      <c r="L38" s="137" t="s">
        <v>198</v>
      </c>
      <c r="M38" s="159">
        <v>160</v>
      </c>
      <c r="N38" s="157">
        <f t="shared" si="4"/>
        <v>468</v>
      </c>
      <c r="O38" s="160">
        <v>233</v>
      </c>
      <c r="P38" s="161">
        <v>235</v>
      </c>
      <c r="Q38" s="248" t="s">
        <v>204</v>
      </c>
      <c r="R38" s="249"/>
      <c r="S38" s="249"/>
      <c r="T38" s="249"/>
      <c r="U38" s="249"/>
    </row>
    <row r="39" spans="1:21" ht="19.5" customHeight="1">
      <c r="A39" s="67" t="s">
        <v>146</v>
      </c>
      <c r="B39" s="68">
        <v>859</v>
      </c>
      <c r="C39" s="79">
        <f t="shared" si="0"/>
        <v>1952</v>
      </c>
      <c r="D39" s="69">
        <v>938</v>
      </c>
      <c r="E39" s="70">
        <v>1014</v>
      </c>
      <c r="F39" s="254"/>
      <c r="G39" s="255"/>
      <c r="H39" s="255"/>
      <c r="I39" s="255"/>
      <c r="J39" s="255"/>
      <c r="K39" s="52"/>
      <c r="L39" s="67" t="s">
        <v>199</v>
      </c>
      <c r="M39" s="173">
        <v>207</v>
      </c>
      <c r="N39" s="174">
        <f t="shared" si="4"/>
        <v>541</v>
      </c>
      <c r="O39" s="174">
        <v>276</v>
      </c>
      <c r="P39" s="191">
        <v>265</v>
      </c>
      <c r="Q39" s="250"/>
      <c r="R39" s="251"/>
      <c r="S39" s="251"/>
      <c r="T39" s="251"/>
      <c r="U39" s="251"/>
    </row>
    <row r="40" spans="1:21" ht="19.5" customHeight="1" thickBot="1">
      <c r="A40" s="80" t="s">
        <v>147</v>
      </c>
      <c r="B40" s="81">
        <v>1274</v>
      </c>
      <c r="C40" s="135">
        <f t="shared" si="0"/>
        <v>3060</v>
      </c>
      <c r="D40" s="82">
        <v>1477</v>
      </c>
      <c r="E40" s="83">
        <v>1583</v>
      </c>
      <c r="F40" s="256"/>
      <c r="G40" s="257"/>
      <c r="H40" s="257"/>
      <c r="I40" s="257"/>
      <c r="J40" s="257"/>
      <c r="K40" s="52"/>
      <c r="L40" s="67" t="s">
        <v>148</v>
      </c>
      <c r="M40" s="159">
        <v>250</v>
      </c>
      <c r="N40" s="157">
        <f>SUM(O40:P40)</f>
        <v>628</v>
      </c>
      <c r="O40" s="160">
        <v>296</v>
      </c>
      <c r="P40" s="161">
        <v>332</v>
      </c>
      <c r="Q40" s="250"/>
      <c r="R40" s="251"/>
      <c r="S40" s="251"/>
      <c r="T40" s="251"/>
      <c r="U40" s="251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449</v>
      </c>
      <c r="N41" s="163">
        <f>SUM(O41:P41)</f>
        <v>1007</v>
      </c>
      <c r="O41" s="163">
        <v>522</v>
      </c>
      <c r="P41" s="194">
        <v>485</v>
      </c>
      <c r="Q41" s="250"/>
      <c r="R41" s="251"/>
      <c r="S41" s="251"/>
      <c r="T41" s="251"/>
      <c r="U41" s="251"/>
      <c r="V41" s="139"/>
      <c r="W41" s="186"/>
      <c r="X41" s="185"/>
      <c r="Y41" s="185"/>
      <c r="Z41" s="185"/>
      <c r="AA41" s="185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5"/>
      <c r="Q46" s="49"/>
    </row>
    <row r="47" spans="4:17" ht="12">
      <c r="D47" s="49"/>
      <c r="K47" s="49"/>
      <c r="Q47" s="49"/>
    </row>
    <row r="48" spans="4:17" ht="12">
      <c r="D48" s="49"/>
      <c r="P48" s="165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5"/>
      <c r="Q52" s="49"/>
    </row>
    <row r="53" spans="13:17" ht="12">
      <c r="M53" s="165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67" t="s">
        <v>150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68" t="s">
        <v>151</v>
      </c>
      <c r="B3" s="270" t="s">
        <v>152</v>
      </c>
      <c r="C3" s="272" t="s">
        <v>153</v>
      </c>
      <c r="D3" s="274" t="s">
        <v>154</v>
      </c>
      <c r="E3" s="276" t="s">
        <v>155</v>
      </c>
      <c r="F3" s="278" t="s">
        <v>156</v>
      </c>
      <c r="G3" s="279"/>
      <c r="H3" s="280"/>
      <c r="I3" s="95" t="s">
        <v>157</v>
      </c>
      <c r="J3" s="96" t="s">
        <v>158</v>
      </c>
      <c r="K3" s="93"/>
    </row>
    <row r="4" spans="1:11" ht="18.75" customHeight="1" thickBot="1">
      <c r="A4" s="269"/>
      <c r="B4" s="271"/>
      <c r="C4" s="273"/>
      <c r="D4" s="275"/>
      <c r="E4" s="277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5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8">
        <v>38626</v>
      </c>
      <c r="B22" s="197">
        <v>87992</v>
      </c>
      <c r="C22" s="198">
        <v>228420</v>
      </c>
      <c r="D22" s="199">
        <v>113272</v>
      </c>
      <c r="E22" s="200">
        <v>115148</v>
      </c>
      <c r="F22" s="201">
        <v>7033</v>
      </c>
      <c r="G22" s="199">
        <v>7611</v>
      </c>
      <c r="H22" s="202">
        <v>3.45</v>
      </c>
      <c r="I22" s="203">
        <v>2.6</v>
      </c>
      <c r="J22" s="204">
        <v>6396.5</v>
      </c>
    </row>
    <row r="23" spans="1:11" s="171" customFormat="1" ht="21" customHeight="1" thickBot="1">
      <c r="A23" s="206">
        <v>39692</v>
      </c>
      <c r="B23" s="176">
        <v>91938</v>
      </c>
      <c r="C23" s="177">
        <v>232196</v>
      </c>
      <c r="D23" s="178">
        <v>114944</v>
      </c>
      <c r="E23" s="179">
        <v>117252</v>
      </c>
      <c r="F23" s="193">
        <v>74</v>
      </c>
      <c r="G23" s="188">
        <v>199</v>
      </c>
      <c r="H23" s="189">
        <v>0.09</v>
      </c>
      <c r="I23" s="180">
        <v>2.53</v>
      </c>
      <c r="J23" s="181">
        <v>6502.3</v>
      </c>
      <c r="K23" s="93"/>
    </row>
    <row r="24" spans="1:10" s="170" customFormat="1" ht="20.25" customHeight="1" thickBot="1">
      <c r="A24" s="206">
        <v>39722</v>
      </c>
      <c r="B24" s="176">
        <v>91984</v>
      </c>
      <c r="C24" s="177">
        <v>232237</v>
      </c>
      <c r="D24" s="178">
        <v>114963</v>
      </c>
      <c r="E24" s="179">
        <v>117274</v>
      </c>
      <c r="F24" s="193">
        <v>46</v>
      </c>
      <c r="G24" s="188">
        <v>41</v>
      </c>
      <c r="H24" s="189">
        <v>0.02</v>
      </c>
      <c r="I24" s="180">
        <v>2.52</v>
      </c>
      <c r="J24" s="181">
        <v>6503.4</v>
      </c>
    </row>
    <row r="25" spans="1:11" ht="21" customHeight="1" thickBot="1">
      <c r="A25" s="207" t="s">
        <v>182</v>
      </c>
      <c r="B25" s="122">
        <v>1252</v>
      </c>
      <c r="C25" s="123">
        <v>1672</v>
      </c>
      <c r="D25" s="124">
        <v>671</v>
      </c>
      <c r="E25" s="187">
        <v>1001</v>
      </c>
      <c r="F25" s="166"/>
      <c r="G25" s="167"/>
      <c r="H25" s="168"/>
      <c r="I25" s="168"/>
      <c r="J25" s="169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81" t="s">
        <v>200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3" ht="24" customHeight="1">
      <c r="A32" s="125"/>
      <c r="B32" s="125"/>
      <c r="C32" s="125"/>
      <c r="D32" s="125"/>
      <c r="E32" s="125"/>
      <c r="F32" s="282" t="s">
        <v>183</v>
      </c>
      <c r="G32" s="284" t="s">
        <v>184</v>
      </c>
      <c r="H32" s="284"/>
      <c r="I32" s="284"/>
      <c r="J32" s="284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83"/>
      <c r="G33" s="285" t="s">
        <v>185</v>
      </c>
      <c r="H33" s="286"/>
      <c r="I33" s="286"/>
      <c r="J33" s="286"/>
      <c r="K33" s="93"/>
    </row>
    <row r="34" spans="1:11" ht="24" customHeight="1">
      <c r="A34" s="125"/>
      <c r="B34" s="125"/>
      <c r="C34" s="125"/>
      <c r="D34" s="125"/>
      <c r="E34" s="125"/>
      <c r="F34" s="266" t="s">
        <v>186</v>
      </c>
      <c r="G34" s="266"/>
      <c r="H34" s="266"/>
      <c r="I34" s="266"/>
      <c r="J34" s="266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2014-10-30T06:24:34Z</cp:lastPrinted>
  <dcterms:created xsi:type="dcterms:W3CDTF">2014-08-06T06:14:46Z</dcterms:created>
  <dcterms:modified xsi:type="dcterms:W3CDTF">2016-03-01T11:04:31Z</dcterms:modified>
  <cp:category/>
  <cp:version/>
  <cp:contentType/>
  <cp:contentStatus/>
</cp:coreProperties>
</file>