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'茅ヶ崎市の人口と世帯ＨＰ'!$A$1:$H$34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<sst xmlns="http://schemas.openxmlformats.org/spreadsheetml/2006/main" count="240" uniqueCount="206">
  <si>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</si>
  <si>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</si>
  <si>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</si>
  <si>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</si>
  <si>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</si>
  <si>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</si>
  <si>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</si>
  <si>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</si>
  <si>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</si>
  <si>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</si>
  <si>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</si>
  <si>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</si>
  <si>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</si>
  <si>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</si>
  <si>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</si>
  <si>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</si>
  <si>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</si>
  <si>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</si>
  <si>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</si>
  <si>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</si>
  <si>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</si>
  <si>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</si>
  <si>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</si>
  <si>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</si>
  <si>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</si>
  <si>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</si>
  <si>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</si>
  <si>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</si>
  <si>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</si>
  <si>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</si>
  <si>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</si>
  <si>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</si>
  <si>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</si>
  <si>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</si>
  <si>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</si>
  <si>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</si>
  <si>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</si>
  <si>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</si>
  <si>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</si>
  <si>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</si>
  <si>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</si>
  <si>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</si>
  <si>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</si>
  <si>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</si>
  <si>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</si>
  <si>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</si>
  <si>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</si>
  <si>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</si>
  <si>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</si>
  <si>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</si>
  <si>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</si>
  <si>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</si>
  <si>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</si>
  <si>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</si>
  <si>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</si>
  <si>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</si>
  <si>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</si>
  <si>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</si>
  <si>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</si>
  <si>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</si>
  <si>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</si>
  <si>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</si>
  <si>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</si>
  <si>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</si>
  <si>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</si>
  <si>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</si>
  <si>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</si>
  <si>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</si>
  <si>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</si>
  <si>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</si>
  <si>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</si>
  <si>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</si>
  <si>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</si>
  <si>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</si>
  <si>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</si>
  <si>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</si>
  <si>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</si>
  <si>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</si>
  <si>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</si>
  <si>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</si>
  <si>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</si>
  <si>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</si>
  <si>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</si>
  <si>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</si>
  <si>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</si>
  <si>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</si>
  <si>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</si>
  <si>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</si>
  <si>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</si>
  <si>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</si>
  <si>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</si>
  <si>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</si>
  <si>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</si>
  <si>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</si>
  <si>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</si>
  <si>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</si>
  <si>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</si>
  <si>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</si>
  <si>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</si>
  <si>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</si>
  <si>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</si>
  <si>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</si>
  <si>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</si>
  <si>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</si>
  <si>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</si>
  <si>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</si>
  <si>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</si>
  <si>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</si>
  <si>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</si>
  <si>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</si>
  <si>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</si>
  <si>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</si>
  <si>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</si>
  <si>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</si>
  <si>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</si>
  <si>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</si>
  <si>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</si>
  <si>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</si>
  <si>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</si>
  <si>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</si>
  <si>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</si>
  <si>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</si>
  <si>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</si>
  <si>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</si>
  <si>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</si>
  <si>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</si>
  <si>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</si>
  <si>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</si>
  <si>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</si>
  <si>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</si>
  <si>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</si>
  <si>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</si>
  <si>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</si>
  <si>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</si>
  <si>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</si>
  <si>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</si>
  <si>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</si>
  <si>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</si>
  <si>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</si>
  <si>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</si>
  <si>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</si>
  <si>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</si>
  <si>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</si>
  <si>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</si>
  <si>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</si>
  <si>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</si>
  <si>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</si>
  <si>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</si>
  <si>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</si>
  <si>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</si>
  <si>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</si>
  <si>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</si>
  <si>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</si>
  <si>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</si>
  <si>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</si>
  <si>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</si>
  <si>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</si>
  <si>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</si>
  <si>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</si>
  <si>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</si>
  <si>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</si>
  <si>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</si>
  <si>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</si>
  <si>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</si>
  <si>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</si>
  <si>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</si>
  <si>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</si>
  <si>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</si>
  <si>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</si>
  <si>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</si>
  <si>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</si>
  <si>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</si>
  <si>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</si>
  <si>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</si>
  <si>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</si>
  <si>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</si>
  <si>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</si>
  <si>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</si>
  <si>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</si>
  <si>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</si>
  <si>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</si>
  <si>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</si>
  <si>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</si>
  <si>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</si>
  <si>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</si>
  <si>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</si>
  <si>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</si>
  <si>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</si>
  <si>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</si>
  <si>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</si>
  <si>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</si>
  <si>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</si>
  <si>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</si>
  <si>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</si>
  <si>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</si>
  <si>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</si>
  <si>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</si>
  <si>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</si>
  <si>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</si>
  <si>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</si>
  <si>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</si>
  <si>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</si>
  <si>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12月</t>
  </si>
  <si>
    <t>町丁・字別人口と世帯（12月１日現在）</t>
  </si>
  <si>
    <t>みずき四丁目</t>
  </si>
  <si>
    <t>（注）＊H.17.10.1世帯数、人口は平成17年国勢調査確報値です。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</si>
</sst>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1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2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3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4" xfId="0" applyNumberFormat="1" applyFont="1" applyFill="1" applyBorder="1" applyAlignment="1">
      <alignment vertical="center"/>
    </xf>
    <xf numFmtId="3" fontId="27" fillId="0" borderId="65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6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7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4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177" fontId="24" fillId="0" borderId="71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8" fontId="17" fillId="0" borderId="50" xfId="48" applyFont="1" applyBorder="1" applyAlignment="1">
      <alignment vertical="center"/>
    </xf>
    <xf numFmtId="38" fontId="17" fillId="0" borderId="25" xfId="48" applyFont="1" applyBorder="1" applyAlignment="1">
      <alignment vertical="center"/>
    </xf>
    <xf numFmtId="38" fontId="17" fillId="0" borderId="23" xfId="48" applyFont="1" applyBorder="1" applyAlignment="1">
      <alignment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7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36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2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2" xfId="61" applyBorder="1">
      <alignment/>
      <protection/>
    </xf>
    <xf numFmtId="0" fontId="6" fillId="0" borderId="7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6" fillId="33" borderId="73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8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3" xfId="61" applyFont="1" applyFill="1" applyBorder="1" applyAlignment="1">
      <alignment horizontal="center" vertical="center"/>
      <protection/>
    </xf>
    <xf numFmtId="0" fontId="23" fillId="0" borderId="70" xfId="61" applyFont="1" applyFill="1" applyBorder="1" applyAlignment="1">
      <alignment horizontal="center" vertical="center"/>
      <protection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4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4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196</v>
      </c>
      <c r="G12" s="11"/>
      <c r="H12" s="8"/>
    </row>
    <row r="13" spans="4:8" ht="25.5" customHeight="1">
      <c r="D13" s="12" t="s">
        <v>2</v>
      </c>
      <c r="E13" s="12"/>
      <c r="G13" s="13">
        <v>89506</v>
      </c>
      <c r="H13" s="14" t="s">
        <v>195</v>
      </c>
    </row>
    <row r="14" spans="4:8" ht="25.5" customHeight="1">
      <c r="D14" s="12" t="s">
        <v>3</v>
      </c>
      <c r="E14" s="12"/>
      <c r="G14" s="13">
        <v>229234</v>
      </c>
      <c r="H14" s="14" t="s">
        <v>4</v>
      </c>
    </row>
    <row r="15" spans="4:8" ht="25.5" customHeight="1">
      <c r="D15" s="12" t="s">
        <v>5</v>
      </c>
      <c r="E15" s="12"/>
      <c r="G15" s="13">
        <v>113652</v>
      </c>
      <c r="H15" s="14" t="s">
        <v>4</v>
      </c>
    </row>
    <row r="16" spans="4:8" ht="25.5" customHeight="1">
      <c r="D16" s="12" t="s">
        <v>6</v>
      </c>
      <c r="E16" s="12"/>
      <c r="G16" s="13">
        <v>115582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155</v>
      </c>
      <c r="G21" s="19">
        <v>77</v>
      </c>
      <c r="H21" s="20">
        <v>78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130</v>
      </c>
      <c r="G22" s="22">
        <v>64</v>
      </c>
      <c r="H22" s="23">
        <v>66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25</v>
      </c>
      <c r="G23" s="25">
        <f>G21-G22</f>
        <v>13</v>
      </c>
      <c r="H23" s="144">
        <f>H21-H22</f>
        <v>12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161</v>
      </c>
      <c r="F24" s="19">
        <f>SUM(G24:H24)</f>
        <v>313</v>
      </c>
      <c r="G24" s="28">
        <v>148</v>
      </c>
      <c r="H24" s="29">
        <v>165</v>
      </c>
    </row>
    <row r="25" spans="2:8" ht="24" customHeight="1">
      <c r="B25" s="219"/>
      <c r="C25" s="226"/>
      <c r="D25" s="30" t="s">
        <v>21</v>
      </c>
      <c r="E25" s="31">
        <v>193</v>
      </c>
      <c r="F25" s="32">
        <f>SUM(G25:H25)</f>
        <v>409</v>
      </c>
      <c r="G25" s="32">
        <v>219</v>
      </c>
      <c r="H25" s="33">
        <v>190</v>
      </c>
    </row>
    <row r="26" spans="2:8" ht="24" customHeight="1">
      <c r="B26" s="219"/>
      <c r="C26" s="226"/>
      <c r="D26" s="34" t="s">
        <v>22</v>
      </c>
      <c r="E26" s="35">
        <v>7</v>
      </c>
      <c r="F26" s="28">
        <f>SUM(G26:H26)</f>
        <v>12</v>
      </c>
      <c r="G26" s="22">
        <v>11</v>
      </c>
      <c r="H26" s="23">
        <v>1</v>
      </c>
    </row>
    <row r="27" spans="2:8" ht="24" customHeight="1" thickBot="1">
      <c r="B27" s="219"/>
      <c r="C27" s="227"/>
      <c r="D27" s="36" t="s">
        <v>23</v>
      </c>
      <c r="E27" s="37">
        <f>SUM(E24:E26)</f>
        <v>361</v>
      </c>
      <c r="F27" s="37">
        <f>SUM(F24:F26)</f>
        <v>734</v>
      </c>
      <c r="G27" s="37">
        <f>SUM(G24:G26)</f>
        <v>378</v>
      </c>
      <c r="H27" s="38">
        <f>SUM(H24:H26)</f>
        <v>356</v>
      </c>
    </row>
    <row r="28" spans="2:8" ht="24" customHeight="1">
      <c r="B28" s="219"/>
      <c r="C28" s="228" t="s">
        <v>24</v>
      </c>
      <c r="D28" s="26" t="s">
        <v>25</v>
      </c>
      <c r="E28" s="27">
        <v>121</v>
      </c>
      <c r="F28" s="28">
        <f>SUM(G28:H28)</f>
        <v>262</v>
      </c>
      <c r="G28" s="28">
        <v>141</v>
      </c>
      <c r="H28" s="29">
        <v>121</v>
      </c>
    </row>
    <row r="29" spans="2:8" ht="24" customHeight="1">
      <c r="B29" s="219"/>
      <c r="C29" s="226"/>
      <c r="D29" s="30" t="s">
        <v>26</v>
      </c>
      <c r="E29" s="31">
        <v>156</v>
      </c>
      <c r="F29" s="28">
        <f>SUM(G29:H29)</f>
        <v>388</v>
      </c>
      <c r="G29" s="32">
        <v>198</v>
      </c>
      <c r="H29" s="33">
        <v>190</v>
      </c>
    </row>
    <row r="30" spans="2:8" ht="24" customHeight="1">
      <c r="B30" s="219"/>
      <c r="C30" s="226"/>
      <c r="D30" s="34" t="s">
        <v>22</v>
      </c>
      <c r="E30" s="35">
        <v>11</v>
      </c>
      <c r="F30" s="28">
        <f>SUM(G30:H30)</f>
        <v>19</v>
      </c>
      <c r="G30" s="22">
        <v>15</v>
      </c>
      <c r="H30" s="23">
        <v>4</v>
      </c>
    </row>
    <row r="31" spans="2:8" ht="24" customHeight="1" thickBot="1">
      <c r="B31" s="219"/>
      <c r="C31" s="227"/>
      <c r="D31" s="36" t="s">
        <v>23</v>
      </c>
      <c r="E31" s="37">
        <f>SUM(E28:E30)</f>
        <v>288</v>
      </c>
      <c r="F31" s="37">
        <f>SUM(F28:F30)</f>
        <v>669</v>
      </c>
      <c r="G31" s="37">
        <f>SUM(G28:G30)</f>
        <v>354</v>
      </c>
      <c r="H31" s="38">
        <f>SUM(H28:H30)</f>
        <v>315</v>
      </c>
    </row>
    <row r="32" spans="2:8" ht="29.25" customHeight="1" thickBot="1">
      <c r="B32" s="220"/>
      <c r="C32" s="212" t="s">
        <v>27</v>
      </c>
      <c r="D32" s="214"/>
      <c r="E32" s="39">
        <f>E27-E31</f>
        <v>73</v>
      </c>
      <c r="F32" s="39">
        <f>F27-F31</f>
        <v>65</v>
      </c>
      <c r="G32" s="39">
        <f>G27-G31</f>
        <v>24</v>
      </c>
      <c r="H32" s="39">
        <v>41</v>
      </c>
    </row>
    <row r="33" spans="2:8" ht="24" customHeight="1" thickBot="1">
      <c r="B33" s="212" t="s">
        <v>28</v>
      </c>
      <c r="C33" s="213"/>
      <c r="D33" s="214"/>
      <c r="E33" s="40">
        <v>21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94</v>
      </c>
      <c r="F34" s="43">
        <f>F23+F32+F33</f>
        <v>90</v>
      </c>
      <c r="G34" s="43">
        <f>G23+G32+G33</f>
        <v>37</v>
      </c>
      <c r="H34" s="145">
        <f>H23+H32+H33</f>
        <v>53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8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6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3" t="s">
        <v>203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6"/>
      <c r="M1" s="149"/>
      <c r="N1" s="150"/>
      <c r="O1" s="150"/>
      <c r="P1" s="150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4"/>
      <c r="N2" s="254"/>
      <c r="O2" s="254"/>
      <c r="P2" s="254"/>
      <c r="Q2" s="254"/>
      <c r="R2" s="254"/>
      <c r="S2" s="254"/>
      <c r="T2" s="53"/>
      <c r="U2" s="53"/>
    </row>
    <row r="3" spans="1:21" ht="18.75" customHeight="1">
      <c r="A3" s="47"/>
      <c r="B3" s="255"/>
      <c r="C3" s="256"/>
      <c r="D3" s="257" t="s">
        <v>30</v>
      </c>
      <c r="E3" s="257"/>
      <c r="F3" s="54" t="s">
        <v>31</v>
      </c>
      <c r="G3" s="257" t="s">
        <v>32</v>
      </c>
      <c r="H3" s="257"/>
      <c r="I3" s="257" t="s">
        <v>33</v>
      </c>
      <c r="J3" s="258"/>
      <c r="K3" s="46"/>
      <c r="L3" s="46"/>
      <c r="M3" s="254"/>
      <c r="N3" s="254"/>
      <c r="O3" s="254"/>
      <c r="P3" s="254"/>
      <c r="Q3" s="254"/>
      <c r="R3" s="254"/>
      <c r="S3" s="254"/>
      <c r="T3" s="53"/>
      <c r="U3" s="53"/>
    </row>
    <row r="4" spans="1:21" ht="18.75" customHeight="1" thickBot="1">
      <c r="A4" s="47"/>
      <c r="B4" s="247" t="s">
        <v>34</v>
      </c>
      <c r="C4" s="248"/>
      <c r="D4" s="184"/>
      <c r="E4" s="185">
        <v>94</v>
      </c>
      <c r="F4" s="186">
        <f>SUM(H4:J4)</f>
        <v>90</v>
      </c>
      <c r="G4" s="184"/>
      <c r="H4" s="185">
        <v>37</v>
      </c>
      <c r="I4" s="184"/>
      <c r="J4" s="187">
        <v>53</v>
      </c>
      <c r="K4" s="46"/>
      <c r="L4" s="46"/>
      <c r="M4" s="254"/>
      <c r="N4" s="254"/>
      <c r="O4" s="254"/>
      <c r="P4" s="254"/>
      <c r="Q4" s="254"/>
      <c r="R4" s="254"/>
      <c r="S4" s="254"/>
      <c r="T4" s="53"/>
      <c r="U4" s="53"/>
    </row>
    <row r="5" spans="1:21" ht="18.75" customHeight="1" thickBot="1">
      <c r="A5" s="55"/>
      <c r="B5" s="55"/>
      <c r="C5" s="56"/>
      <c r="D5" s="56"/>
      <c r="E5" s="56"/>
      <c r="F5" s="56"/>
      <c r="G5" s="56"/>
      <c r="H5" s="56"/>
      <c r="I5" s="56"/>
      <c r="J5" s="56"/>
      <c r="K5" s="46"/>
      <c r="L5" s="56"/>
      <c r="M5" s="151"/>
      <c r="N5" s="151"/>
      <c r="O5" s="151"/>
      <c r="P5" s="151"/>
      <c r="Q5" s="56"/>
      <c r="R5" s="56"/>
      <c r="S5" s="56"/>
      <c r="T5" s="55"/>
      <c r="U5" s="55"/>
    </row>
    <row r="6" spans="1:22" ht="19.5" customHeight="1" thickBot="1">
      <c r="A6" s="57" t="s">
        <v>35</v>
      </c>
      <c r="B6" s="58" t="s">
        <v>2</v>
      </c>
      <c r="C6" s="59" t="s">
        <v>36</v>
      </c>
      <c r="D6" s="59" t="s">
        <v>12</v>
      </c>
      <c r="E6" s="59" t="s">
        <v>13</v>
      </c>
      <c r="F6" s="57" t="s">
        <v>35</v>
      </c>
      <c r="G6" s="58" t="s">
        <v>2</v>
      </c>
      <c r="H6" s="59" t="s">
        <v>36</v>
      </c>
      <c r="I6" s="59" t="s">
        <v>12</v>
      </c>
      <c r="J6" s="60" t="s">
        <v>13</v>
      </c>
      <c r="K6" s="61"/>
      <c r="L6" s="57" t="s">
        <v>35</v>
      </c>
      <c r="M6" s="152" t="s">
        <v>2</v>
      </c>
      <c r="N6" s="153" t="s">
        <v>36</v>
      </c>
      <c r="O6" s="153" t="s">
        <v>12</v>
      </c>
      <c r="P6" s="153" t="s">
        <v>13</v>
      </c>
      <c r="Q6" s="57" t="s">
        <v>35</v>
      </c>
      <c r="R6" s="59" t="s">
        <v>2</v>
      </c>
      <c r="S6" s="59" t="s">
        <v>36</v>
      </c>
      <c r="T6" s="59" t="s">
        <v>12</v>
      </c>
      <c r="U6" s="60" t="s">
        <v>13</v>
      </c>
      <c r="V6" s="62"/>
    </row>
    <row r="7" spans="1:22" ht="19.5" customHeight="1">
      <c r="A7" s="63" t="s">
        <v>37</v>
      </c>
      <c r="B7" s="64">
        <v>387</v>
      </c>
      <c r="C7" s="137">
        <f>SUM(D7:E7)</f>
        <v>965</v>
      </c>
      <c r="D7" s="65">
        <v>473</v>
      </c>
      <c r="E7" s="66">
        <v>492</v>
      </c>
      <c r="F7" s="63" t="s">
        <v>38</v>
      </c>
      <c r="G7" s="64">
        <v>1084</v>
      </c>
      <c r="H7" s="137">
        <f>SUM(I7:J7)</f>
        <v>2692</v>
      </c>
      <c r="I7" s="65">
        <v>1340</v>
      </c>
      <c r="J7" s="66">
        <v>1352</v>
      </c>
      <c r="K7" s="67"/>
      <c r="L7" s="63" t="s">
        <v>39</v>
      </c>
      <c r="M7" s="154">
        <v>0</v>
      </c>
      <c r="N7" s="155">
        <f>SUM(O7:P7)</f>
        <v>0</v>
      </c>
      <c r="O7" s="156">
        <v>0</v>
      </c>
      <c r="P7" s="157">
        <v>0</v>
      </c>
      <c r="Q7" s="138" t="s">
        <v>40</v>
      </c>
      <c r="R7" s="160">
        <v>651</v>
      </c>
      <c r="S7" s="158">
        <f>SUM(T7:U7)</f>
        <v>1504</v>
      </c>
      <c r="T7" s="161">
        <v>809</v>
      </c>
      <c r="U7" s="162">
        <v>695</v>
      </c>
      <c r="V7" s="62"/>
    </row>
    <row r="8" spans="1:22" ht="19.5" customHeight="1">
      <c r="A8" s="68" t="s">
        <v>41</v>
      </c>
      <c r="B8" s="69">
        <v>317</v>
      </c>
      <c r="C8" s="80">
        <f aca="true" t="shared" si="0" ref="C8:C39">SUM(D8:E8)</f>
        <v>842</v>
      </c>
      <c r="D8" s="70">
        <v>434</v>
      </c>
      <c r="E8" s="71">
        <v>408</v>
      </c>
      <c r="F8" s="68" t="s">
        <v>42</v>
      </c>
      <c r="G8" s="69">
        <v>682</v>
      </c>
      <c r="H8" s="80">
        <f aca="true" t="shared" si="1" ref="H8:H13">SUM(I8:J8)</f>
        <v>1687</v>
      </c>
      <c r="I8" s="70">
        <v>804</v>
      </c>
      <c r="J8" s="71">
        <v>883</v>
      </c>
      <c r="K8" s="67"/>
      <c r="L8" s="68" t="s">
        <v>188</v>
      </c>
      <c r="M8" s="175">
        <v>1048</v>
      </c>
      <c r="N8" s="158">
        <f aca="true" t="shared" si="2" ref="N8:N14">SUM(O8:P8)</f>
        <v>2846</v>
      </c>
      <c r="O8" s="176">
        <v>1400</v>
      </c>
      <c r="P8" s="177">
        <v>1446</v>
      </c>
      <c r="Q8" s="68" t="s">
        <v>43</v>
      </c>
      <c r="R8" s="160">
        <v>1519</v>
      </c>
      <c r="S8" s="158">
        <f>SUM(T8:U8)</f>
        <v>3881</v>
      </c>
      <c r="T8" s="161">
        <v>1970</v>
      </c>
      <c r="U8" s="162">
        <v>1911</v>
      </c>
      <c r="V8" s="62"/>
    </row>
    <row r="9" spans="1:23" ht="19.5" customHeight="1">
      <c r="A9" s="68" t="s">
        <v>44</v>
      </c>
      <c r="B9" s="69">
        <v>428</v>
      </c>
      <c r="C9" s="80">
        <f t="shared" si="0"/>
        <v>1040</v>
      </c>
      <c r="D9" s="70">
        <v>484</v>
      </c>
      <c r="E9" s="71">
        <v>556</v>
      </c>
      <c r="F9" s="68" t="s">
        <v>45</v>
      </c>
      <c r="G9" s="69">
        <v>846</v>
      </c>
      <c r="H9" s="80">
        <f t="shared" si="1"/>
        <v>2143</v>
      </c>
      <c r="I9" s="70">
        <v>1081</v>
      </c>
      <c r="J9" s="71">
        <v>1062</v>
      </c>
      <c r="K9" s="67"/>
      <c r="L9" s="68" t="s">
        <v>189</v>
      </c>
      <c r="M9" s="175">
        <v>614</v>
      </c>
      <c r="N9" s="158">
        <f t="shared" si="2"/>
        <v>1664</v>
      </c>
      <c r="O9" s="176">
        <v>866</v>
      </c>
      <c r="P9" s="177">
        <v>798</v>
      </c>
      <c r="Q9" s="68" t="s">
        <v>46</v>
      </c>
      <c r="R9" s="160">
        <v>740</v>
      </c>
      <c r="S9" s="158">
        <f>SUM(T9:U9)</f>
        <v>1785</v>
      </c>
      <c r="T9" s="161">
        <v>912</v>
      </c>
      <c r="U9" s="162">
        <v>873</v>
      </c>
      <c r="V9" s="62"/>
      <c r="W9" s="139"/>
    </row>
    <row r="10" spans="1:23" ht="19.5" customHeight="1">
      <c r="A10" s="68" t="s">
        <v>47</v>
      </c>
      <c r="B10" s="72">
        <v>10</v>
      </c>
      <c r="C10" s="80">
        <f t="shared" si="0"/>
        <v>14</v>
      </c>
      <c r="D10" s="73">
        <v>12</v>
      </c>
      <c r="E10" s="74">
        <v>2</v>
      </c>
      <c r="F10" s="68" t="s">
        <v>48</v>
      </c>
      <c r="G10" s="69">
        <v>438</v>
      </c>
      <c r="H10" s="80">
        <f t="shared" si="1"/>
        <v>1052</v>
      </c>
      <c r="I10" s="70">
        <v>519</v>
      </c>
      <c r="J10" s="71">
        <v>533</v>
      </c>
      <c r="K10" s="67"/>
      <c r="L10" s="68" t="s">
        <v>190</v>
      </c>
      <c r="M10" s="175">
        <v>462</v>
      </c>
      <c r="N10" s="158">
        <f t="shared" si="2"/>
        <v>1321</v>
      </c>
      <c r="O10" s="176">
        <v>663</v>
      </c>
      <c r="P10" s="177">
        <v>658</v>
      </c>
      <c r="Q10" s="75" t="s">
        <v>49</v>
      </c>
      <c r="R10" s="146">
        <v>547</v>
      </c>
      <c r="S10" s="143">
        <f aca="true" t="shared" si="3" ref="S10:S17">SUM(T10:U10)</f>
        <v>1248</v>
      </c>
      <c r="T10" s="136">
        <v>635</v>
      </c>
      <c r="U10" s="147">
        <v>613</v>
      </c>
      <c r="V10" s="62"/>
      <c r="W10" s="139"/>
    </row>
    <row r="11" spans="1:23" ht="19.5" customHeight="1">
      <c r="A11" s="68" t="s">
        <v>50</v>
      </c>
      <c r="B11" s="69">
        <v>488</v>
      </c>
      <c r="C11" s="80">
        <f t="shared" si="0"/>
        <v>1245</v>
      </c>
      <c r="D11" s="70">
        <v>607</v>
      </c>
      <c r="E11" s="71">
        <v>638</v>
      </c>
      <c r="F11" s="68" t="s">
        <v>51</v>
      </c>
      <c r="G11" s="69">
        <v>492</v>
      </c>
      <c r="H11" s="80">
        <f t="shared" si="1"/>
        <v>1262</v>
      </c>
      <c r="I11" s="70">
        <v>602</v>
      </c>
      <c r="J11" s="71">
        <v>660</v>
      </c>
      <c r="K11" s="67"/>
      <c r="L11" s="68" t="s">
        <v>191</v>
      </c>
      <c r="M11" s="175">
        <v>956</v>
      </c>
      <c r="N11" s="158">
        <f t="shared" si="2"/>
        <v>2592</v>
      </c>
      <c r="O11" s="176">
        <v>1301</v>
      </c>
      <c r="P11" s="177">
        <v>1291</v>
      </c>
      <c r="Q11" s="68" t="s">
        <v>52</v>
      </c>
      <c r="R11" s="69">
        <v>720</v>
      </c>
      <c r="S11" s="80">
        <f t="shared" si="3"/>
        <v>1560</v>
      </c>
      <c r="T11" s="70">
        <v>760</v>
      </c>
      <c r="U11" s="71">
        <v>800</v>
      </c>
      <c r="V11" s="62"/>
      <c r="W11" s="139"/>
    </row>
    <row r="12" spans="1:23" ht="19.5" customHeight="1">
      <c r="A12" s="68" t="s">
        <v>53</v>
      </c>
      <c r="B12" s="69">
        <v>416</v>
      </c>
      <c r="C12" s="80">
        <f t="shared" si="0"/>
        <v>1080</v>
      </c>
      <c r="D12" s="70">
        <v>544</v>
      </c>
      <c r="E12" s="71">
        <v>536</v>
      </c>
      <c r="F12" s="68" t="s">
        <v>54</v>
      </c>
      <c r="G12" s="69">
        <v>451</v>
      </c>
      <c r="H12" s="143">
        <f t="shared" si="1"/>
        <v>1136</v>
      </c>
      <c r="I12" s="70">
        <v>549</v>
      </c>
      <c r="J12" s="71">
        <v>587</v>
      </c>
      <c r="K12" s="67"/>
      <c r="L12" s="68" t="s">
        <v>192</v>
      </c>
      <c r="M12" s="175">
        <v>295</v>
      </c>
      <c r="N12" s="158">
        <f t="shared" si="2"/>
        <v>887</v>
      </c>
      <c r="O12" s="176">
        <v>443</v>
      </c>
      <c r="P12" s="177">
        <v>444</v>
      </c>
      <c r="Q12" s="68" t="s">
        <v>55</v>
      </c>
      <c r="R12" s="69">
        <v>1065</v>
      </c>
      <c r="S12" s="80">
        <f t="shared" si="3"/>
        <v>2553</v>
      </c>
      <c r="T12" s="70">
        <v>1272</v>
      </c>
      <c r="U12" s="71">
        <v>1281</v>
      </c>
      <c r="V12" s="62"/>
      <c r="W12" s="139"/>
    </row>
    <row r="13" spans="1:23" ht="19.5" customHeight="1" thickBot="1">
      <c r="A13" s="68" t="s">
        <v>56</v>
      </c>
      <c r="B13" s="69">
        <v>482</v>
      </c>
      <c r="C13" s="80">
        <f t="shared" si="0"/>
        <v>1286</v>
      </c>
      <c r="D13" s="70">
        <v>641</v>
      </c>
      <c r="E13" s="71">
        <v>645</v>
      </c>
      <c r="F13" s="81" t="s">
        <v>57</v>
      </c>
      <c r="G13" s="82">
        <v>757</v>
      </c>
      <c r="H13" s="136">
        <f t="shared" si="1"/>
        <v>1769</v>
      </c>
      <c r="I13" s="83">
        <v>892</v>
      </c>
      <c r="J13" s="84">
        <v>877</v>
      </c>
      <c r="K13" s="67"/>
      <c r="L13" s="68" t="s">
        <v>193</v>
      </c>
      <c r="M13" s="175">
        <v>663</v>
      </c>
      <c r="N13" s="158">
        <f t="shared" si="2"/>
        <v>1680</v>
      </c>
      <c r="O13" s="176">
        <v>802</v>
      </c>
      <c r="P13" s="177">
        <v>878</v>
      </c>
      <c r="Q13" s="68" t="s">
        <v>58</v>
      </c>
      <c r="R13" s="69">
        <v>699</v>
      </c>
      <c r="S13" s="80">
        <f t="shared" si="3"/>
        <v>1810</v>
      </c>
      <c r="T13" s="70">
        <v>876</v>
      </c>
      <c r="U13" s="71">
        <v>934</v>
      </c>
      <c r="V13" s="62"/>
      <c r="W13" s="139"/>
    </row>
    <row r="14" spans="1:23" ht="19.5" customHeight="1" thickBot="1">
      <c r="A14" s="68" t="s">
        <v>59</v>
      </c>
      <c r="B14" s="69">
        <v>576</v>
      </c>
      <c r="C14" s="80">
        <f t="shared" si="0"/>
        <v>1354</v>
      </c>
      <c r="D14" s="70">
        <v>675</v>
      </c>
      <c r="E14" s="71">
        <v>679</v>
      </c>
      <c r="F14" s="85" t="s">
        <v>60</v>
      </c>
      <c r="G14" s="86">
        <f>SUM(B7:B39)+SUM(G7:G13)</f>
        <v>24710</v>
      </c>
      <c r="H14" s="86">
        <f>SUM(C7:C39)+SUM(H7:H13)</f>
        <v>58881</v>
      </c>
      <c r="I14" s="86">
        <f>SUM(D7:D39)+SUM(I7:I13)</f>
        <v>28969</v>
      </c>
      <c r="J14" s="86">
        <f>SUM(E7:E39)+SUM(J7:J13)</f>
        <v>29912</v>
      </c>
      <c r="K14" s="67"/>
      <c r="L14" s="68" t="s">
        <v>194</v>
      </c>
      <c r="M14" s="175">
        <v>201</v>
      </c>
      <c r="N14" s="159">
        <f t="shared" si="2"/>
        <v>524</v>
      </c>
      <c r="O14" s="176">
        <v>277</v>
      </c>
      <c r="P14" s="177">
        <v>247</v>
      </c>
      <c r="Q14" s="68" t="s">
        <v>61</v>
      </c>
      <c r="R14" s="69">
        <v>693</v>
      </c>
      <c r="S14" s="80">
        <f t="shared" si="3"/>
        <v>1835</v>
      </c>
      <c r="T14" s="70">
        <v>909</v>
      </c>
      <c r="U14" s="71">
        <v>926</v>
      </c>
      <c r="V14" s="62"/>
      <c r="W14" s="139"/>
    </row>
    <row r="15" spans="1:23" ht="19.5" customHeight="1" thickBot="1">
      <c r="A15" s="68" t="s">
        <v>62</v>
      </c>
      <c r="B15" s="69">
        <v>870</v>
      </c>
      <c r="C15" s="80">
        <f t="shared" si="0"/>
        <v>2122</v>
      </c>
      <c r="D15" s="70">
        <v>998</v>
      </c>
      <c r="E15" s="71">
        <v>1124</v>
      </c>
      <c r="F15" s="67"/>
      <c r="G15" s="52"/>
      <c r="H15" s="52"/>
      <c r="I15" s="52"/>
      <c r="J15" s="209"/>
      <c r="K15" s="52"/>
      <c r="L15" s="68" t="s">
        <v>63</v>
      </c>
      <c r="M15" s="160">
        <v>599</v>
      </c>
      <c r="N15" s="158">
        <f aca="true" t="shared" si="4" ref="N15:N38">SUM(O15:P15)</f>
        <v>1580</v>
      </c>
      <c r="O15" s="161">
        <v>779</v>
      </c>
      <c r="P15" s="162">
        <v>801</v>
      </c>
      <c r="Q15" s="68" t="s">
        <v>64</v>
      </c>
      <c r="R15" s="69">
        <v>695</v>
      </c>
      <c r="S15" s="80">
        <f t="shared" si="3"/>
        <v>1775</v>
      </c>
      <c r="T15" s="70">
        <v>913</v>
      </c>
      <c r="U15" s="71">
        <v>862</v>
      </c>
      <c r="V15" s="62"/>
      <c r="W15" s="139"/>
    </row>
    <row r="16" spans="1:23" ht="19.5" customHeight="1" thickBot="1">
      <c r="A16" s="68" t="s">
        <v>65</v>
      </c>
      <c r="B16" s="69">
        <v>667</v>
      </c>
      <c r="C16" s="80">
        <f t="shared" si="0"/>
        <v>1435</v>
      </c>
      <c r="D16" s="70">
        <v>677</v>
      </c>
      <c r="E16" s="71">
        <v>758</v>
      </c>
      <c r="F16" s="57" t="s">
        <v>35</v>
      </c>
      <c r="G16" s="58" t="s">
        <v>2</v>
      </c>
      <c r="H16" s="59" t="s">
        <v>3</v>
      </c>
      <c r="I16" s="59" t="s">
        <v>12</v>
      </c>
      <c r="J16" s="174" t="s">
        <v>13</v>
      </c>
      <c r="K16" s="67"/>
      <c r="L16" s="68" t="s">
        <v>66</v>
      </c>
      <c r="M16" s="160">
        <v>2027</v>
      </c>
      <c r="N16" s="158">
        <f t="shared" si="4"/>
        <v>5232</v>
      </c>
      <c r="O16" s="161">
        <v>2671</v>
      </c>
      <c r="P16" s="162">
        <v>2561</v>
      </c>
      <c r="Q16" s="68" t="s">
        <v>67</v>
      </c>
      <c r="R16" s="69">
        <v>1109</v>
      </c>
      <c r="S16" s="80">
        <f t="shared" si="3"/>
        <v>2920</v>
      </c>
      <c r="T16" s="70">
        <v>1407</v>
      </c>
      <c r="U16" s="71">
        <v>1513</v>
      </c>
      <c r="V16" s="62"/>
      <c r="W16" s="140"/>
    </row>
    <row r="17" spans="1:22" ht="19.5" customHeight="1">
      <c r="A17" s="68" t="s">
        <v>68</v>
      </c>
      <c r="B17" s="69">
        <v>1024</v>
      </c>
      <c r="C17" s="80">
        <f>SUM(D17:E17)</f>
        <v>2475</v>
      </c>
      <c r="D17" s="70">
        <v>1210</v>
      </c>
      <c r="E17" s="71">
        <v>1265</v>
      </c>
      <c r="F17" s="63" t="s">
        <v>69</v>
      </c>
      <c r="G17" s="64">
        <v>3540</v>
      </c>
      <c r="H17" s="137">
        <f>SUM(I17:J17)</f>
        <v>9757</v>
      </c>
      <c r="I17" s="65">
        <v>5061</v>
      </c>
      <c r="J17" s="66">
        <v>4696</v>
      </c>
      <c r="K17" s="67"/>
      <c r="L17" s="68" t="s">
        <v>70</v>
      </c>
      <c r="M17" s="160">
        <v>2280</v>
      </c>
      <c r="N17" s="158">
        <f t="shared" si="4"/>
        <v>6264</v>
      </c>
      <c r="O17" s="161">
        <v>3129</v>
      </c>
      <c r="P17" s="162">
        <v>3135</v>
      </c>
      <c r="Q17" s="138" t="s">
        <v>71</v>
      </c>
      <c r="R17" s="146">
        <v>574</v>
      </c>
      <c r="S17" s="136">
        <f t="shared" si="3"/>
        <v>1537</v>
      </c>
      <c r="T17" s="136">
        <v>738</v>
      </c>
      <c r="U17" s="147">
        <v>799</v>
      </c>
      <c r="V17" s="62"/>
    </row>
    <row r="18" spans="1:22" ht="19.5" customHeight="1">
      <c r="A18" s="68" t="s">
        <v>72</v>
      </c>
      <c r="B18" s="69">
        <v>891</v>
      </c>
      <c r="C18" s="80">
        <f t="shared" si="0"/>
        <v>1861</v>
      </c>
      <c r="D18" s="70">
        <v>903</v>
      </c>
      <c r="E18" s="71">
        <v>958</v>
      </c>
      <c r="F18" s="68" t="s">
        <v>73</v>
      </c>
      <c r="G18" s="69">
        <v>187</v>
      </c>
      <c r="H18" s="80">
        <f aca="true" t="shared" si="5" ref="H18:H36">SUM(I18:J18)</f>
        <v>563</v>
      </c>
      <c r="I18" s="70">
        <v>286</v>
      </c>
      <c r="J18" s="71">
        <v>277</v>
      </c>
      <c r="K18" s="67"/>
      <c r="L18" s="68" t="s">
        <v>74</v>
      </c>
      <c r="M18" s="160">
        <v>463</v>
      </c>
      <c r="N18" s="158">
        <f t="shared" si="4"/>
        <v>1208</v>
      </c>
      <c r="O18" s="161">
        <v>605</v>
      </c>
      <c r="P18" s="162">
        <v>603</v>
      </c>
      <c r="Q18" s="68" t="s">
        <v>75</v>
      </c>
      <c r="R18" s="69">
        <v>825</v>
      </c>
      <c r="S18" s="70">
        <f aca="true" t="shared" si="6" ref="S18:S28">SUM(T18:U18)</f>
        <v>2136</v>
      </c>
      <c r="T18" s="70">
        <v>1036</v>
      </c>
      <c r="U18" s="71">
        <v>1100</v>
      </c>
      <c r="V18" s="62"/>
    </row>
    <row r="19" spans="1:22" ht="19.5" customHeight="1">
      <c r="A19" s="68" t="s">
        <v>76</v>
      </c>
      <c r="B19" s="69">
        <v>276</v>
      </c>
      <c r="C19" s="80">
        <f t="shared" si="0"/>
        <v>591</v>
      </c>
      <c r="D19" s="70">
        <v>280</v>
      </c>
      <c r="E19" s="71">
        <v>311</v>
      </c>
      <c r="F19" s="68" t="s">
        <v>77</v>
      </c>
      <c r="G19" s="69">
        <v>1281</v>
      </c>
      <c r="H19" s="80">
        <f t="shared" si="5"/>
        <v>3491</v>
      </c>
      <c r="I19" s="70">
        <v>1747</v>
      </c>
      <c r="J19" s="71">
        <v>1744</v>
      </c>
      <c r="K19" s="67"/>
      <c r="L19" s="68" t="s">
        <v>78</v>
      </c>
      <c r="M19" s="160">
        <v>587</v>
      </c>
      <c r="N19" s="158">
        <f t="shared" si="4"/>
        <v>1443</v>
      </c>
      <c r="O19" s="161">
        <v>692</v>
      </c>
      <c r="P19" s="162">
        <v>751</v>
      </c>
      <c r="Q19" s="68" t="s">
        <v>79</v>
      </c>
      <c r="R19" s="69">
        <v>540</v>
      </c>
      <c r="S19" s="70">
        <f t="shared" si="6"/>
        <v>1336</v>
      </c>
      <c r="T19" s="70">
        <v>636</v>
      </c>
      <c r="U19" s="71">
        <v>700</v>
      </c>
      <c r="V19" s="62"/>
    </row>
    <row r="20" spans="1:22" ht="19.5" customHeight="1">
      <c r="A20" s="68" t="s">
        <v>80</v>
      </c>
      <c r="B20" s="69">
        <v>896</v>
      </c>
      <c r="C20" s="80">
        <f t="shared" si="0"/>
        <v>1881</v>
      </c>
      <c r="D20" s="70">
        <v>934</v>
      </c>
      <c r="E20" s="71">
        <v>947</v>
      </c>
      <c r="F20" s="68" t="s">
        <v>81</v>
      </c>
      <c r="G20" s="69">
        <v>1445</v>
      </c>
      <c r="H20" s="80">
        <f t="shared" si="5"/>
        <v>3993</v>
      </c>
      <c r="I20" s="70">
        <v>1972</v>
      </c>
      <c r="J20" s="71">
        <v>2021</v>
      </c>
      <c r="K20" s="67"/>
      <c r="L20" s="68" t="s">
        <v>82</v>
      </c>
      <c r="M20" s="160">
        <v>485</v>
      </c>
      <c r="N20" s="158">
        <f t="shared" si="4"/>
        <v>1184</v>
      </c>
      <c r="O20" s="161">
        <v>557</v>
      </c>
      <c r="P20" s="162">
        <v>627</v>
      </c>
      <c r="Q20" s="68" t="s">
        <v>83</v>
      </c>
      <c r="R20" s="76">
        <v>766</v>
      </c>
      <c r="S20" s="70">
        <f t="shared" si="6"/>
        <v>2054</v>
      </c>
      <c r="T20" s="77">
        <v>1018</v>
      </c>
      <c r="U20" s="78">
        <v>1036</v>
      </c>
      <c r="V20" s="88"/>
    </row>
    <row r="21" spans="1:22" ht="19.5" customHeight="1">
      <c r="A21" s="68" t="s">
        <v>84</v>
      </c>
      <c r="B21" s="69">
        <v>415</v>
      </c>
      <c r="C21" s="80">
        <f t="shared" si="0"/>
        <v>988</v>
      </c>
      <c r="D21" s="70">
        <v>486</v>
      </c>
      <c r="E21" s="71">
        <v>502</v>
      </c>
      <c r="F21" s="68" t="s">
        <v>85</v>
      </c>
      <c r="G21" s="69">
        <v>714</v>
      </c>
      <c r="H21" s="80">
        <f t="shared" si="5"/>
        <v>2052</v>
      </c>
      <c r="I21" s="70">
        <v>1004</v>
      </c>
      <c r="J21" s="71">
        <v>1048</v>
      </c>
      <c r="K21" s="67"/>
      <c r="L21" s="68" t="s">
        <v>86</v>
      </c>
      <c r="M21" s="160">
        <v>588</v>
      </c>
      <c r="N21" s="158">
        <f t="shared" si="4"/>
        <v>1472</v>
      </c>
      <c r="O21" s="161">
        <v>712</v>
      </c>
      <c r="P21" s="162">
        <v>760</v>
      </c>
      <c r="Q21" s="68" t="s">
        <v>87</v>
      </c>
      <c r="R21" s="79">
        <v>698</v>
      </c>
      <c r="S21" s="70">
        <f t="shared" si="6"/>
        <v>1840</v>
      </c>
      <c r="T21" s="80">
        <v>891</v>
      </c>
      <c r="U21" s="71">
        <v>949</v>
      </c>
      <c r="V21" s="88"/>
    </row>
    <row r="22" spans="1:22" ht="19.5" customHeight="1">
      <c r="A22" s="68" t="s">
        <v>88</v>
      </c>
      <c r="B22" s="69">
        <v>648</v>
      </c>
      <c r="C22" s="80">
        <f t="shared" si="0"/>
        <v>1460</v>
      </c>
      <c r="D22" s="142">
        <v>718</v>
      </c>
      <c r="E22" s="71">
        <v>742</v>
      </c>
      <c r="F22" s="68" t="s">
        <v>89</v>
      </c>
      <c r="G22" s="69">
        <v>735</v>
      </c>
      <c r="H22" s="80">
        <f t="shared" si="5"/>
        <v>1911</v>
      </c>
      <c r="I22" s="70">
        <v>952</v>
      </c>
      <c r="J22" s="71">
        <v>959</v>
      </c>
      <c r="K22" s="67"/>
      <c r="L22" s="68" t="s">
        <v>90</v>
      </c>
      <c r="M22" s="160">
        <v>158</v>
      </c>
      <c r="N22" s="158">
        <f t="shared" si="4"/>
        <v>363</v>
      </c>
      <c r="O22" s="161">
        <v>203</v>
      </c>
      <c r="P22" s="162">
        <v>160</v>
      </c>
      <c r="Q22" s="68" t="s">
        <v>91</v>
      </c>
      <c r="R22" s="79">
        <v>742</v>
      </c>
      <c r="S22" s="70">
        <f t="shared" si="6"/>
        <v>1885</v>
      </c>
      <c r="T22" s="80">
        <v>923</v>
      </c>
      <c r="U22" s="71">
        <v>962</v>
      </c>
      <c r="V22" s="88"/>
    </row>
    <row r="23" spans="1:22" ht="19.5" customHeight="1">
      <c r="A23" s="68" t="s">
        <v>92</v>
      </c>
      <c r="B23" s="69">
        <v>953</v>
      </c>
      <c r="C23" s="80">
        <f t="shared" si="0"/>
        <v>2019</v>
      </c>
      <c r="D23" s="70">
        <v>1024</v>
      </c>
      <c r="E23" s="71">
        <v>995</v>
      </c>
      <c r="F23" s="68" t="s">
        <v>93</v>
      </c>
      <c r="G23" s="69">
        <v>2574</v>
      </c>
      <c r="H23" s="80">
        <f t="shared" si="5"/>
        <v>5612</v>
      </c>
      <c r="I23" s="70">
        <v>2687</v>
      </c>
      <c r="J23" s="71">
        <v>2925</v>
      </c>
      <c r="K23" s="67"/>
      <c r="L23" s="68" t="s">
        <v>94</v>
      </c>
      <c r="M23" s="160">
        <v>268</v>
      </c>
      <c r="N23" s="158">
        <f t="shared" si="4"/>
        <v>717</v>
      </c>
      <c r="O23" s="161">
        <v>358</v>
      </c>
      <c r="P23" s="162">
        <v>359</v>
      </c>
      <c r="Q23" s="68" t="s">
        <v>95</v>
      </c>
      <c r="R23" s="79">
        <v>1122</v>
      </c>
      <c r="S23" s="70">
        <f t="shared" si="6"/>
        <v>3138</v>
      </c>
      <c r="T23" s="80">
        <v>1518</v>
      </c>
      <c r="U23" s="71">
        <v>1620</v>
      </c>
      <c r="V23" s="88"/>
    </row>
    <row r="24" spans="1:22" ht="19.5" customHeight="1">
      <c r="A24" s="68" t="s">
        <v>96</v>
      </c>
      <c r="B24" s="69">
        <v>462</v>
      </c>
      <c r="C24" s="80">
        <f t="shared" si="0"/>
        <v>1131</v>
      </c>
      <c r="D24" s="70">
        <v>546</v>
      </c>
      <c r="E24" s="71">
        <v>585</v>
      </c>
      <c r="F24" s="68" t="s">
        <v>97</v>
      </c>
      <c r="G24" s="69">
        <v>2786</v>
      </c>
      <c r="H24" s="80">
        <f t="shared" si="5"/>
        <v>7432</v>
      </c>
      <c r="I24" s="70">
        <v>3688</v>
      </c>
      <c r="J24" s="71">
        <v>3744</v>
      </c>
      <c r="K24" s="67"/>
      <c r="L24" s="68" t="s">
        <v>98</v>
      </c>
      <c r="M24" s="160">
        <v>550</v>
      </c>
      <c r="N24" s="158">
        <f t="shared" si="4"/>
        <v>1516</v>
      </c>
      <c r="O24" s="161">
        <v>734</v>
      </c>
      <c r="P24" s="162">
        <v>782</v>
      </c>
      <c r="Q24" s="68" t="s">
        <v>99</v>
      </c>
      <c r="R24" s="79">
        <v>476</v>
      </c>
      <c r="S24" s="70">
        <f t="shared" si="6"/>
        <v>1283</v>
      </c>
      <c r="T24" s="80">
        <v>631</v>
      </c>
      <c r="U24" s="71">
        <v>652</v>
      </c>
      <c r="V24" s="88"/>
    </row>
    <row r="25" spans="1:22" ht="19.5" customHeight="1">
      <c r="A25" s="68" t="s">
        <v>100</v>
      </c>
      <c r="B25" s="69">
        <v>319</v>
      </c>
      <c r="C25" s="80">
        <f t="shared" si="0"/>
        <v>859</v>
      </c>
      <c r="D25" s="70">
        <v>431</v>
      </c>
      <c r="E25" s="71">
        <v>428</v>
      </c>
      <c r="F25" s="68" t="s">
        <v>101</v>
      </c>
      <c r="G25" s="69">
        <v>2556</v>
      </c>
      <c r="H25" s="80">
        <f t="shared" si="5"/>
        <v>7129</v>
      </c>
      <c r="I25" s="70">
        <v>3533</v>
      </c>
      <c r="J25" s="71">
        <v>3596</v>
      </c>
      <c r="K25" s="67"/>
      <c r="L25" s="68" t="s">
        <v>102</v>
      </c>
      <c r="M25" s="160">
        <v>314</v>
      </c>
      <c r="N25" s="158">
        <f t="shared" si="4"/>
        <v>715</v>
      </c>
      <c r="O25" s="161">
        <v>369</v>
      </c>
      <c r="P25" s="162">
        <v>346</v>
      </c>
      <c r="Q25" s="68" t="s">
        <v>103</v>
      </c>
      <c r="R25" s="79">
        <v>349</v>
      </c>
      <c r="S25" s="70">
        <f t="shared" si="6"/>
        <v>888</v>
      </c>
      <c r="T25" s="80">
        <v>422</v>
      </c>
      <c r="U25" s="71">
        <v>466</v>
      </c>
      <c r="V25" s="88"/>
    </row>
    <row r="26" spans="1:22" ht="19.5" customHeight="1">
      <c r="A26" s="68" t="s">
        <v>104</v>
      </c>
      <c r="B26" s="69">
        <v>610</v>
      </c>
      <c r="C26" s="80">
        <f t="shared" si="0"/>
        <v>1473</v>
      </c>
      <c r="D26" s="70">
        <v>764</v>
      </c>
      <c r="E26" s="71">
        <v>709</v>
      </c>
      <c r="F26" s="68" t="s">
        <v>105</v>
      </c>
      <c r="G26" s="69">
        <v>61</v>
      </c>
      <c r="H26" s="80">
        <f t="shared" si="5"/>
        <v>144</v>
      </c>
      <c r="I26" s="70">
        <v>78</v>
      </c>
      <c r="J26" s="71">
        <v>66</v>
      </c>
      <c r="K26" s="67"/>
      <c r="L26" s="68" t="s">
        <v>106</v>
      </c>
      <c r="M26" s="160">
        <v>814</v>
      </c>
      <c r="N26" s="158">
        <f t="shared" si="4"/>
        <v>2117</v>
      </c>
      <c r="O26" s="161">
        <v>1069</v>
      </c>
      <c r="P26" s="162">
        <v>1048</v>
      </c>
      <c r="Q26" s="68" t="s">
        <v>107</v>
      </c>
      <c r="R26" s="79">
        <v>1078</v>
      </c>
      <c r="S26" s="70">
        <f t="shared" si="6"/>
        <v>2894</v>
      </c>
      <c r="T26" s="80">
        <v>1419</v>
      </c>
      <c r="U26" s="71">
        <v>1475</v>
      </c>
      <c r="V26" s="88"/>
    </row>
    <row r="27" spans="1:22" ht="19.5" customHeight="1">
      <c r="A27" s="68" t="s">
        <v>108</v>
      </c>
      <c r="B27" s="69">
        <v>681</v>
      </c>
      <c r="C27" s="80">
        <f t="shared" si="0"/>
        <v>1604</v>
      </c>
      <c r="D27" s="70">
        <v>802</v>
      </c>
      <c r="E27" s="71">
        <v>802</v>
      </c>
      <c r="F27" s="68" t="s">
        <v>109</v>
      </c>
      <c r="G27" s="69">
        <v>451</v>
      </c>
      <c r="H27" s="80">
        <f t="shared" si="5"/>
        <v>1044</v>
      </c>
      <c r="I27" s="70">
        <v>558</v>
      </c>
      <c r="J27" s="71">
        <v>486</v>
      </c>
      <c r="K27" s="67"/>
      <c r="L27" s="68" t="s">
        <v>110</v>
      </c>
      <c r="M27" s="160">
        <v>467</v>
      </c>
      <c r="N27" s="158">
        <f t="shared" si="4"/>
        <v>1194</v>
      </c>
      <c r="O27" s="161">
        <v>608</v>
      </c>
      <c r="P27" s="162">
        <v>586</v>
      </c>
      <c r="Q27" s="87" t="s">
        <v>111</v>
      </c>
      <c r="R27" s="79">
        <v>790</v>
      </c>
      <c r="S27" s="70">
        <f t="shared" si="6"/>
        <v>2160</v>
      </c>
      <c r="T27" s="80">
        <v>1080</v>
      </c>
      <c r="U27" s="71">
        <v>1080</v>
      </c>
      <c r="V27" s="88"/>
    </row>
    <row r="28" spans="1:22" ht="19.5" customHeight="1" thickBot="1">
      <c r="A28" s="68" t="s">
        <v>112</v>
      </c>
      <c r="B28" s="69">
        <v>903</v>
      </c>
      <c r="C28" s="80">
        <f t="shared" si="0"/>
        <v>2211</v>
      </c>
      <c r="D28" s="70">
        <v>1125</v>
      </c>
      <c r="E28" s="71">
        <v>1086</v>
      </c>
      <c r="F28" s="68" t="s">
        <v>113</v>
      </c>
      <c r="G28" s="69">
        <v>571</v>
      </c>
      <c r="H28" s="80">
        <f t="shared" si="5"/>
        <v>1476</v>
      </c>
      <c r="I28" s="70">
        <v>726</v>
      </c>
      <c r="J28" s="71">
        <v>750</v>
      </c>
      <c r="K28" s="67"/>
      <c r="L28" s="68" t="s">
        <v>114</v>
      </c>
      <c r="M28" s="160">
        <v>846</v>
      </c>
      <c r="N28" s="158">
        <f t="shared" si="4"/>
        <v>2217</v>
      </c>
      <c r="O28" s="161">
        <v>1121</v>
      </c>
      <c r="P28" s="162">
        <v>1096</v>
      </c>
      <c r="Q28" s="81" t="s">
        <v>115</v>
      </c>
      <c r="R28" s="79">
        <v>229</v>
      </c>
      <c r="S28" s="70">
        <f t="shared" si="6"/>
        <v>676</v>
      </c>
      <c r="T28" s="80">
        <v>320</v>
      </c>
      <c r="U28" s="71">
        <v>356</v>
      </c>
      <c r="V28" s="88"/>
    </row>
    <row r="29" spans="1:22" ht="19.5" customHeight="1" thickBot="1">
      <c r="A29" s="68" t="s">
        <v>116</v>
      </c>
      <c r="B29" s="69">
        <v>687</v>
      </c>
      <c r="C29" s="80">
        <f t="shared" si="0"/>
        <v>1802</v>
      </c>
      <c r="D29" s="70">
        <v>892</v>
      </c>
      <c r="E29" s="71">
        <v>910</v>
      </c>
      <c r="F29" s="68" t="s">
        <v>117</v>
      </c>
      <c r="G29" s="69">
        <v>2048</v>
      </c>
      <c r="H29" s="80">
        <f t="shared" si="5"/>
        <v>5470</v>
      </c>
      <c r="I29" s="70">
        <v>2794</v>
      </c>
      <c r="J29" s="71">
        <v>2676</v>
      </c>
      <c r="K29" s="67"/>
      <c r="L29" s="68" t="s">
        <v>118</v>
      </c>
      <c r="M29" s="160">
        <v>692</v>
      </c>
      <c r="N29" s="158">
        <f t="shared" si="4"/>
        <v>1901</v>
      </c>
      <c r="O29" s="161">
        <v>946</v>
      </c>
      <c r="P29" s="162">
        <v>955</v>
      </c>
      <c r="Q29" s="85" t="s">
        <v>119</v>
      </c>
      <c r="R29" s="86">
        <f>SUM(M7:M40)+SUM(R7:R28)</f>
        <v>35716</v>
      </c>
      <c r="S29" s="210">
        <f>SUM(N7:N40)+SUM(S7:S28)</f>
        <v>93134</v>
      </c>
      <c r="T29" s="210">
        <f>SUM(O7:O40)+SUM(T7:T28)</f>
        <v>46236</v>
      </c>
      <c r="U29" s="148">
        <f>SUM(P7:P40)+SUM(U7:U28)</f>
        <v>46898</v>
      </c>
      <c r="V29" s="76"/>
    </row>
    <row r="30" spans="1:22" ht="19.5" customHeight="1" thickBot="1">
      <c r="A30" s="68" t="s">
        <v>120</v>
      </c>
      <c r="B30" s="69">
        <v>459</v>
      </c>
      <c r="C30" s="80">
        <f t="shared" si="0"/>
        <v>1231</v>
      </c>
      <c r="D30" s="70">
        <v>620</v>
      </c>
      <c r="E30" s="71">
        <v>611</v>
      </c>
      <c r="F30" s="68" t="s">
        <v>121</v>
      </c>
      <c r="G30" s="69">
        <v>1360</v>
      </c>
      <c r="H30" s="80">
        <f t="shared" si="5"/>
        <v>3986</v>
      </c>
      <c r="I30" s="70">
        <v>2013</v>
      </c>
      <c r="J30" s="71">
        <v>1973</v>
      </c>
      <c r="K30" s="67"/>
      <c r="L30" s="68" t="s">
        <v>122</v>
      </c>
      <c r="M30" s="160">
        <v>570</v>
      </c>
      <c r="N30" s="158">
        <f t="shared" si="4"/>
        <v>1541</v>
      </c>
      <c r="O30" s="161">
        <v>740</v>
      </c>
      <c r="P30" s="162">
        <v>801</v>
      </c>
      <c r="U30" s="211"/>
      <c r="V30" s="140"/>
    </row>
    <row r="31" spans="1:21" ht="19.5" customHeight="1" thickBot="1">
      <c r="A31" s="68" t="s">
        <v>123</v>
      </c>
      <c r="B31" s="69">
        <v>55</v>
      </c>
      <c r="C31" s="80">
        <f t="shared" si="0"/>
        <v>230</v>
      </c>
      <c r="D31" s="70">
        <v>76</v>
      </c>
      <c r="E31" s="71">
        <v>154</v>
      </c>
      <c r="F31" s="68" t="s">
        <v>124</v>
      </c>
      <c r="G31" s="69">
        <v>442</v>
      </c>
      <c r="H31" s="80">
        <f t="shared" si="5"/>
        <v>1194</v>
      </c>
      <c r="I31" s="70">
        <v>596</v>
      </c>
      <c r="J31" s="71">
        <v>598</v>
      </c>
      <c r="K31" s="67"/>
      <c r="L31" s="68" t="s">
        <v>125</v>
      </c>
      <c r="M31" s="160">
        <v>525</v>
      </c>
      <c r="N31" s="158">
        <f t="shared" si="4"/>
        <v>1365</v>
      </c>
      <c r="O31" s="161">
        <v>638</v>
      </c>
      <c r="P31" s="162">
        <v>727</v>
      </c>
      <c r="Q31" s="57" t="s">
        <v>35</v>
      </c>
      <c r="R31" s="58" t="s">
        <v>2</v>
      </c>
      <c r="S31" s="59" t="s">
        <v>3</v>
      </c>
      <c r="T31" s="59" t="s">
        <v>12</v>
      </c>
      <c r="U31" s="60" t="s">
        <v>13</v>
      </c>
    </row>
    <row r="32" spans="1:21" ht="19.5" customHeight="1">
      <c r="A32" s="68" t="s">
        <v>126</v>
      </c>
      <c r="B32" s="69">
        <v>465</v>
      </c>
      <c r="C32" s="80">
        <f t="shared" si="0"/>
        <v>963</v>
      </c>
      <c r="D32" s="70">
        <v>444</v>
      </c>
      <c r="E32" s="71">
        <v>519</v>
      </c>
      <c r="F32" s="68" t="s">
        <v>127</v>
      </c>
      <c r="G32" s="69">
        <v>637</v>
      </c>
      <c r="H32" s="80">
        <f t="shared" si="5"/>
        <v>1816</v>
      </c>
      <c r="I32" s="70">
        <v>900</v>
      </c>
      <c r="J32" s="71">
        <v>916</v>
      </c>
      <c r="K32" s="67"/>
      <c r="L32" s="68" t="s">
        <v>128</v>
      </c>
      <c r="M32" s="160">
        <v>611</v>
      </c>
      <c r="N32" s="158">
        <f t="shared" si="4"/>
        <v>1609</v>
      </c>
      <c r="O32" s="161">
        <v>813</v>
      </c>
      <c r="P32" s="162">
        <v>796</v>
      </c>
      <c r="Q32" s="63" t="s">
        <v>129</v>
      </c>
      <c r="R32" s="64">
        <v>140</v>
      </c>
      <c r="S32" s="137">
        <f>SUM(T32:U32)</f>
        <v>698</v>
      </c>
      <c r="T32" s="65">
        <v>311</v>
      </c>
      <c r="U32" s="66">
        <v>387</v>
      </c>
    </row>
    <row r="33" spans="1:21" ht="19.5" customHeight="1">
      <c r="A33" s="68" t="s">
        <v>130</v>
      </c>
      <c r="B33" s="69">
        <v>540</v>
      </c>
      <c r="C33" s="80">
        <f t="shared" si="0"/>
        <v>1175</v>
      </c>
      <c r="D33" s="142">
        <v>572</v>
      </c>
      <c r="E33" s="71">
        <v>603</v>
      </c>
      <c r="F33" s="68" t="s">
        <v>131</v>
      </c>
      <c r="G33" s="69">
        <v>624</v>
      </c>
      <c r="H33" s="80">
        <f t="shared" si="5"/>
        <v>1806</v>
      </c>
      <c r="I33" s="70">
        <v>911</v>
      </c>
      <c r="J33" s="71">
        <v>895</v>
      </c>
      <c r="K33" s="67"/>
      <c r="L33" s="68" t="s">
        <v>132</v>
      </c>
      <c r="M33" s="160">
        <v>577</v>
      </c>
      <c r="N33" s="158">
        <f t="shared" si="4"/>
        <v>1575</v>
      </c>
      <c r="O33" s="161">
        <v>768</v>
      </c>
      <c r="P33" s="162">
        <v>807</v>
      </c>
      <c r="Q33" s="68" t="s">
        <v>133</v>
      </c>
      <c r="R33" s="69">
        <v>817</v>
      </c>
      <c r="S33" s="80">
        <f>SUM(T33:U33)</f>
        <v>2707</v>
      </c>
      <c r="T33" s="70">
        <v>1310</v>
      </c>
      <c r="U33" s="71">
        <v>1397</v>
      </c>
    </row>
    <row r="34" spans="1:21" ht="19.5" customHeight="1">
      <c r="A34" s="68" t="s">
        <v>134</v>
      </c>
      <c r="B34" s="69">
        <v>526</v>
      </c>
      <c r="C34" s="80">
        <f t="shared" si="0"/>
        <v>1294</v>
      </c>
      <c r="D34" s="70">
        <v>631</v>
      </c>
      <c r="E34" s="71">
        <v>663</v>
      </c>
      <c r="F34" s="68" t="s">
        <v>135</v>
      </c>
      <c r="G34" s="69">
        <v>85</v>
      </c>
      <c r="H34" s="80">
        <f t="shared" si="5"/>
        <v>236</v>
      </c>
      <c r="I34" s="70">
        <v>111</v>
      </c>
      <c r="J34" s="71">
        <v>125</v>
      </c>
      <c r="K34" s="67"/>
      <c r="L34" s="68" t="s">
        <v>136</v>
      </c>
      <c r="M34" s="160">
        <v>370</v>
      </c>
      <c r="N34" s="158">
        <f t="shared" si="4"/>
        <v>1011</v>
      </c>
      <c r="O34" s="161">
        <v>506</v>
      </c>
      <c r="P34" s="162">
        <v>505</v>
      </c>
      <c r="Q34" s="68" t="s">
        <v>137</v>
      </c>
      <c r="R34" s="69">
        <v>2349</v>
      </c>
      <c r="S34" s="80">
        <f>SUM(T34:U34)</f>
        <v>6451</v>
      </c>
      <c r="T34" s="70">
        <v>3184</v>
      </c>
      <c r="U34" s="71">
        <v>3267</v>
      </c>
    </row>
    <row r="35" spans="1:21" ht="19.5" customHeight="1" thickBot="1">
      <c r="A35" s="68" t="s">
        <v>138</v>
      </c>
      <c r="B35" s="69">
        <v>1136</v>
      </c>
      <c r="C35" s="80">
        <f t="shared" si="0"/>
        <v>2614</v>
      </c>
      <c r="D35" s="70">
        <v>1359</v>
      </c>
      <c r="E35" s="71">
        <v>1255</v>
      </c>
      <c r="F35" s="68" t="s">
        <v>139</v>
      </c>
      <c r="G35" s="69">
        <v>724</v>
      </c>
      <c r="H35" s="80">
        <f t="shared" si="5"/>
        <v>1947</v>
      </c>
      <c r="I35" s="70">
        <v>949</v>
      </c>
      <c r="J35" s="71">
        <v>998</v>
      </c>
      <c r="K35" s="67"/>
      <c r="L35" s="68" t="s">
        <v>198</v>
      </c>
      <c r="M35" s="160">
        <v>35</v>
      </c>
      <c r="N35" s="158">
        <f t="shared" si="4"/>
        <v>101</v>
      </c>
      <c r="O35" s="161">
        <v>53</v>
      </c>
      <c r="P35" s="162">
        <v>48</v>
      </c>
      <c r="Q35" s="81" t="s">
        <v>140</v>
      </c>
      <c r="R35" s="82">
        <v>381</v>
      </c>
      <c r="S35" s="136">
        <f>SUM(T35:U35)</f>
        <v>1368</v>
      </c>
      <c r="T35" s="83">
        <v>637</v>
      </c>
      <c r="U35" s="84">
        <v>731</v>
      </c>
    </row>
    <row r="36" spans="1:21" ht="19.5" customHeight="1" thickBot="1">
      <c r="A36" s="68" t="s">
        <v>141</v>
      </c>
      <c r="B36" s="69">
        <v>338</v>
      </c>
      <c r="C36" s="80">
        <f t="shared" si="0"/>
        <v>740</v>
      </c>
      <c r="D36" s="70">
        <v>374</v>
      </c>
      <c r="E36" s="71">
        <v>366</v>
      </c>
      <c r="F36" s="81" t="s">
        <v>142</v>
      </c>
      <c r="G36" s="82">
        <v>2558</v>
      </c>
      <c r="H36" s="136">
        <f t="shared" si="5"/>
        <v>4938</v>
      </c>
      <c r="I36" s="83">
        <v>2420</v>
      </c>
      <c r="J36" s="84">
        <v>2518</v>
      </c>
      <c r="K36" s="67"/>
      <c r="L36" s="68" t="s">
        <v>199</v>
      </c>
      <c r="M36" s="160">
        <v>165</v>
      </c>
      <c r="N36" s="158">
        <f t="shared" si="4"/>
        <v>516</v>
      </c>
      <c r="O36" s="161">
        <v>253</v>
      </c>
      <c r="P36" s="162">
        <v>263</v>
      </c>
      <c r="Q36" s="85" t="s">
        <v>143</v>
      </c>
      <c r="R36" s="86">
        <f>SUM(R32:R35)</f>
        <v>3687</v>
      </c>
      <c r="S36" s="86">
        <f>SUM(S32:S35)</f>
        <v>11224</v>
      </c>
      <c r="T36" s="86">
        <f>SUM(T32:T35)</f>
        <v>5442</v>
      </c>
      <c r="U36" s="141">
        <f>SUM(U32:U35)</f>
        <v>5782</v>
      </c>
    </row>
    <row r="37" spans="1:21" ht="19.5" customHeight="1" thickBot="1">
      <c r="A37" s="68" t="s">
        <v>144</v>
      </c>
      <c r="B37" s="69">
        <v>977</v>
      </c>
      <c r="C37" s="80">
        <f>SUM(D37:E37)</f>
        <v>2242</v>
      </c>
      <c r="D37" s="70">
        <v>1055</v>
      </c>
      <c r="E37" s="71">
        <v>1187</v>
      </c>
      <c r="F37" s="85" t="s">
        <v>145</v>
      </c>
      <c r="G37" s="86">
        <f>SUM(G17:G36)</f>
        <v>25379</v>
      </c>
      <c r="H37" s="86">
        <f>SUM(H17:H36)</f>
        <v>65997</v>
      </c>
      <c r="I37" s="86">
        <f>SUM(I17:I36)</f>
        <v>32986</v>
      </c>
      <c r="J37" s="86">
        <f>SUM(J17:J36)</f>
        <v>33011</v>
      </c>
      <c r="K37" s="67"/>
      <c r="L37" s="138" t="s">
        <v>200</v>
      </c>
      <c r="M37" s="160">
        <v>23</v>
      </c>
      <c r="N37" s="158">
        <f t="shared" si="4"/>
        <v>69</v>
      </c>
      <c r="O37" s="161">
        <v>36</v>
      </c>
      <c r="P37" s="162">
        <v>33</v>
      </c>
      <c r="Q37" s="245" t="s">
        <v>197</v>
      </c>
      <c r="R37" s="245"/>
      <c r="S37" s="245"/>
      <c r="T37" s="245"/>
      <c r="U37" s="245"/>
    </row>
    <row r="38" spans="1:21" ht="19.5" customHeight="1">
      <c r="A38" s="68" t="s">
        <v>146</v>
      </c>
      <c r="B38" s="69">
        <v>842</v>
      </c>
      <c r="C38" s="80">
        <f t="shared" si="0"/>
        <v>1923</v>
      </c>
      <c r="D38" s="70">
        <v>936</v>
      </c>
      <c r="E38" s="71">
        <v>987</v>
      </c>
      <c r="F38" s="249"/>
      <c r="G38" s="250"/>
      <c r="H38" s="250"/>
      <c r="I38" s="250"/>
      <c r="J38" s="250"/>
      <c r="K38" s="52"/>
      <c r="L38" s="68" t="s">
        <v>204</v>
      </c>
      <c r="M38" s="193">
        <v>132</v>
      </c>
      <c r="N38" s="194">
        <f t="shared" si="4"/>
        <v>339</v>
      </c>
      <c r="O38" s="194">
        <v>172</v>
      </c>
      <c r="P38" s="195">
        <v>167</v>
      </c>
      <c r="Q38" s="246"/>
      <c r="R38" s="246"/>
      <c r="S38" s="246"/>
      <c r="T38" s="246"/>
      <c r="U38" s="246"/>
    </row>
    <row r="39" spans="1:21" ht="19.5" customHeight="1" thickBot="1">
      <c r="A39" s="81" t="s">
        <v>147</v>
      </c>
      <c r="B39" s="82">
        <v>1216</v>
      </c>
      <c r="C39" s="136">
        <f t="shared" si="0"/>
        <v>2990</v>
      </c>
      <c r="D39" s="83">
        <v>1455</v>
      </c>
      <c r="E39" s="84">
        <v>1535</v>
      </c>
      <c r="F39" s="251"/>
      <c r="G39" s="252"/>
      <c r="H39" s="252"/>
      <c r="I39" s="252"/>
      <c r="J39" s="252"/>
      <c r="K39" s="52"/>
      <c r="L39" s="68" t="s">
        <v>148</v>
      </c>
      <c r="M39" s="160">
        <v>244</v>
      </c>
      <c r="N39" s="158">
        <f>SUM(O39:P39)</f>
        <v>622</v>
      </c>
      <c r="O39" s="161">
        <v>302</v>
      </c>
      <c r="P39" s="162">
        <v>320</v>
      </c>
      <c r="Q39" s="246"/>
      <c r="R39" s="246"/>
      <c r="S39" s="246"/>
      <c r="T39" s="246"/>
      <c r="U39" s="246"/>
    </row>
    <row r="40" spans="1:27" ht="19.5" customHeight="1" thickBot="1">
      <c r="A40" s="89"/>
      <c r="B40" s="90"/>
      <c r="C40" s="90"/>
      <c r="D40" s="90"/>
      <c r="E40" s="90"/>
      <c r="F40" s="46"/>
      <c r="G40" s="46"/>
      <c r="H40" s="46"/>
      <c r="I40" s="46"/>
      <c r="J40" s="46"/>
      <c r="K40" s="52"/>
      <c r="L40" s="81" t="s">
        <v>149</v>
      </c>
      <c r="M40" s="163">
        <v>460</v>
      </c>
      <c r="N40" s="164">
        <f>SUM(O40:P40)</f>
        <v>1051</v>
      </c>
      <c r="O40" s="164">
        <v>555</v>
      </c>
      <c r="P40" s="165">
        <v>496</v>
      </c>
      <c r="Q40" s="246"/>
      <c r="R40" s="246"/>
      <c r="S40" s="246"/>
      <c r="T40" s="246"/>
      <c r="U40" s="246"/>
      <c r="V40" s="140"/>
      <c r="W40" s="189"/>
      <c r="X40" s="188"/>
      <c r="Y40" s="188"/>
      <c r="Z40" s="188"/>
      <c r="AA40" s="188"/>
    </row>
    <row r="41" spans="1:21" ht="13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Q41" s="92"/>
      <c r="R41" s="92"/>
      <c r="S41" s="92"/>
      <c r="T41" s="92"/>
      <c r="U41" s="92"/>
    </row>
    <row r="42" spans="1:20" ht="1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49"/>
      <c r="S42" s="91"/>
      <c r="T42" s="91"/>
    </row>
    <row r="43" spans="1:20" ht="12">
      <c r="A43" s="91"/>
      <c r="B43" s="91"/>
      <c r="C43" s="91"/>
      <c r="D43" s="91"/>
      <c r="E43" s="91"/>
      <c r="K43" s="91"/>
      <c r="Q43" s="49"/>
      <c r="S43" s="91"/>
      <c r="T43" s="91"/>
    </row>
    <row r="44" spans="5:17" ht="12">
      <c r="E44" s="49"/>
      <c r="K44" s="49"/>
      <c r="Q44" s="49"/>
    </row>
    <row r="45" spans="11:17" ht="12">
      <c r="K45" s="49"/>
      <c r="L45" s="49"/>
      <c r="P45" s="167"/>
      <c r="Q45" s="49"/>
    </row>
    <row r="46" spans="4:17" ht="12">
      <c r="D46" s="49"/>
      <c r="K46" s="49"/>
      <c r="Q46" s="49"/>
    </row>
    <row r="47" spans="4:17" ht="12">
      <c r="D47" s="49"/>
      <c r="P47" s="167"/>
      <c r="Q47" s="49"/>
    </row>
    <row r="48" spans="4:17" ht="12">
      <c r="D48" s="49"/>
      <c r="Q48" s="49"/>
    </row>
    <row r="49" ht="12">
      <c r="Q49" s="49"/>
    </row>
    <row r="50" ht="12">
      <c r="Q50" s="49"/>
    </row>
    <row r="51" spans="13:17" ht="12">
      <c r="M51" s="167"/>
      <c r="Q51" s="49"/>
    </row>
    <row r="52" spans="13:17" ht="12">
      <c r="M52" s="167"/>
      <c r="Q52" s="49"/>
    </row>
    <row r="53" ht="12"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1" ht="12">
      <c r="Q61" s="49"/>
    </row>
    <row r="138" ht="12">
      <c r="W138" s="49"/>
    </row>
  </sheetData>
  <sheetProtection/>
  <mergeCells count="9">
    <mergeCell ref="Q37:U40"/>
    <mergeCell ref="B4:C4"/>
    <mergeCell ref="F38:J39"/>
    <mergeCell ref="A1:K1"/>
    <mergeCell ref="M2:S4"/>
    <mergeCell ref="B3:C3"/>
    <mergeCell ref="D3:E3"/>
    <mergeCell ref="G3:H3"/>
    <mergeCell ref="I3:J3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6" t="s">
        <v>150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7" t="s">
        <v>151</v>
      </c>
      <c r="B3" s="269" t="s">
        <v>152</v>
      </c>
      <c r="C3" s="271" t="s">
        <v>153</v>
      </c>
      <c r="D3" s="273" t="s">
        <v>154</v>
      </c>
      <c r="E3" s="275" t="s">
        <v>155</v>
      </c>
      <c r="F3" s="277" t="s">
        <v>156</v>
      </c>
      <c r="G3" s="278"/>
      <c r="H3" s="279"/>
      <c r="I3" s="96" t="s">
        <v>157</v>
      </c>
      <c r="J3" s="97" t="s">
        <v>158</v>
      </c>
      <c r="K3" s="94"/>
    </row>
    <row r="4" spans="1:11" ht="18.75" customHeight="1" thickBot="1">
      <c r="A4" s="268"/>
      <c r="B4" s="270"/>
      <c r="C4" s="272"/>
      <c r="D4" s="274"/>
      <c r="E4" s="276"/>
      <c r="F4" s="99" t="s">
        <v>159</v>
      </c>
      <c r="G4" s="98" t="s">
        <v>31</v>
      </c>
      <c r="H4" s="100" t="s">
        <v>160</v>
      </c>
      <c r="I4" s="101" t="s">
        <v>161</v>
      </c>
      <c r="J4" s="100" t="s">
        <v>162</v>
      </c>
      <c r="K4" s="94"/>
    </row>
    <row r="5" spans="1:11" ht="21" customHeight="1">
      <c r="A5" s="102" t="s">
        <v>163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164</v>
      </c>
      <c r="G5" s="105" t="s">
        <v>165</v>
      </c>
      <c r="H5" s="108" t="s">
        <v>166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167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168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169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170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171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172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173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174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175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176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177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178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179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180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4" t="s">
        <v>181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8">
        <v>38626</v>
      </c>
      <c r="B22" s="196">
        <v>87992</v>
      </c>
      <c r="C22" s="197">
        <v>228420</v>
      </c>
      <c r="D22" s="198">
        <v>113272</v>
      </c>
      <c r="E22" s="199">
        <v>115148</v>
      </c>
      <c r="F22" s="200">
        <v>7033</v>
      </c>
      <c r="G22" s="198">
        <v>7611</v>
      </c>
      <c r="H22" s="201">
        <v>3.45</v>
      </c>
      <c r="I22" s="202">
        <v>2.6</v>
      </c>
      <c r="J22" s="203">
        <v>6396.5</v>
      </c>
    </row>
    <row r="23" spans="1:11" s="173" customFormat="1" ht="21" customHeight="1" thickBot="1">
      <c r="A23" s="205">
        <v>39022</v>
      </c>
      <c r="B23" s="178">
        <v>89412</v>
      </c>
      <c r="C23" s="179">
        <v>229144</v>
      </c>
      <c r="D23" s="180">
        <v>113615</v>
      </c>
      <c r="E23" s="181">
        <v>115529</v>
      </c>
      <c r="F23" s="179">
        <v>172</v>
      </c>
      <c r="G23" s="191">
        <v>265</v>
      </c>
      <c r="H23" s="192">
        <v>0.12</v>
      </c>
      <c r="I23" s="182">
        <v>2.56</v>
      </c>
      <c r="J23" s="183">
        <v>6416.8</v>
      </c>
      <c r="K23" s="94"/>
    </row>
    <row r="24" spans="1:10" s="172" customFormat="1" ht="20.25" customHeight="1" thickBot="1">
      <c r="A24" s="206">
        <v>39052</v>
      </c>
      <c r="B24" s="178">
        <v>89506</v>
      </c>
      <c r="C24" s="179">
        <v>229234</v>
      </c>
      <c r="D24" s="180">
        <v>113652</v>
      </c>
      <c r="E24" s="181">
        <v>115582</v>
      </c>
      <c r="F24" s="179">
        <v>94</v>
      </c>
      <c r="G24" s="191">
        <v>90</v>
      </c>
      <c r="H24" s="192">
        <v>0.04</v>
      </c>
      <c r="I24" s="182">
        <v>2.56</v>
      </c>
      <c r="J24" s="183">
        <v>6419.3</v>
      </c>
    </row>
    <row r="25" spans="1:11" ht="21" customHeight="1" thickBot="1">
      <c r="A25" s="207" t="s">
        <v>182</v>
      </c>
      <c r="B25" s="123">
        <v>1380</v>
      </c>
      <c r="C25" s="124">
        <v>743</v>
      </c>
      <c r="D25" s="125">
        <v>383</v>
      </c>
      <c r="E25" s="190">
        <v>360</v>
      </c>
      <c r="F25" s="168"/>
      <c r="G25" s="169"/>
      <c r="H25" s="170"/>
      <c r="I25" s="170"/>
      <c r="J25" s="171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205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59" t="s">
        <v>187</v>
      </c>
      <c r="B31" s="259"/>
      <c r="C31" s="259"/>
      <c r="D31" s="259"/>
      <c r="E31" s="259"/>
      <c r="F31" s="259"/>
      <c r="G31" s="259"/>
      <c r="H31" s="259"/>
      <c r="I31" s="259"/>
      <c r="J31" s="259"/>
    </row>
    <row r="32" spans="1:13" ht="24" customHeight="1">
      <c r="A32" s="126"/>
      <c r="B32" s="126"/>
      <c r="C32" s="126"/>
      <c r="D32" s="126"/>
      <c r="E32" s="126"/>
      <c r="F32" s="260" t="s">
        <v>183</v>
      </c>
      <c r="G32" s="262" t="s">
        <v>184</v>
      </c>
      <c r="H32" s="262"/>
      <c r="I32" s="262"/>
      <c r="J32" s="262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61"/>
      <c r="G33" s="263" t="s">
        <v>185</v>
      </c>
      <c r="H33" s="264"/>
      <c r="I33" s="264"/>
      <c r="J33" s="264"/>
      <c r="K33" s="94"/>
    </row>
    <row r="34" spans="1:11" ht="24" customHeight="1">
      <c r="A34" s="126"/>
      <c r="B34" s="126"/>
      <c r="C34" s="126"/>
      <c r="D34" s="126"/>
      <c r="E34" s="126"/>
      <c r="F34" s="265" t="s">
        <v>186</v>
      </c>
      <c r="G34" s="265"/>
      <c r="H34" s="265"/>
      <c r="I34" s="265"/>
      <c r="J34" s="265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2014-11-04T04:53:24Z</cp:lastPrinted>
  <dcterms:created xsi:type="dcterms:W3CDTF">2014-08-06T06:14:46Z</dcterms:created>
  <dcterms:modified xsi:type="dcterms:W3CDTF">2016-03-01T10:49:46Z</dcterms:modified>
  <cp:category/>
  <cp:version/>
  <cp:contentType/>
  <cp:contentStatus/>
</cp:coreProperties>
</file>