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" sheetId="1" r:id="rId1"/>
    <sheet name="確報値の公表" sheetId="2" r:id="rId2"/>
    <sheet name="確報値差し替え" sheetId="3" r:id="rId3"/>
    <sheet name="町丁・字別人口と世帯" sheetId="4" r:id="rId4"/>
    <sheet name="人口の推移" sheetId="5" r:id="rId5"/>
  </sheets>
  <definedNames>
    <definedName name="_xlnm.Print_Area" localSheetId="1">'確報値の公表'!$A$1:$K$53</definedName>
    <definedName name="_xlnm.Print_Area" localSheetId="2">'確報値差し替え'!$A$1:$I$59</definedName>
    <definedName name="_xlnm.Print_Area" localSheetId="0">'茅ヶ崎市の人口と世帯'!$A$1:$H$34</definedName>
    <definedName name="Z_22A1A600_ABF6_11D3_8EB6_00004CC313BD_.wvu.PrintArea" localSheetId="4" hidden="1">'人口の推移'!$A$1:$J$34</definedName>
    <definedName name="Z_74BE9120_DE12_11D3_8EB6_00004C83CE06_.wvu.PrintArea" localSheetId="4" hidden="1">'人口の推移'!$A$1:$J$34</definedName>
  </definedNames>
  <calcPr fullCalcOnLoad="1"/>
</workbook>
</file>

<file path=xl/sharedStrings.xml><?xml version="1.0" encoding="utf-8"?>
<sst xmlns="http://schemas.openxmlformats.org/spreadsheetml/2006/main" count="251" uniqueCount="217">
  <si>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</si>
  <si>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</si>
  <si>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</si>
  <si>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</si>
  <si>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</si>
  <si>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</si>
  <si>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</si>
  <si>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</si>
  <si>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</si>
  <si>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</si>
  <si>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</si>
  <si>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</si>
  <si>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</si>
  <si>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</si>
  <si>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</si>
  <si>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</si>
  <si>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</si>
  <si>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</si>
  <si>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</si>
  <si>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</si>
  <si>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</si>
  <si>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</si>
  <si>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</si>
  <si>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</si>
  <si>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</si>
  <si>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</si>
  <si>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</si>
  <si>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</si>
  <si>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</si>
  <si>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</si>
  <si>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</si>
  <si>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</si>
  <si>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</si>
  <si>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</si>
  <si>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</si>
  <si>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</si>
  <si>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</si>
  <si>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</si>
  <si>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</si>
  <si>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</si>
  <si>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</si>
  <si>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</si>
  <si>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</si>
  <si>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</si>
  <si>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</si>
  <si>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</si>
  <si>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</si>
  <si>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</si>
  <si>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</si>
  <si>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</si>
  <si>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</si>
  <si>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</si>
  <si>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</si>
  <si>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</si>
  <si>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</si>
  <si>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</si>
  <si>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</si>
  <si>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</si>
  <si>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</si>
  <si>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</si>
  <si>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</si>
  <si>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</si>
  <si>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</si>
  <si>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</si>
  <si>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</si>
  <si>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</si>
  <si>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</si>
  <si>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</si>
  <si>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</si>
  <si>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</si>
  <si>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</si>
  <si>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</si>
  <si>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</si>
  <si>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</si>
  <si>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</si>
  <si>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</si>
  <si>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</si>
  <si>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</si>
  <si>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</si>
  <si>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</si>
  <si>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</si>
  <si>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</si>
  <si>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</si>
  <si>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</si>
  <si>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</si>
  <si>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</si>
  <si>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</si>
  <si>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</si>
  <si>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</si>
  <si>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</si>
  <si>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</si>
  <si>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</si>
  <si>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</si>
  <si>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</si>
  <si>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</si>
  <si>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</si>
  <si>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</si>
  <si>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</si>
  <si>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</si>
  <si>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</si>
  <si>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</si>
  <si>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</si>
  <si>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</si>
  <si>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</si>
  <si>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</si>
  <si>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</si>
  <si>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</si>
  <si>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</si>
  <si>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</si>
  <si>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</si>
  <si>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</si>
  <si>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</si>
  <si>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</si>
  <si>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</si>
  <si>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</si>
  <si>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</si>
  <si>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</si>
  <si>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</si>
  <si>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</si>
  <si>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</si>
  <si>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</si>
  <si>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</si>
  <si>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</si>
  <si>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</si>
  <si>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</si>
  <si>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</si>
  <si>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</si>
  <si>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</si>
  <si>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</si>
  <si>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</si>
  <si>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</si>
  <si>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</si>
  <si>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</si>
  <si>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</si>
  <si>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</si>
  <si>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</si>
  <si>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</si>
  <si>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</si>
  <si>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</si>
  <si>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</si>
  <si>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</si>
  <si>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</si>
  <si>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</si>
  <si>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</si>
  <si>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</si>
  <si>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</si>
  <si>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</si>
  <si>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</si>
  <si>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</si>
  <si>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</si>
  <si>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</si>
  <si>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</si>
  <si>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</si>
  <si>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</si>
  <si>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</si>
  <si>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</si>
  <si>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</si>
  <si>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</si>
  <si>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</si>
  <si>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</si>
  <si>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</si>
  <si>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</si>
  <si>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</si>
  <si>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</si>
  <si>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</si>
  <si>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</si>
  <si>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</si>
  <si>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</si>
  <si>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</si>
  <si>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</si>
  <si>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</si>
  <si>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</si>
  <si>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</si>
  <si>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</si>
  <si>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</si>
  <si>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</si>
  <si>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</si>
  <si>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</si>
  <si>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</si>
  <si>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</si>
  <si>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</si>
  <si>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</si>
  <si>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</si>
  <si>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</si>
  <si>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</si>
  <si>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</si>
  <si>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</si>
  <si>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</si>
  <si>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</si>
  <si>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</si>
  <si>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</si>
  <si>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</si>
  <si>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</si>
  <si>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</si>
  <si>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</si>
  <si>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</si>
  <si>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</si>
  <si>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（注）＊H.17.10.1世帯数、人口は平成17年国勢調査速報値です。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</si>
  <si>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</si>
  <si>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</si>
  <si>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</si>
  <si>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</si>
  <si>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</si>
  <si>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11月</t>
  </si>
  <si>
    <t>町丁・字別人口と世帯（11月１日現在）</t>
  </si>
  <si>
    <t>　平成１７年度国勢調査結果が公表されました！</t>
  </si>
  <si>
    <t>＊　平成１７年国勢調査結果について、現在公表されているのは第１次集計結果（人口・世帯・住</t>
  </si>
  <si>
    <t>居・外国人・高齢者世帯）です。第２次集計結果（労働力状態・就業者の産業別・夫婦・子ども）に</t>
  </si>
  <si>
    <t>ついては、平成１９年１月頃公表予定です。</t>
  </si>
  <si>
    <t>「茅ヶ崎市の人口と世帯」は、国勢調査を基礎に毎月の人口</t>
  </si>
  <si>
    <t>及び世帯数を推計しており、これまでは、平成１７年国勢調査</t>
  </si>
  <si>
    <t>結果の「速報値」を基礎として推計していましたが、「確定</t>
  </si>
  <si>
    <t>値」が公表されたことに伴い、次のとおり確定値を基礎とし再</t>
  </si>
  <si>
    <t>集計しました。</t>
  </si>
  <si>
    <r>
      <t>　なお、</t>
    </r>
    <r>
      <rPr>
        <u val="single"/>
        <sz val="16"/>
        <rFont val="ＭＳ Ｐゴシック"/>
        <family val="3"/>
      </rPr>
      <t>町丁字別の人口及び世帯数はまだ「確定値」が公表</t>
    </r>
  </si>
  <si>
    <t>されていないため、公表までの期間引き続き「速報値」を基</t>
  </si>
  <si>
    <t>礎とした数値による推計となりますので、ご注意ください。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</si>
</sst>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1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2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3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4" xfId="0" applyNumberFormat="1" applyFont="1" applyFill="1" applyBorder="1" applyAlignment="1">
      <alignment vertical="center"/>
    </xf>
    <xf numFmtId="3" fontId="27" fillId="0" borderId="65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6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7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4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177" fontId="24" fillId="0" borderId="71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58" fontId="38" fillId="0" borderId="0" xfId="0" applyNumberFormat="1" applyFont="1" applyAlignment="1">
      <alignment/>
    </xf>
    <xf numFmtId="58" fontId="39" fillId="0" borderId="0" xfId="0" applyNumberFormat="1" applyFont="1" applyAlignment="1">
      <alignment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7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3" fontId="20" fillId="0" borderId="72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2" xfId="61" applyBorder="1">
      <alignment/>
      <protection/>
    </xf>
    <xf numFmtId="0" fontId="6" fillId="0" borderId="7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6" fillId="33" borderId="73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8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0" fontId="15" fillId="0" borderId="0" xfId="0" applyFont="1" applyAlignment="1">
      <alignment horizontal="center"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3" xfId="61" applyFont="1" applyFill="1" applyBorder="1" applyAlignment="1">
      <alignment horizontal="center" vertical="center"/>
      <protection/>
    </xf>
    <xf numFmtId="0" fontId="23" fillId="0" borderId="70" xfId="61" applyFont="1" applyFill="1" applyBorder="1" applyAlignment="1">
      <alignment horizontal="center" vertical="center"/>
      <protection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4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4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19050</xdr:rowOff>
    </xdr:from>
    <xdr:to>
      <xdr:col>10</xdr:col>
      <xdr:colOff>485775</xdr:colOff>
      <xdr:row>26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323850" y="2305050"/>
          <a:ext cx="6181725" cy="3257550"/>
        </a:xfrm>
        <a:prstGeom prst="wedgeRoundRectCallout">
          <a:avLst>
            <a:gd name="adj1" fmla="val -34736"/>
            <a:gd name="adj2" fmla="val 81925"/>
          </a:avLst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31</xdr:row>
      <xdr:rowOff>95250</xdr:rowOff>
    </xdr:from>
    <xdr:to>
      <xdr:col>3</xdr:col>
      <xdr:colOff>209550</xdr:colOff>
      <xdr:row>43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15100"/>
          <a:ext cx="18954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</xdr:row>
      <xdr:rowOff>76200</xdr:rowOff>
    </xdr:from>
    <xdr:to>
      <xdr:col>2</xdr:col>
      <xdr:colOff>361950</xdr:colOff>
      <xdr:row>6</xdr:row>
      <xdr:rowOff>266700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6200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34</xdr:row>
      <xdr:rowOff>0</xdr:rowOff>
    </xdr:from>
    <xdr:to>
      <xdr:col>5</xdr:col>
      <xdr:colOff>600075</xdr:colOff>
      <xdr:row>43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5934075"/>
          <a:ext cx="19716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676275</xdr:colOff>
      <xdr:row>7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6315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8</xdr:col>
      <xdr:colOff>200025</xdr:colOff>
      <xdr:row>58</xdr:row>
      <xdr:rowOff>76200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76375"/>
          <a:ext cx="6524625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202</v>
      </c>
      <c r="C10" s="231"/>
      <c r="D10" s="231"/>
      <c r="E10" s="231"/>
      <c r="F10" s="231"/>
      <c r="G10" s="5" t="s">
        <v>203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203</v>
      </c>
      <c r="C12" s="233"/>
      <c r="D12" s="9" t="s">
        <v>1</v>
      </c>
      <c r="E12" s="10" t="s">
        <v>196</v>
      </c>
      <c r="G12" s="11"/>
      <c r="H12" s="8"/>
    </row>
    <row r="13" spans="4:8" ht="25.5" customHeight="1">
      <c r="D13" s="12" t="s">
        <v>2</v>
      </c>
      <c r="E13" s="12"/>
      <c r="G13" s="13">
        <v>89412</v>
      </c>
      <c r="H13" s="14" t="s">
        <v>195</v>
      </c>
    </row>
    <row r="14" spans="4:8" ht="25.5" customHeight="1">
      <c r="D14" s="12" t="s">
        <v>3</v>
      </c>
      <c r="E14" s="12"/>
      <c r="G14" s="13">
        <v>229144</v>
      </c>
      <c r="H14" s="14" t="s">
        <v>4</v>
      </c>
    </row>
    <row r="15" spans="4:8" ht="25.5" customHeight="1">
      <c r="D15" s="12" t="s">
        <v>5</v>
      </c>
      <c r="E15" s="12"/>
      <c r="G15" s="13">
        <v>113615</v>
      </c>
      <c r="H15" s="14" t="s">
        <v>4</v>
      </c>
    </row>
    <row r="16" spans="4:8" ht="25.5" customHeight="1">
      <c r="D16" s="12" t="s">
        <v>6</v>
      </c>
      <c r="E16" s="12"/>
      <c r="G16" s="13">
        <v>115529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207</v>
      </c>
      <c r="G21" s="19">
        <v>119</v>
      </c>
      <c r="H21" s="20">
        <v>88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122</v>
      </c>
      <c r="G22" s="22">
        <v>68</v>
      </c>
      <c r="H22" s="23">
        <v>54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85</v>
      </c>
      <c r="G23" s="25">
        <f>G21-G22</f>
        <v>51</v>
      </c>
      <c r="H23" s="144">
        <f>H21-H22</f>
        <v>34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222</v>
      </c>
      <c r="F24" s="19">
        <f>SUM(G24:H24)</f>
        <v>433</v>
      </c>
      <c r="G24" s="28">
        <v>224</v>
      </c>
      <c r="H24" s="29">
        <v>209</v>
      </c>
    </row>
    <row r="25" spans="2:8" ht="24" customHeight="1">
      <c r="B25" s="219"/>
      <c r="C25" s="226"/>
      <c r="D25" s="30" t="s">
        <v>21</v>
      </c>
      <c r="E25" s="31">
        <v>213</v>
      </c>
      <c r="F25" s="32">
        <f>SUM(G25:H25)</f>
        <v>448</v>
      </c>
      <c r="G25" s="32">
        <v>233</v>
      </c>
      <c r="H25" s="33">
        <v>215</v>
      </c>
    </row>
    <row r="26" spans="2:8" ht="24" customHeight="1">
      <c r="B26" s="219"/>
      <c r="C26" s="226"/>
      <c r="D26" s="34" t="s">
        <v>22</v>
      </c>
      <c r="E26" s="35">
        <v>3</v>
      </c>
      <c r="F26" s="28">
        <f>SUM(G26:H26)</f>
        <v>7</v>
      </c>
      <c r="G26" s="22">
        <v>5</v>
      </c>
      <c r="H26" s="23">
        <v>2</v>
      </c>
    </row>
    <row r="27" spans="2:8" ht="24" customHeight="1" thickBot="1">
      <c r="B27" s="219"/>
      <c r="C27" s="227"/>
      <c r="D27" s="36" t="s">
        <v>23</v>
      </c>
      <c r="E27" s="37">
        <f>SUM(E24:E26)</f>
        <v>438</v>
      </c>
      <c r="F27" s="37">
        <f>SUM(F24:F26)</f>
        <v>888</v>
      </c>
      <c r="G27" s="37">
        <f>SUM(G24:G26)</f>
        <v>462</v>
      </c>
      <c r="H27" s="38">
        <f>SUM(H24:H26)</f>
        <v>426</v>
      </c>
    </row>
    <row r="28" spans="2:8" ht="24" customHeight="1">
      <c r="B28" s="219"/>
      <c r="C28" s="228" t="s">
        <v>24</v>
      </c>
      <c r="D28" s="26" t="s">
        <v>25</v>
      </c>
      <c r="E28" s="27">
        <v>138</v>
      </c>
      <c r="F28" s="28">
        <f>SUM(G28:H28)</f>
        <v>291</v>
      </c>
      <c r="G28" s="28">
        <v>150</v>
      </c>
      <c r="H28" s="29">
        <v>141</v>
      </c>
    </row>
    <row r="29" spans="2:8" ht="24" customHeight="1">
      <c r="B29" s="219"/>
      <c r="C29" s="226"/>
      <c r="D29" s="30" t="s">
        <v>26</v>
      </c>
      <c r="E29" s="31">
        <v>160</v>
      </c>
      <c r="F29" s="28">
        <f>SUM(G29:H29)</f>
        <v>417</v>
      </c>
      <c r="G29" s="32">
        <v>191</v>
      </c>
      <c r="H29" s="33">
        <v>226</v>
      </c>
    </row>
    <row r="30" spans="2:8" ht="24" customHeight="1">
      <c r="B30" s="219"/>
      <c r="C30" s="226"/>
      <c r="D30" s="34" t="s">
        <v>22</v>
      </c>
      <c r="E30" s="35">
        <v>0</v>
      </c>
      <c r="F30" s="28">
        <f>SUM(G30:H30)</f>
        <v>0</v>
      </c>
      <c r="G30" s="22">
        <v>0</v>
      </c>
      <c r="H30" s="23">
        <v>0</v>
      </c>
    </row>
    <row r="31" spans="2:8" ht="24" customHeight="1" thickBot="1">
      <c r="B31" s="219"/>
      <c r="C31" s="227"/>
      <c r="D31" s="36" t="s">
        <v>23</v>
      </c>
      <c r="E31" s="37">
        <f>SUM(E28:E30)</f>
        <v>298</v>
      </c>
      <c r="F31" s="37">
        <f>SUM(F28:F30)</f>
        <v>708</v>
      </c>
      <c r="G31" s="37">
        <f>SUM(G28:G30)</f>
        <v>341</v>
      </c>
      <c r="H31" s="38">
        <f>SUM(H28:H30)</f>
        <v>367</v>
      </c>
    </row>
    <row r="32" spans="2:8" ht="29.25" customHeight="1" thickBot="1">
      <c r="B32" s="220"/>
      <c r="C32" s="212" t="s">
        <v>27</v>
      </c>
      <c r="D32" s="214"/>
      <c r="E32" s="39">
        <f>E27-E31</f>
        <v>140</v>
      </c>
      <c r="F32" s="39">
        <f>F27-F31</f>
        <v>180</v>
      </c>
      <c r="G32" s="39">
        <f>G27-G31</f>
        <v>121</v>
      </c>
      <c r="H32" s="39">
        <v>59</v>
      </c>
    </row>
    <row r="33" spans="2:8" ht="24" customHeight="1" thickBot="1">
      <c r="B33" s="212" t="s">
        <v>28</v>
      </c>
      <c r="C33" s="213"/>
      <c r="D33" s="214"/>
      <c r="E33" s="40">
        <v>32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172</v>
      </c>
      <c r="F34" s="43">
        <f>F23+F32+F33</f>
        <v>265</v>
      </c>
      <c r="G34" s="43">
        <f>G23+G32+G33</f>
        <v>172</v>
      </c>
      <c r="H34" s="145">
        <f>H23+H32+H33</f>
        <v>93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0" customWidth="1"/>
    <col min="8" max="8" width="7.00390625" style="0" customWidth="1"/>
    <col min="9" max="9" width="8.375" style="0" customWidth="1"/>
    <col min="10" max="10" width="0.6171875" style="0" customWidth="1"/>
  </cols>
  <sheetData>
    <row r="3" spans="1:11" ht="13.5" customHeight="1">
      <c r="A3" s="229" t="s">
        <v>205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ht="28.5" customHeight="1"/>
    <row r="6" ht="28.5" customHeight="1"/>
    <row r="7" ht="28.5" customHeight="1"/>
    <row r="14" ht="18.75">
      <c r="B14" s="44" t="s">
        <v>209</v>
      </c>
    </row>
    <row r="15" ht="18.75">
      <c r="B15" s="44" t="s">
        <v>210</v>
      </c>
    </row>
    <row r="16" ht="18.75">
      <c r="B16" s="44" t="s">
        <v>211</v>
      </c>
    </row>
    <row r="17" ht="18.75">
      <c r="B17" s="44" t="s">
        <v>212</v>
      </c>
    </row>
    <row r="18" ht="18.75">
      <c r="B18" s="44" t="s">
        <v>213</v>
      </c>
    </row>
    <row r="19" ht="18.75">
      <c r="B19" s="44" t="s">
        <v>214</v>
      </c>
    </row>
    <row r="20" ht="18.75">
      <c r="B20" s="194" t="s">
        <v>215</v>
      </c>
    </row>
    <row r="21" ht="18.75">
      <c r="B21" s="194" t="s">
        <v>216</v>
      </c>
    </row>
    <row r="50" ht="13.5">
      <c r="A50" t="s">
        <v>206</v>
      </c>
    </row>
    <row r="51" ht="13.5">
      <c r="A51" t="s">
        <v>207</v>
      </c>
    </row>
    <row r="52" ht="13.5">
      <c r="A52" t="s">
        <v>208</v>
      </c>
    </row>
    <row r="63" ht="13.5">
      <c r="B63" s="245"/>
    </row>
    <row r="64" ht="19.5" customHeight="1">
      <c r="B64" s="245"/>
    </row>
    <row r="65" ht="42" customHeight="1">
      <c r="A65" s="196"/>
    </row>
    <row r="66" ht="42" customHeight="1">
      <c r="A66" s="196"/>
    </row>
    <row r="67" ht="42" customHeight="1">
      <c r="A67" s="196"/>
    </row>
    <row r="68" ht="42" customHeight="1">
      <c r="A68" s="196"/>
    </row>
    <row r="69" ht="42" customHeight="1">
      <c r="A69" s="196"/>
    </row>
    <row r="70" ht="42" customHeight="1">
      <c r="A70" s="196"/>
    </row>
    <row r="71" ht="42" customHeight="1">
      <c r="A71" s="196"/>
    </row>
    <row r="72" ht="42" customHeight="1">
      <c r="A72" s="196"/>
    </row>
    <row r="73" ht="42" customHeight="1">
      <c r="A73" s="196"/>
    </row>
    <row r="74" ht="42" customHeight="1">
      <c r="A74" s="196"/>
    </row>
    <row r="75" ht="42" customHeight="1">
      <c r="A75" s="196"/>
    </row>
    <row r="76" ht="42" customHeight="1">
      <c r="A76" s="196"/>
    </row>
    <row r="77" ht="42" customHeight="1">
      <c r="A77" s="196"/>
    </row>
  </sheetData>
  <sheetProtection/>
  <mergeCells count="2">
    <mergeCell ref="B63:B64"/>
    <mergeCell ref="A3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00390625" style="0" customWidth="1"/>
    <col min="9" max="9" width="6.00390625" style="0" customWidth="1"/>
  </cols>
  <sheetData>
    <row r="4" ht="14.25">
      <c r="A4" s="195"/>
    </row>
    <row r="5" ht="21">
      <c r="A5" s="19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8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7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4" t="s">
        <v>204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6"/>
      <c r="M1" s="149"/>
      <c r="N1" s="150"/>
      <c r="O1" s="150"/>
      <c r="P1" s="150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5"/>
      <c r="N2" s="255"/>
      <c r="O2" s="255"/>
      <c r="P2" s="255"/>
      <c r="Q2" s="255"/>
      <c r="R2" s="255"/>
      <c r="S2" s="255"/>
      <c r="T2" s="53"/>
      <c r="U2" s="53"/>
    </row>
    <row r="3" spans="1:21" ht="18.75" customHeight="1">
      <c r="A3" s="47"/>
      <c r="B3" s="256"/>
      <c r="C3" s="257"/>
      <c r="D3" s="258" t="s">
        <v>30</v>
      </c>
      <c r="E3" s="258"/>
      <c r="F3" s="54" t="s">
        <v>31</v>
      </c>
      <c r="G3" s="258" t="s">
        <v>32</v>
      </c>
      <c r="H3" s="258"/>
      <c r="I3" s="258" t="s">
        <v>33</v>
      </c>
      <c r="J3" s="259"/>
      <c r="K3" s="46"/>
      <c r="L3" s="46"/>
      <c r="M3" s="255"/>
      <c r="N3" s="255"/>
      <c r="O3" s="255"/>
      <c r="P3" s="255"/>
      <c r="Q3" s="255"/>
      <c r="R3" s="255"/>
      <c r="S3" s="255"/>
      <c r="T3" s="53"/>
      <c r="U3" s="53"/>
    </row>
    <row r="4" spans="1:21" ht="18.75" customHeight="1" thickBot="1">
      <c r="A4" s="47"/>
      <c r="B4" s="248" t="s">
        <v>34</v>
      </c>
      <c r="C4" s="249"/>
      <c r="D4" s="185"/>
      <c r="E4" s="186">
        <v>172</v>
      </c>
      <c r="F4" s="187">
        <f>SUM(H4:J4)</f>
        <v>265</v>
      </c>
      <c r="G4" s="185"/>
      <c r="H4" s="186">
        <v>172</v>
      </c>
      <c r="I4" s="185"/>
      <c r="J4" s="188">
        <v>93</v>
      </c>
      <c r="K4" s="46"/>
      <c r="L4" s="46"/>
      <c r="M4" s="255"/>
      <c r="N4" s="255"/>
      <c r="O4" s="255"/>
      <c r="P4" s="255"/>
      <c r="Q4" s="255"/>
      <c r="R4" s="255"/>
      <c r="S4" s="255"/>
      <c r="T4" s="53"/>
      <c r="U4" s="53"/>
    </row>
    <row r="5" spans="1:21" ht="18.75" customHeight="1" thickBot="1">
      <c r="A5" s="55"/>
      <c r="B5" s="55"/>
      <c r="C5" s="56"/>
      <c r="D5" s="56"/>
      <c r="E5" s="56"/>
      <c r="F5" s="56"/>
      <c r="G5" s="56"/>
      <c r="H5" s="56"/>
      <c r="I5" s="56"/>
      <c r="J5" s="56"/>
      <c r="K5" s="46"/>
      <c r="L5" s="56"/>
      <c r="M5" s="151"/>
      <c r="N5" s="151"/>
      <c r="O5" s="151"/>
      <c r="P5" s="151"/>
      <c r="Q5" s="56"/>
      <c r="R5" s="56"/>
      <c r="S5" s="56"/>
      <c r="T5" s="55"/>
      <c r="U5" s="55"/>
    </row>
    <row r="6" spans="1:22" ht="19.5" customHeight="1" thickBot="1">
      <c r="A6" s="57" t="s">
        <v>35</v>
      </c>
      <c r="B6" s="58" t="s">
        <v>2</v>
      </c>
      <c r="C6" s="59" t="s">
        <v>36</v>
      </c>
      <c r="D6" s="59" t="s">
        <v>12</v>
      </c>
      <c r="E6" s="59" t="s">
        <v>13</v>
      </c>
      <c r="F6" s="57" t="s">
        <v>35</v>
      </c>
      <c r="G6" s="58" t="s">
        <v>2</v>
      </c>
      <c r="H6" s="59" t="s">
        <v>36</v>
      </c>
      <c r="I6" s="59" t="s">
        <v>12</v>
      </c>
      <c r="J6" s="60" t="s">
        <v>13</v>
      </c>
      <c r="K6" s="61"/>
      <c r="L6" s="57" t="s">
        <v>35</v>
      </c>
      <c r="M6" s="152" t="s">
        <v>2</v>
      </c>
      <c r="N6" s="153" t="s">
        <v>36</v>
      </c>
      <c r="O6" s="153" t="s">
        <v>12</v>
      </c>
      <c r="P6" s="153" t="s">
        <v>13</v>
      </c>
      <c r="Q6" s="57" t="s">
        <v>35</v>
      </c>
      <c r="R6" s="59" t="s">
        <v>2</v>
      </c>
      <c r="S6" s="59" t="s">
        <v>36</v>
      </c>
      <c r="T6" s="59" t="s">
        <v>12</v>
      </c>
      <c r="U6" s="60" t="s">
        <v>13</v>
      </c>
      <c r="V6" s="62"/>
    </row>
    <row r="7" spans="1:22" ht="19.5" customHeight="1">
      <c r="A7" s="63" t="s">
        <v>37</v>
      </c>
      <c r="B7" s="64">
        <v>383</v>
      </c>
      <c r="C7" s="137">
        <f>SUM(D7:E7)</f>
        <v>964</v>
      </c>
      <c r="D7" s="65">
        <v>473</v>
      </c>
      <c r="E7" s="66">
        <v>491</v>
      </c>
      <c r="F7" s="63" t="s">
        <v>38</v>
      </c>
      <c r="G7" s="64">
        <v>1084</v>
      </c>
      <c r="H7" s="137">
        <f>SUM(I7:J7)</f>
        <v>2692</v>
      </c>
      <c r="I7" s="65">
        <v>1342</v>
      </c>
      <c r="J7" s="66">
        <v>1350</v>
      </c>
      <c r="K7" s="67"/>
      <c r="L7" s="63" t="s">
        <v>39</v>
      </c>
      <c r="M7" s="154">
        <v>125</v>
      </c>
      <c r="N7" s="155">
        <f>SUM(O7:P7)</f>
        <v>334</v>
      </c>
      <c r="O7" s="156">
        <v>169</v>
      </c>
      <c r="P7" s="157">
        <v>165</v>
      </c>
      <c r="Q7" s="138" t="s">
        <v>40</v>
      </c>
      <c r="R7" s="160">
        <v>656</v>
      </c>
      <c r="S7" s="158">
        <f>SUM(T7:U7)</f>
        <v>1513</v>
      </c>
      <c r="T7" s="161">
        <v>813</v>
      </c>
      <c r="U7" s="162">
        <v>700</v>
      </c>
      <c r="V7" s="62"/>
    </row>
    <row r="8" spans="1:22" ht="19.5" customHeight="1">
      <c r="A8" s="68" t="s">
        <v>41</v>
      </c>
      <c r="B8" s="69">
        <v>317</v>
      </c>
      <c r="C8" s="80">
        <f aca="true" t="shared" si="0" ref="C8:C39">SUM(D8:E8)</f>
        <v>849</v>
      </c>
      <c r="D8" s="70">
        <v>438</v>
      </c>
      <c r="E8" s="71">
        <v>411</v>
      </c>
      <c r="F8" s="68" t="s">
        <v>42</v>
      </c>
      <c r="G8" s="69">
        <v>682</v>
      </c>
      <c r="H8" s="80">
        <f aca="true" t="shared" si="1" ref="H8:H13">SUM(I8:J8)</f>
        <v>1683</v>
      </c>
      <c r="I8" s="70">
        <v>803</v>
      </c>
      <c r="J8" s="71">
        <v>880</v>
      </c>
      <c r="K8" s="67"/>
      <c r="L8" s="68" t="s">
        <v>188</v>
      </c>
      <c r="M8" s="176">
        <v>1047</v>
      </c>
      <c r="N8" s="158">
        <f aca="true" t="shared" si="2" ref="N8:N14">SUM(O8:P8)</f>
        <v>2847</v>
      </c>
      <c r="O8" s="177">
        <v>1403</v>
      </c>
      <c r="P8" s="178">
        <v>1444</v>
      </c>
      <c r="Q8" s="68" t="s">
        <v>43</v>
      </c>
      <c r="R8" s="160">
        <v>1521</v>
      </c>
      <c r="S8" s="158">
        <f>SUM(T8:U8)</f>
        <v>3895</v>
      </c>
      <c r="T8" s="161">
        <v>1978</v>
      </c>
      <c r="U8" s="162">
        <v>1917</v>
      </c>
      <c r="V8" s="62"/>
    </row>
    <row r="9" spans="1:23" ht="19.5" customHeight="1">
      <c r="A9" s="68" t="s">
        <v>44</v>
      </c>
      <c r="B9" s="69">
        <v>427</v>
      </c>
      <c r="C9" s="80">
        <f t="shared" si="0"/>
        <v>1041</v>
      </c>
      <c r="D9" s="70">
        <v>484</v>
      </c>
      <c r="E9" s="71">
        <v>557</v>
      </c>
      <c r="F9" s="68" t="s">
        <v>45</v>
      </c>
      <c r="G9" s="69">
        <v>840</v>
      </c>
      <c r="H9" s="80">
        <f t="shared" si="1"/>
        <v>2132</v>
      </c>
      <c r="I9" s="70">
        <v>1076</v>
      </c>
      <c r="J9" s="71">
        <v>1056</v>
      </c>
      <c r="K9" s="67"/>
      <c r="L9" s="68" t="s">
        <v>189</v>
      </c>
      <c r="M9" s="176">
        <v>616</v>
      </c>
      <c r="N9" s="158">
        <f t="shared" si="2"/>
        <v>1670</v>
      </c>
      <c r="O9" s="177">
        <v>868</v>
      </c>
      <c r="P9" s="178">
        <v>802</v>
      </c>
      <c r="Q9" s="68" t="s">
        <v>46</v>
      </c>
      <c r="R9" s="160">
        <v>736</v>
      </c>
      <c r="S9" s="158">
        <f>SUM(T9:U9)</f>
        <v>1787</v>
      </c>
      <c r="T9" s="161">
        <v>911</v>
      </c>
      <c r="U9" s="162">
        <v>876</v>
      </c>
      <c r="V9" s="62"/>
      <c r="W9" s="139"/>
    </row>
    <row r="10" spans="1:23" ht="19.5" customHeight="1">
      <c r="A10" s="68" t="s">
        <v>47</v>
      </c>
      <c r="B10" s="72">
        <v>10</v>
      </c>
      <c r="C10" s="80">
        <f t="shared" si="0"/>
        <v>14</v>
      </c>
      <c r="D10" s="73">
        <v>12</v>
      </c>
      <c r="E10" s="74">
        <v>2</v>
      </c>
      <c r="F10" s="68" t="s">
        <v>48</v>
      </c>
      <c r="G10" s="69">
        <v>437</v>
      </c>
      <c r="H10" s="80">
        <f t="shared" si="1"/>
        <v>1055</v>
      </c>
      <c r="I10" s="70">
        <v>520</v>
      </c>
      <c r="J10" s="71">
        <v>535</v>
      </c>
      <c r="K10" s="67"/>
      <c r="L10" s="68" t="s">
        <v>190</v>
      </c>
      <c r="M10" s="176">
        <v>461</v>
      </c>
      <c r="N10" s="158">
        <f t="shared" si="2"/>
        <v>1320</v>
      </c>
      <c r="O10" s="177">
        <v>661</v>
      </c>
      <c r="P10" s="178">
        <v>659</v>
      </c>
      <c r="Q10" s="75" t="s">
        <v>49</v>
      </c>
      <c r="R10" s="146">
        <v>549</v>
      </c>
      <c r="S10" s="143">
        <f aca="true" t="shared" si="3" ref="S10:S17">SUM(T10:U10)</f>
        <v>1251</v>
      </c>
      <c r="T10" s="136">
        <v>636</v>
      </c>
      <c r="U10" s="147">
        <v>615</v>
      </c>
      <c r="V10" s="62"/>
      <c r="W10" s="139"/>
    </row>
    <row r="11" spans="1:23" ht="19.5" customHeight="1">
      <c r="A11" s="68" t="s">
        <v>50</v>
      </c>
      <c r="B11" s="69">
        <v>487</v>
      </c>
      <c r="C11" s="80">
        <f t="shared" si="0"/>
        <v>1241</v>
      </c>
      <c r="D11" s="70">
        <v>603</v>
      </c>
      <c r="E11" s="71">
        <v>638</v>
      </c>
      <c r="F11" s="68" t="s">
        <v>51</v>
      </c>
      <c r="G11" s="69">
        <v>489</v>
      </c>
      <c r="H11" s="80">
        <f t="shared" si="1"/>
        <v>1264</v>
      </c>
      <c r="I11" s="70">
        <v>603</v>
      </c>
      <c r="J11" s="71">
        <v>661</v>
      </c>
      <c r="K11" s="67"/>
      <c r="L11" s="68" t="s">
        <v>191</v>
      </c>
      <c r="M11" s="176">
        <v>958</v>
      </c>
      <c r="N11" s="158">
        <f t="shared" si="2"/>
        <v>2597</v>
      </c>
      <c r="O11" s="177">
        <v>1304</v>
      </c>
      <c r="P11" s="178">
        <v>1293</v>
      </c>
      <c r="Q11" s="68" t="s">
        <v>52</v>
      </c>
      <c r="R11" s="69">
        <v>718</v>
      </c>
      <c r="S11" s="80">
        <f t="shared" si="3"/>
        <v>1549</v>
      </c>
      <c r="T11" s="70">
        <v>754</v>
      </c>
      <c r="U11" s="71">
        <v>795</v>
      </c>
      <c r="V11" s="62"/>
      <c r="W11" s="139"/>
    </row>
    <row r="12" spans="1:23" ht="19.5" customHeight="1">
      <c r="A12" s="68" t="s">
        <v>53</v>
      </c>
      <c r="B12" s="69">
        <v>415</v>
      </c>
      <c r="C12" s="80">
        <f t="shared" si="0"/>
        <v>1079</v>
      </c>
      <c r="D12" s="70">
        <v>543</v>
      </c>
      <c r="E12" s="71">
        <v>536</v>
      </c>
      <c r="F12" s="68" t="s">
        <v>54</v>
      </c>
      <c r="G12" s="69">
        <v>450</v>
      </c>
      <c r="H12" s="143">
        <f t="shared" si="1"/>
        <v>1129</v>
      </c>
      <c r="I12" s="70">
        <v>547</v>
      </c>
      <c r="J12" s="71">
        <v>582</v>
      </c>
      <c r="K12" s="67"/>
      <c r="L12" s="68" t="s">
        <v>192</v>
      </c>
      <c r="M12" s="176">
        <v>292</v>
      </c>
      <c r="N12" s="158">
        <f t="shared" si="2"/>
        <v>880</v>
      </c>
      <c r="O12" s="177">
        <v>440</v>
      </c>
      <c r="P12" s="178">
        <v>440</v>
      </c>
      <c r="Q12" s="68" t="s">
        <v>55</v>
      </c>
      <c r="R12" s="69">
        <v>1063</v>
      </c>
      <c r="S12" s="80">
        <f t="shared" si="3"/>
        <v>2554</v>
      </c>
      <c r="T12" s="70">
        <v>1274</v>
      </c>
      <c r="U12" s="71">
        <v>1280</v>
      </c>
      <c r="V12" s="62"/>
      <c r="W12" s="139"/>
    </row>
    <row r="13" spans="1:23" ht="19.5" customHeight="1" thickBot="1">
      <c r="A13" s="68" t="s">
        <v>56</v>
      </c>
      <c r="B13" s="69">
        <v>481</v>
      </c>
      <c r="C13" s="80">
        <f t="shared" si="0"/>
        <v>1278</v>
      </c>
      <c r="D13" s="70">
        <v>636</v>
      </c>
      <c r="E13" s="71">
        <v>642</v>
      </c>
      <c r="F13" s="81" t="s">
        <v>57</v>
      </c>
      <c r="G13" s="82">
        <v>756</v>
      </c>
      <c r="H13" s="136">
        <f t="shared" si="1"/>
        <v>1775</v>
      </c>
      <c r="I13" s="83">
        <v>896</v>
      </c>
      <c r="J13" s="84">
        <v>879</v>
      </c>
      <c r="K13" s="67"/>
      <c r="L13" s="68" t="s">
        <v>193</v>
      </c>
      <c r="M13" s="176">
        <v>664</v>
      </c>
      <c r="N13" s="158">
        <f t="shared" si="2"/>
        <v>1681</v>
      </c>
      <c r="O13" s="177">
        <v>802</v>
      </c>
      <c r="P13" s="178">
        <v>879</v>
      </c>
      <c r="Q13" s="68" t="s">
        <v>58</v>
      </c>
      <c r="R13" s="69">
        <v>704</v>
      </c>
      <c r="S13" s="80">
        <f t="shared" si="3"/>
        <v>1819</v>
      </c>
      <c r="T13" s="70">
        <v>880</v>
      </c>
      <c r="U13" s="71">
        <v>939</v>
      </c>
      <c r="V13" s="62"/>
      <c r="W13" s="139"/>
    </row>
    <row r="14" spans="1:23" ht="19.5" customHeight="1" thickBot="1">
      <c r="A14" s="68" t="s">
        <v>59</v>
      </c>
      <c r="B14" s="69">
        <v>572</v>
      </c>
      <c r="C14" s="80">
        <f t="shared" si="0"/>
        <v>1343</v>
      </c>
      <c r="D14" s="70">
        <v>668</v>
      </c>
      <c r="E14" s="71">
        <v>675</v>
      </c>
      <c r="F14" s="85" t="s">
        <v>60</v>
      </c>
      <c r="G14" s="86">
        <f>SUM(B7:B39)+SUM(G7:G13)</f>
        <v>24692</v>
      </c>
      <c r="H14" s="86">
        <f>SUM(C7:C39)+SUM(H7:H13)</f>
        <v>58862</v>
      </c>
      <c r="I14" s="86">
        <f>SUM(D7:D39)+SUM(I7:I13)</f>
        <v>28955</v>
      </c>
      <c r="J14" s="86">
        <f>SUM(E7:E39)+SUM(J7:J13)</f>
        <v>29907</v>
      </c>
      <c r="K14" s="67"/>
      <c r="L14" s="68" t="s">
        <v>194</v>
      </c>
      <c r="M14" s="176">
        <v>201</v>
      </c>
      <c r="N14" s="159">
        <f t="shared" si="2"/>
        <v>525</v>
      </c>
      <c r="O14" s="177">
        <v>278</v>
      </c>
      <c r="P14" s="178">
        <v>247</v>
      </c>
      <c r="Q14" s="68" t="s">
        <v>61</v>
      </c>
      <c r="R14" s="69">
        <v>696</v>
      </c>
      <c r="S14" s="80">
        <f t="shared" si="3"/>
        <v>1839</v>
      </c>
      <c r="T14" s="70">
        <v>914</v>
      </c>
      <c r="U14" s="71">
        <v>925</v>
      </c>
      <c r="V14" s="62"/>
      <c r="W14" s="139"/>
    </row>
    <row r="15" spans="1:23" ht="19.5" customHeight="1" thickBot="1">
      <c r="A15" s="68" t="s">
        <v>62</v>
      </c>
      <c r="B15" s="69">
        <v>875</v>
      </c>
      <c r="C15" s="80">
        <f t="shared" si="0"/>
        <v>2129</v>
      </c>
      <c r="D15" s="70">
        <v>1002</v>
      </c>
      <c r="E15" s="71">
        <v>1127</v>
      </c>
      <c r="F15" s="67"/>
      <c r="G15" s="52"/>
      <c r="H15" s="52"/>
      <c r="I15" s="52"/>
      <c r="J15" s="209"/>
      <c r="K15" s="52"/>
      <c r="L15" s="68" t="s">
        <v>63</v>
      </c>
      <c r="M15" s="160">
        <v>599</v>
      </c>
      <c r="N15" s="158">
        <f aca="true" t="shared" si="4" ref="N15:N37">SUM(O15:P15)</f>
        <v>1583</v>
      </c>
      <c r="O15" s="161">
        <v>781</v>
      </c>
      <c r="P15" s="162">
        <v>802</v>
      </c>
      <c r="Q15" s="68" t="s">
        <v>64</v>
      </c>
      <c r="R15" s="69">
        <v>697</v>
      </c>
      <c r="S15" s="80">
        <f t="shared" si="3"/>
        <v>1779</v>
      </c>
      <c r="T15" s="70">
        <v>916</v>
      </c>
      <c r="U15" s="71">
        <v>863</v>
      </c>
      <c r="V15" s="62"/>
      <c r="W15" s="139"/>
    </row>
    <row r="16" spans="1:23" ht="19.5" customHeight="1" thickBot="1">
      <c r="A16" s="68" t="s">
        <v>65</v>
      </c>
      <c r="B16" s="69">
        <v>663</v>
      </c>
      <c r="C16" s="80">
        <f t="shared" si="0"/>
        <v>1430</v>
      </c>
      <c r="D16" s="70">
        <v>673</v>
      </c>
      <c r="E16" s="71">
        <v>757</v>
      </c>
      <c r="F16" s="57" t="s">
        <v>35</v>
      </c>
      <c r="G16" s="58" t="s">
        <v>2</v>
      </c>
      <c r="H16" s="59" t="s">
        <v>3</v>
      </c>
      <c r="I16" s="59" t="s">
        <v>12</v>
      </c>
      <c r="J16" s="175" t="s">
        <v>13</v>
      </c>
      <c r="K16" s="67"/>
      <c r="L16" s="68" t="s">
        <v>66</v>
      </c>
      <c r="M16" s="160">
        <v>2017</v>
      </c>
      <c r="N16" s="158">
        <f t="shared" si="4"/>
        <v>5227</v>
      </c>
      <c r="O16" s="161">
        <v>2671</v>
      </c>
      <c r="P16" s="162">
        <v>2556</v>
      </c>
      <c r="Q16" s="68" t="s">
        <v>67</v>
      </c>
      <c r="R16" s="69">
        <v>1112</v>
      </c>
      <c r="S16" s="80">
        <f t="shared" si="3"/>
        <v>2926</v>
      </c>
      <c r="T16" s="70">
        <v>1408</v>
      </c>
      <c r="U16" s="71">
        <v>1518</v>
      </c>
      <c r="V16" s="62"/>
      <c r="W16" s="140"/>
    </row>
    <row r="17" spans="1:22" ht="19.5" customHeight="1">
      <c r="A17" s="68" t="s">
        <v>68</v>
      </c>
      <c r="B17" s="69">
        <v>1018</v>
      </c>
      <c r="C17" s="80">
        <f>SUM(D17:E17)</f>
        <v>2460</v>
      </c>
      <c r="D17" s="70">
        <v>1202</v>
      </c>
      <c r="E17" s="71">
        <v>1258</v>
      </c>
      <c r="F17" s="63" t="s">
        <v>69</v>
      </c>
      <c r="G17" s="64">
        <v>3522</v>
      </c>
      <c r="H17" s="137">
        <f>SUM(I17:J17)</f>
        <v>9739</v>
      </c>
      <c r="I17" s="65">
        <v>5054</v>
      </c>
      <c r="J17" s="66">
        <v>4685</v>
      </c>
      <c r="K17" s="67"/>
      <c r="L17" s="68" t="s">
        <v>70</v>
      </c>
      <c r="M17" s="160">
        <v>2269</v>
      </c>
      <c r="N17" s="158">
        <f t="shared" si="4"/>
        <v>6254</v>
      </c>
      <c r="O17" s="161">
        <v>3116</v>
      </c>
      <c r="P17" s="162">
        <v>3138</v>
      </c>
      <c r="Q17" s="138" t="s">
        <v>71</v>
      </c>
      <c r="R17" s="146">
        <v>572</v>
      </c>
      <c r="S17" s="136">
        <f t="shared" si="3"/>
        <v>1535</v>
      </c>
      <c r="T17" s="136">
        <v>736</v>
      </c>
      <c r="U17" s="147">
        <v>799</v>
      </c>
      <c r="V17" s="62"/>
    </row>
    <row r="18" spans="1:22" ht="19.5" customHeight="1">
      <c r="A18" s="68" t="s">
        <v>72</v>
      </c>
      <c r="B18" s="69">
        <v>878</v>
      </c>
      <c r="C18" s="80">
        <f t="shared" si="0"/>
        <v>1846</v>
      </c>
      <c r="D18" s="70">
        <v>895</v>
      </c>
      <c r="E18" s="71">
        <v>951</v>
      </c>
      <c r="F18" s="68" t="s">
        <v>73</v>
      </c>
      <c r="G18" s="69">
        <v>180</v>
      </c>
      <c r="H18" s="80">
        <f aca="true" t="shared" si="5" ref="H18:H36">SUM(I18:J18)</f>
        <v>533</v>
      </c>
      <c r="I18" s="70">
        <v>273</v>
      </c>
      <c r="J18" s="71">
        <v>260</v>
      </c>
      <c r="K18" s="67"/>
      <c r="L18" s="68" t="s">
        <v>74</v>
      </c>
      <c r="M18" s="160">
        <v>463</v>
      </c>
      <c r="N18" s="158">
        <f t="shared" si="4"/>
        <v>1203</v>
      </c>
      <c r="O18" s="161">
        <v>603</v>
      </c>
      <c r="P18" s="162">
        <v>600</v>
      </c>
      <c r="Q18" s="68" t="s">
        <v>75</v>
      </c>
      <c r="R18" s="69">
        <v>822</v>
      </c>
      <c r="S18" s="70">
        <f aca="true" t="shared" si="6" ref="S18:S28">SUM(T18:U18)</f>
        <v>2125</v>
      </c>
      <c r="T18" s="70">
        <v>1030</v>
      </c>
      <c r="U18" s="71">
        <v>1095</v>
      </c>
      <c r="V18" s="62"/>
    </row>
    <row r="19" spans="1:22" ht="19.5" customHeight="1">
      <c r="A19" s="68" t="s">
        <v>76</v>
      </c>
      <c r="B19" s="69">
        <v>280</v>
      </c>
      <c r="C19" s="80">
        <f t="shared" si="0"/>
        <v>602</v>
      </c>
      <c r="D19" s="70">
        <v>285</v>
      </c>
      <c r="E19" s="71">
        <v>317</v>
      </c>
      <c r="F19" s="68" t="s">
        <v>77</v>
      </c>
      <c r="G19" s="69">
        <v>1284</v>
      </c>
      <c r="H19" s="80">
        <f t="shared" si="5"/>
        <v>3504</v>
      </c>
      <c r="I19" s="70">
        <v>1754</v>
      </c>
      <c r="J19" s="71">
        <v>1750</v>
      </c>
      <c r="K19" s="67"/>
      <c r="L19" s="68" t="s">
        <v>78</v>
      </c>
      <c r="M19" s="160">
        <v>582</v>
      </c>
      <c r="N19" s="158">
        <f t="shared" si="4"/>
        <v>1439</v>
      </c>
      <c r="O19" s="161">
        <v>692</v>
      </c>
      <c r="P19" s="162">
        <v>747</v>
      </c>
      <c r="Q19" s="68" t="s">
        <v>79</v>
      </c>
      <c r="R19" s="69">
        <v>537</v>
      </c>
      <c r="S19" s="70">
        <f t="shared" si="6"/>
        <v>1339</v>
      </c>
      <c r="T19" s="70">
        <v>638</v>
      </c>
      <c r="U19" s="71">
        <v>701</v>
      </c>
      <c r="V19" s="62"/>
    </row>
    <row r="20" spans="1:22" ht="19.5" customHeight="1">
      <c r="A20" s="68" t="s">
        <v>80</v>
      </c>
      <c r="B20" s="69">
        <v>891</v>
      </c>
      <c r="C20" s="80">
        <f t="shared" si="0"/>
        <v>1867</v>
      </c>
      <c r="D20" s="70">
        <v>925</v>
      </c>
      <c r="E20" s="71">
        <v>942</v>
      </c>
      <c r="F20" s="68" t="s">
        <v>81</v>
      </c>
      <c r="G20" s="69">
        <v>1450</v>
      </c>
      <c r="H20" s="80">
        <f t="shared" si="5"/>
        <v>4015</v>
      </c>
      <c r="I20" s="70">
        <v>1986</v>
      </c>
      <c r="J20" s="71">
        <v>2029</v>
      </c>
      <c r="K20" s="67"/>
      <c r="L20" s="68" t="s">
        <v>82</v>
      </c>
      <c r="M20" s="160">
        <v>487</v>
      </c>
      <c r="N20" s="158">
        <f t="shared" si="4"/>
        <v>1186</v>
      </c>
      <c r="O20" s="161">
        <v>558</v>
      </c>
      <c r="P20" s="162">
        <v>628</v>
      </c>
      <c r="Q20" s="68" t="s">
        <v>83</v>
      </c>
      <c r="R20" s="76">
        <v>763</v>
      </c>
      <c r="S20" s="70">
        <f t="shared" si="6"/>
        <v>2052</v>
      </c>
      <c r="T20" s="77">
        <v>1016</v>
      </c>
      <c r="U20" s="78">
        <v>1036</v>
      </c>
      <c r="V20" s="88"/>
    </row>
    <row r="21" spans="1:22" ht="19.5" customHeight="1">
      <c r="A21" s="68" t="s">
        <v>84</v>
      </c>
      <c r="B21" s="69">
        <v>412</v>
      </c>
      <c r="C21" s="80">
        <f t="shared" si="0"/>
        <v>985</v>
      </c>
      <c r="D21" s="70">
        <v>485</v>
      </c>
      <c r="E21" s="71">
        <v>500</v>
      </c>
      <c r="F21" s="68" t="s">
        <v>85</v>
      </c>
      <c r="G21" s="69">
        <v>717</v>
      </c>
      <c r="H21" s="80">
        <f t="shared" si="5"/>
        <v>2062</v>
      </c>
      <c r="I21" s="70">
        <v>1006</v>
      </c>
      <c r="J21" s="71">
        <v>1056</v>
      </c>
      <c r="K21" s="67"/>
      <c r="L21" s="68" t="s">
        <v>86</v>
      </c>
      <c r="M21" s="160">
        <v>582</v>
      </c>
      <c r="N21" s="158">
        <f t="shared" si="4"/>
        <v>1463</v>
      </c>
      <c r="O21" s="161">
        <v>707</v>
      </c>
      <c r="P21" s="162">
        <v>756</v>
      </c>
      <c r="Q21" s="68" t="s">
        <v>87</v>
      </c>
      <c r="R21" s="79">
        <v>695</v>
      </c>
      <c r="S21" s="70">
        <f t="shared" si="6"/>
        <v>1840</v>
      </c>
      <c r="T21" s="80">
        <v>893</v>
      </c>
      <c r="U21" s="71">
        <v>947</v>
      </c>
      <c r="V21" s="88"/>
    </row>
    <row r="22" spans="1:22" ht="19.5" customHeight="1">
      <c r="A22" s="68" t="s">
        <v>88</v>
      </c>
      <c r="B22" s="69">
        <v>649</v>
      </c>
      <c r="C22" s="80">
        <f t="shared" si="0"/>
        <v>1463</v>
      </c>
      <c r="D22" s="142">
        <v>719</v>
      </c>
      <c r="E22" s="71">
        <v>744</v>
      </c>
      <c r="F22" s="68" t="s">
        <v>89</v>
      </c>
      <c r="G22" s="69">
        <v>738</v>
      </c>
      <c r="H22" s="80">
        <f t="shared" si="5"/>
        <v>1918</v>
      </c>
      <c r="I22" s="70">
        <v>959</v>
      </c>
      <c r="J22" s="71">
        <v>959</v>
      </c>
      <c r="K22" s="67"/>
      <c r="L22" s="68" t="s">
        <v>90</v>
      </c>
      <c r="M22" s="160">
        <v>158</v>
      </c>
      <c r="N22" s="158">
        <f t="shared" si="4"/>
        <v>361</v>
      </c>
      <c r="O22" s="161">
        <v>203</v>
      </c>
      <c r="P22" s="162">
        <v>158</v>
      </c>
      <c r="Q22" s="68" t="s">
        <v>91</v>
      </c>
      <c r="R22" s="79">
        <v>744</v>
      </c>
      <c r="S22" s="70">
        <f t="shared" si="6"/>
        <v>1886</v>
      </c>
      <c r="T22" s="80">
        <v>924</v>
      </c>
      <c r="U22" s="71">
        <v>962</v>
      </c>
      <c r="V22" s="88"/>
    </row>
    <row r="23" spans="1:22" ht="19.5" customHeight="1">
      <c r="A23" s="68" t="s">
        <v>92</v>
      </c>
      <c r="B23" s="69">
        <v>950</v>
      </c>
      <c r="C23" s="80">
        <f t="shared" si="0"/>
        <v>2023</v>
      </c>
      <c r="D23" s="70">
        <v>1027</v>
      </c>
      <c r="E23" s="71">
        <v>996</v>
      </c>
      <c r="F23" s="68" t="s">
        <v>93</v>
      </c>
      <c r="G23" s="69">
        <v>2564</v>
      </c>
      <c r="H23" s="80">
        <f t="shared" si="5"/>
        <v>5598</v>
      </c>
      <c r="I23" s="70">
        <v>2677</v>
      </c>
      <c r="J23" s="71">
        <v>2921</v>
      </c>
      <c r="K23" s="67"/>
      <c r="L23" s="68" t="s">
        <v>94</v>
      </c>
      <c r="M23" s="160">
        <v>269</v>
      </c>
      <c r="N23" s="158">
        <f t="shared" si="4"/>
        <v>720</v>
      </c>
      <c r="O23" s="161">
        <v>358</v>
      </c>
      <c r="P23" s="162">
        <v>362</v>
      </c>
      <c r="Q23" s="68" t="s">
        <v>95</v>
      </c>
      <c r="R23" s="79">
        <v>1127</v>
      </c>
      <c r="S23" s="70">
        <f t="shared" si="6"/>
        <v>3151</v>
      </c>
      <c r="T23" s="80">
        <v>1522</v>
      </c>
      <c r="U23" s="71">
        <v>1629</v>
      </c>
      <c r="V23" s="88"/>
    </row>
    <row r="24" spans="1:22" ht="19.5" customHeight="1">
      <c r="A24" s="68" t="s">
        <v>96</v>
      </c>
      <c r="B24" s="69">
        <v>465</v>
      </c>
      <c r="C24" s="80">
        <f t="shared" si="0"/>
        <v>1140</v>
      </c>
      <c r="D24" s="70">
        <v>552</v>
      </c>
      <c r="E24" s="71">
        <v>588</v>
      </c>
      <c r="F24" s="68" t="s">
        <v>97</v>
      </c>
      <c r="G24" s="69">
        <v>2781</v>
      </c>
      <c r="H24" s="80">
        <f t="shared" si="5"/>
        <v>7406</v>
      </c>
      <c r="I24" s="70">
        <v>3671</v>
      </c>
      <c r="J24" s="71">
        <v>3735</v>
      </c>
      <c r="K24" s="67"/>
      <c r="L24" s="68" t="s">
        <v>98</v>
      </c>
      <c r="M24" s="160">
        <v>550</v>
      </c>
      <c r="N24" s="158">
        <f t="shared" si="4"/>
        <v>1517</v>
      </c>
      <c r="O24" s="161">
        <v>736</v>
      </c>
      <c r="P24" s="162">
        <v>781</v>
      </c>
      <c r="Q24" s="68" t="s">
        <v>99</v>
      </c>
      <c r="R24" s="79">
        <v>480</v>
      </c>
      <c r="S24" s="70">
        <f t="shared" si="6"/>
        <v>1293</v>
      </c>
      <c r="T24" s="80">
        <v>641</v>
      </c>
      <c r="U24" s="71">
        <v>652</v>
      </c>
      <c r="V24" s="88"/>
    </row>
    <row r="25" spans="1:22" ht="19.5" customHeight="1">
      <c r="A25" s="68" t="s">
        <v>100</v>
      </c>
      <c r="B25" s="69">
        <v>317</v>
      </c>
      <c r="C25" s="80">
        <f t="shared" si="0"/>
        <v>853</v>
      </c>
      <c r="D25" s="70">
        <v>428</v>
      </c>
      <c r="E25" s="71">
        <v>425</v>
      </c>
      <c r="F25" s="68" t="s">
        <v>101</v>
      </c>
      <c r="G25" s="69">
        <v>2552</v>
      </c>
      <c r="H25" s="80">
        <f t="shared" si="5"/>
        <v>7134</v>
      </c>
      <c r="I25" s="70">
        <v>3537</v>
      </c>
      <c r="J25" s="71">
        <v>3597</v>
      </c>
      <c r="K25" s="67"/>
      <c r="L25" s="68" t="s">
        <v>102</v>
      </c>
      <c r="M25" s="160">
        <v>315</v>
      </c>
      <c r="N25" s="158">
        <f t="shared" si="4"/>
        <v>716</v>
      </c>
      <c r="O25" s="161">
        <v>371</v>
      </c>
      <c r="P25" s="162">
        <v>345</v>
      </c>
      <c r="Q25" s="68" t="s">
        <v>103</v>
      </c>
      <c r="R25" s="79">
        <v>347</v>
      </c>
      <c r="S25" s="70">
        <f t="shared" si="6"/>
        <v>881</v>
      </c>
      <c r="T25" s="80">
        <v>419</v>
      </c>
      <c r="U25" s="71">
        <v>462</v>
      </c>
      <c r="V25" s="88"/>
    </row>
    <row r="26" spans="1:22" ht="19.5" customHeight="1">
      <c r="A26" s="68" t="s">
        <v>104</v>
      </c>
      <c r="B26" s="69">
        <v>608</v>
      </c>
      <c r="C26" s="80">
        <f t="shared" si="0"/>
        <v>1465</v>
      </c>
      <c r="D26" s="70">
        <v>760</v>
      </c>
      <c r="E26" s="71">
        <v>705</v>
      </c>
      <c r="F26" s="68" t="s">
        <v>105</v>
      </c>
      <c r="G26" s="69">
        <v>62</v>
      </c>
      <c r="H26" s="80">
        <f t="shared" si="5"/>
        <v>146</v>
      </c>
      <c r="I26" s="70">
        <v>79</v>
      </c>
      <c r="J26" s="71">
        <v>67</v>
      </c>
      <c r="K26" s="67"/>
      <c r="L26" s="68" t="s">
        <v>106</v>
      </c>
      <c r="M26" s="160">
        <v>815</v>
      </c>
      <c r="N26" s="158">
        <f t="shared" si="4"/>
        <v>2133</v>
      </c>
      <c r="O26" s="161">
        <v>1080</v>
      </c>
      <c r="P26" s="162">
        <v>1053</v>
      </c>
      <c r="Q26" s="68" t="s">
        <v>107</v>
      </c>
      <c r="R26" s="79">
        <v>1074</v>
      </c>
      <c r="S26" s="70">
        <f t="shared" si="6"/>
        <v>2877</v>
      </c>
      <c r="T26" s="80">
        <v>1409</v>
      </c>
      <c r="U26" s="71">
        <v>1468</v>
      </c>
      <c r="V26" s="88"/>
    </row>
    <row r="27" spans="1:22" ht="19.5" customHeight="1">
      <c r="A27" s="68" t="s">
        <v>108</v>
      </c>
      <c r="B27" s="69">
        <v>685</v>
      </c>
      <c r="C27" s="80">
        <f t="shared" si="0"/>
        <v>1614</v>
      </c>
      <c r="D27" s="70">
        <v>806</v>
      </c>
      <c r="E27" s="71">
        <v>808</v>
      </c>
      <c r="F27" s="68" t="s">
        <v>109</v>
      </c>
      <c r="G27" s="69">
        <v>456</v>
      </c>
      <c r="H27" s="80">
        <f t="shared" si="5"/>
        <v>1062</v>
      </c>
      <c r="I27" s="70">
        <v>567</v>
      </c>
      <c r="J27" s="71">
        <v>495</v>
      </c>
      <c r="K27" s="67"/>
      <c r="L27" s="68" t="s">
        <v>110</v>
      </c>
      <c r="M27" s="160">
        <v>474</v>
      </c>
      <c r="N27" s="158">
        <f t="shared" si="4"/>
        <v>1208</v>
      </c>
      <c r="O27" s="161">
        <v>617</v>
      </c>
      <c r="P27" s="162">
        <v>591</v>
      </c>
      <c r="Q27" s="87" t="s">
        <v>111</v>
      </c>
      <c r="R27" s="79">
        <v>787</v>
      </c>
      <c r="S27" s="70">
        <f t="shared" si="6"/>
        <v>2152</v>
      </c>
      <c r="T27" s="80">
        <v>1075</v>
      </c>
      <c r="U27" s="71">
        <v>1077</v>
      </c>
      <c r="V27" s="88"/>
    </row>
    <row r="28" spans="1:22" ht="19.5" customHeight="1" thickBot="1">
      <c r="A28" s="68" t="s">
        <v>112</v>
      </c>
      <c r="B28" s="69">
        <v>904</v>
      </c>
      <c r="C28" s="80">
        <f t="shared" si="0"/>
        <v>2213</v>
      </c>
      <c r="D28" s="70">
        <v>1127</v>
      </c>
      <c r="E28" s="71">
        <v>1086</v>
      </c>
      <c r="F28" s="68" t="s">
        <v>113</v>
      </c>
      <c r="G28" s="69">
        <v>564</v>
      </c>
      <c r="H28" s="80">
        <f t="shared" si="5"/>
        <v>1459</v>
      </c>
      <c r="I28" s="70">
        <v>718</v>
      </c>
      <c r="J28" s="71">
        <v>741</v>
      </c>
      <c r="K28" s="67"/>
      <c r="L28" s="68" t="s">
        <v>114</v>
      </c>
      <c r="M28" s="160">
        <v>851</v>
      </c>
      <c r="N28" s="158">
        <f t="shared" si="4"/>
        <v>2218</v>
      </c>
      <c r="O28" s="161">
        <v>1121</v>
      </c>
      <c r="P28" s="162">
        <v>1097</v>
      </c>
      <c r="Q28" s="81" t="s">
        <v>115</v>
      </c>
      <c r="R28" s="79">
        <v>234</v>
      </c>
      <c r="S28" s="70">
        <f t="shared" si="6"/>
        <v>690</v>
      </c>
      <c r="T28" s="80">
        <v>326</v>
      </c>
      <c r="U28" s="71">
        <v>364</v>
      </c>
      <c r="V28" s="88"/>
    </row>
    <row r="29" spans="1:22" ht="19.5" customHeight="1" thickBot="1">
      <c r="A29" s="68" t="s">
        <v>116</v>
      </c>
      <c r="B29" s="69">
        <v>690</v>
      </c>
      <c r="C29" s="80">
        <f t="shared" si="0"/>
        <v>1808</v>
      </c>
      <c r="D29" s="70">
        <v>896</v>
      </c>
      <c r="E29" s="71">
        <v>912</v>
      </c>
      <c r="F29" s="68" t="s">
        <v>117</v>
      </c>
      <c r="G29" s="69">
        <v>2044</v>
      </c>
      <c r="H29" s="80">
        <f t="shared" si="5"/>
        <v>5460</v>
      </c>
      <c r="I29" s="70">
        <v>2787</v>
      </c>
      <c r="J29" s="71">
        <v>2673</v>
      </c>
      <c r="K29" s="67"/>
      <c r="L29" s="68" t="s">
        <v>118</v>
      </c>
      <c r="M29" s="160">
        <v>689</v>
      </c>
      <c r="N29" s="158">
        <f t="shared" si="4"/>
        <v>1895</v>
      </c>
      <c r="O29" s="161">
        <v>943</v>
      </c>
      <c r="P29" s="162">
        <v>952</v>
      </c>
      <c r="Q29" s="85" t="s">
        <v>119</v>
      </c>
      <c r="R29" s="86">
        <f>SUM(M7:M39)+SUM(R7:R28)</f>
        <v>35659</v>
      </c>
      <c r="S29" s="210">
        <f>SUM(N7:N39)+SUM(S7:S28)</f>
        <v>93042</v>
      </c>
      <c r="T29" s="210">
        <f>SUM(O7:O39)+SUM(T7:T28)</f>
        <v>46195</v>
      </c>
      <c r="U29" s="148">
        <f>SUM(P7:P39)+SUM(U7:U28)</f>
        <v>46847</v>
      </c>
      <c r="V29" s="76"/>
    </row>
    <row r="30" spans="1:22" ht="19.5" customHeight="1" thickBot="1">
      <c r="A30" s="68" t="s">
        <v>120</v>
      </c>
      <c r="B30" s="69">
        <v>462</v>
      </c>
      <c r="C30" s="80">
        <f t="shared" si="0"/>
        <v>1236</v>
      </c>
      <c r="D30" s="70">
        <v>622</v>
      </c>
      <c r="E30" s="71">
        <v>614</v>
      </c>
      <c r="F30" s="68" t="s">
        <v>121</v>
      </c>
      <c r="G30" s="69">
        <v>1363</v>
      </c>
      <c r="H30" s="80">
        <f t="shared" si="5"/>
        <v>3997</v>
      </c>
      <c r="I30" s="70">
        <v>2022</v>
      </c>
      <c r="J30" s="71">
        <v>1975</v>
      </c>
      <c r="K30" s="67"/>
      <c r="L30" s="68" t="s">
        <v>122</v>
      </c>
      <c r="M30" s="160">
        <v>567</v>
      </c>
      <c r="N30" s="158">
        <f t="shared" si="4"/>
        <v>1534</v>
      </c>
      <c r="O30" s="161">
        <v>736</v>
      </c>
      <c r="P30" s="162">
        <v>798</v>
      </c>
      <c r="U30" s="211"/>
      <c r="V30" s="140"/>
    </row>
    <row r="31" spans="1:21" ht="19.5" customHeight="1" thickBot="1">
      <c r="A31" s="68" t="s">
        <v>123</v>
      </c>
      <c r="B31" s="69">
        <v>55</v>
      </c>
      <c r="C31" s="80">
        <f t="shared" si="0"/>
        <v>228</v>
      </c>
      <c r="D31" s="70">
        <v>75</v>
      </c>
      <c r="E31" s="71">
        <v>153</v>
      </c>
      <c r="F31" s="68" t="s">
        <v>124</v>
      </c>
      <c r="G31" s="69">
        <v>444</v>
      </c>
      <c r="H31" s="80">
        <f t="shared" si="5"/>
        <v>1202</v>
      </c>
      <c r="I31" s="70">
        <v>600</v>
      </c>
      <c r="J31" s="71">
        <v>602</v>
      </c>
      <c r="K31" s="67"/>
      <c r="L31" s="68" t="s">
        <v>125</v>
      </c>
      <c r="M31" s="160">
        <v>526</v>
      </c>
      <c r="N31" s="158">
        <f t="shared" si="4"/>
        <v>1366</v>
      </c>
      <c r="O31" s="161">
        <v>639</v>
      </c>
      <c r="P31" s="162">
        <v>727</v>
      </c>
      <c r="Q31" s="57" t="s">
        <v>35</v>
      </c>
      <c r="R31" s="58" t="s">
        <v>2</v>
      </c>
      <c r="S31" s="59" t="s">
        <v>3</v>
      </c>
      <c r="T31" s="59" t="s">
        <v>12</v>
      </c>
      <c r="U31" s="60" t="s">
        <v>13</v>
      </c>
    </row>
    <row r="32" spans="1:21" ht="19.5" customHeight="1">
      <c r="A32" s="68" t="s">
        <v>126</v>
      </c>
      <c r="B32" s="69">
        <v>465</v>
      </c>
      <c r="C32" s="80">
        <f t="shared" si="0"/>
        <v>964</v>
      </c>
      <c r="D32" s="70">
        <v>446</v>
      </c>
      <c r="E32" s="71">
        <v>518</v>
      </c>
      <c r="F32" s="68" t="s">
        <v>127</v>
      </c>
      <c r="G32" s="69">
        <v>633</v>
      </c>
      <c r="H32" s="80">
        <f t="shared" si="5"/>
        <v>1805</v>
      </c>
      <c r="I32" s="70">
        <v>894</v>
      </c>
      <c r="J32" s="71">
        <v>911</v>
      </c>
      <c r="K32" s="67"/>
      <c r="L32" s="68" t="s">
        <v>128</v>
      </c>
      <c r="M32" s="160">
        <v>602</v>
      </c>
      <c r="N32" s="158">
        <f t="shared" si="4"/>
        <v>1572</v>
      </c>
      <c r="O32" s="161">
        <v>797</v>
      </c>
      <c r="P32" s="162">
        <v>775</v>
      </c>
      <c r="Q32" s="63" t="s">
        <v>129</v>
      </c>
      <c r="R32" s="64">
        <v>140</v>
      </c>
      <c r="S32" s="137">
        <f>SUM(T32:U32)</f>
        <v>698</v>
      </c>
      <c r="T32" s="65">
        <v>312</v>
      </c>
      <c r="U32" s="66">
        <v>386</v>
      </c>
    </row>
    <row r="33" spans="1:21" ht="19.5" customHeight="1">
      <c r="A33" s="68" t="s">
        <v>130</v>
      </c>
      <c r="B33" s="69">
        <v>541</v>
      </c>
      <c r="C33" s="80">
        <f t="shared" si="0"/>
        <v>1179</v>
      </c>
      <c r="D33" s="142">
        <v>575</v>
      </c>
      <c r="E33" s="71">
        <v>604</v>
      </c>
      <c r="F33" s="68" t="s">
        <v>131</v>
      </c>
      <c r="G33" s="69">
        <v>621</v>
      </c>
      <c r="H33" s="80">
        <f t="shared" si="5"/>
        <v>1801</v>
      </c>
      <c r="I33" s="70">
        <v>910</v>
      </c>
      <c r="J33" s="71">
        <v>891</v>
      </c>
      <c r="K33" s="67"/>
      <c r="L33" s="68" t="s">
        <v>132</v>
      </c>
      <c r="M33" s="160">
        <v>575</v>
      </c>
      <c r="N33" s="158">
        <f t="shared" si="4"/>
        <v>1573</v>
      </c>
      <c r="O33" s="161">
        <v>765</v>
      </c>
      <c r="P33" s="162">
        <v>808</v>
      </c>
      <c r="Q33" s="68" t="s">
        <v>133</v>
      </c>
      <c r="R33" s="69">
        <v>816</v>
      </c>
      <c r="S33" s="80">
        <f>SUM(T33:U33)</f>
        <v>2704</v>
      </c>
      <c r="T33" s="70">
        <v>1309</v>
      </c>
      <c r="U33" s="71">
        <v>1395</v>
      </c>
    </row>
    <row r="34" spans="1:21" ht="19.5" customHeight="1">
      <c r="A34" s="68" t="s">
        <v>134</v>
      </c>
      <c r="B34" s="69">
        <v>530</v>
      </c>
      <c r="C34" s="80">
        <f t="shared" si="0"/>
        <v>1295</v>
      </c>
      <c r="D34" s="70">
        <v>632</v>
      </c>
      <c r="E34" s="71">
        <v>663</v>
      </c>
      <c r="F34" s="68" t="s">
        <v>135</v>
      </c>
      <c r="G34" s="69">
        <v>85</v>
      </c>
      <c r="H34" s="80">
        <f t="shared" si="5"/>
        <v>236</v>
      </c>
      <c r="I34" s="70">
        <v>111</v>
      </c>
      <c r="J34" s="71">
        <v>125</v>
      </c>
      <c r="K34" s="67"/>
      <c r="L34" s="68" t="s">
        <v>136</v>
      </c>
      <c r="M34" s="160">
        <v>370</v>
      </c>
      <c r="N34" s="158">
        <f t="shared" si="4"/>
        <v>1013</v>
      </c>
      <c r="O34" s="161">
        <v>506</v>
      </c>
      <c r="P34" s="162">
        <v>507</v>
      </c>
      <c r="Q34" s="68" t="s">
        <v>137</v>
      </c>
      <c r="R34" s="69">
        <v>2347</v>
      </c>
      <c r="S34" s="80">
        <f>SUM(T34:U34)</f>
        <v>6456</v>
      </c>
      <c r="T34" s="70">
        <v>3184</v>
      </c>
      <c r="U34" s="71">
        <v>3272</v>
      </c>
    </row>
    <row r="35" spans="1:21" ht="19.5" customHeight="1" thickBot="1">
      <c r="A35" s="68" t="s">
        <v>138</v>
      </c>
      <c r="B35" s="69">
        <v>1144</v>
      </c>
      <c r="C35" s="80">
        <f t="shared" si="0"/>
        <v>2620</v>
      </c>
      <c r="D35" s="70">
        <v>1360</v>
      </c>
      <c r="E35" s="71">
        <v>1260</v>
      </c>
      <c r="F35" s="68" t="s">
        <v>139</v>
      </c>
      <c r="G35" s="69">
        <v>725</v>
      </c>
      <c r="H35" s="80">
        <f t="shared" si="5"/>
        <v>1965</v>
      </c>
      <c r="I35" s="70">
        <v>960</v>
      </c>
      <c r="J35" s="71">
        <v>1005</v>
      </c>
      <c r="K35" s="67"/>
      <c r="L35" s="68" t="s">
        <v>199</v>
      </c>
      <c r="M35" s="160">
        <v>34</v>
      </c>
      <c r="N35" s="158">
        <f t="shared" si="4"/>
        <v>94</v>
      </c>
      <c r="O35" s="161">
        <v>48</v>
      </c>
      <c r="P35" s="162">
        <v>46</v>
      </c>
      <c r="Q35" s="81" t="s">
        <v>140</v>
      </c>
      <c r="R35" s="82">
        <v>382</v>
      </c>
      <c r="S35" s="136">
        <f>SUM(T35:U35)</f>
        <v>1367</v>
      </c>
      <c r="T35" s="83">
        <v>637</v>
      </c>
      <c r="U35" s="84">
        <v>730</v>
      </c>
    </row>
    <row r="36" spans="1:21" ht="19.5" customHeight="1" thickBot="1">
      <c r="A36" s="68" t="s">
        <v>141</v>
      </c>
      <c r="B36" s="69">
        <v>339</v>
      </c>
      <c r="C36" s="80">
        <f t="shared" si="0"/>
        <v>740</v>
      </c>
      <c r="D36" s="70">
        <v>374</v>
      </c>
      <c r="E36" s="71">
        <v>366</v>
      </c>
      <c r="F36" s="81" t="s">
        <v>142</v>
      </c>
      <c r="G36" s="82">
        <v>2575</v>
      </c>
      <c r="H36" s="136">
        <f t="shared" si="5"/>
        <v>4983</v>
      </c>
      <c r="I36" s="83">
        <v>2442</v>
      </c>
      <c r="J36" s="84">
        <v>2541</v>
      </c>
      <c r="K36" s="67"/>
      <c r="L36" s="68" t="s">
        <v>200</v>
      </c>
      <c r="M36" s="160">
        <v>145</v>
      </c>
      <c r="N36" s="158">
        <f t="shared" si="4"/>
        <v>448</v>
      </c>
      <c r="O36" s="161">
        <v>222</v>
      </c>
      <c r="P36" s="162">
        <v>226</v>
      </c>
      <c r="Q36" s="85" t="s">
        <v>143</v>
      </c>
      <c r="R36" s="86">
        <f>SUM(R32:R35)</f>
        <v>3685</v>
      </c>
      <c r="S36" s="86">
        <f>SUM(S32:S35)</f>
        <v>11225</v>
      </c>
      <c r="T36" s="86">
        <f>SUM(T32:T35)</f>
        <v>5442</v>
      </c>
      <c r="U36" s="141">
        <f>SUM(U32:U35)</f>
        <v>5783</v>
      </c>
    </row>
    <row r="37" spans="1:21" ht="19.5" customHeight="1" thickBot="1">
      <c r="A37" s="68" t="s">
        <v>144</v>
      </c>
      <c r="B37" s="69">
        <v>975</v>
      </c>
      <c r="C37" s="80">
        <f>SUM(D37:E37)</f>
        <v>2237</v>
      </c>
      <c r="D37" s="70">
        <v>1050</v>
      </c>
      <c r="E37" s="71">
        <v>1187</v>
      </c>
      <c r="F37" s="85" t="s">
        <v>145</v>
      </c>
      <c r="G37" s="86">
        <f>SUM(G17:G36)</f>
        <v>25360</v>
      </c>
      <c r="H37" s="86">
        <f>SUM(H17:H36)</f>
        <v>66025</v>
      </c>
      <c r="I37" s="86">
        <f>SUM(I17:I36)</f>
        <v>33007</v>
      </c>
      <c r="J37" s="86">
        <f>SUM(J17:J36)</f>
        <v>33018</v>
      </c>
      <c r="K37" s="67"/>
      <c r="L37" s="138" t="s">
        <v>201</v>
      </c>
      <c r="M37" s="160">
        <v>23</v>
      </c>
      <c r="N37" s="158">
        <f t="shared" si="4"/>
        <v>69</v>
      </c>
      <c r="O37" s="161">
        <v>37</v>
      </c>
      <c r="P37" s="162">
        <v>32</v>
      </c>
      <c r="Q37" s="246" t="s">
        <v>198</v>
      </c>
      <c r="R37" s="246"/>
      <c r="S37" s="246"/>
      <c r="T37" s="246"/>
      <c r="U37" s="246"/>
    </row>
    <row r="38" spans="1:21" ht="19.5" customHeight="1">
      <c r="A38" s="68" t="s">
        <v>146</v>
      </c>
      <c r="B38" s="69">
        <v>845</v>
      </c>
      <c r="C38" s="80">
        <f t="shared" si="0"/>
        <v>1934</v>
      </c>
      <c r="D38" s="70">
        <v>941</v>
      </c>
      <c r="E38" s="71">
        <v>993</v>
      </c>
      <c r="F38" s="250"/>
      <c r="G38" s="251"/>
      <c r="H38" s="251"/>
      <c r="I38" s="251"/>
      <c r="J38" s="251"/>
      <c r="K38" s="52"/>
      <c r="L38" s="68" t="s">
        <v>148</v>
      </c>
      <c r="M38" s="160">
        <v>244</v>
      </c>
      <c r="N38" s="158">
        <f>SUM(O38:P38)</f>
        <v>622</v>
      </c>
      <c r="O38" s="161">
        <v>302</v>
      </c>
      <c r="P38" s="162">
        <v>320</v>
      </c>
      <c r="Q38" s="247"/>
      <c r="R38" s="247"/>
      <c r="S38" s="247"/>
      <c r="T38" s="247"/>
      <c r="U38" s="247"/>
    </row>
    <row r="39" spans="1:21" ht="19.5" customHeight="1" thickBot="1">
      <c r="A39" s="81" t="s">
        <v>147</v>
      </c>
      <c r="B39" s="82">
        <v>1221</v>
      </c>
      <c r="C39" s="136">
        <f t="shared" si="0"/>
        <v>2992</v>
      </c>
      <c r="D39" s="83">
        <v>1454</v>
      </c>
      <c r="E39" s="84">
        <v>1538</v>
      </c>
      <c r="F39" s="252"/>
      <c r="G39" s="253"/>
      <c r="H39" s="253"/>
      <c r="I39" s="253"/>
      <c r="J39" s="253"/>
      <c r="K39" s="52"/>
      <c r="L39" s="81" t="s">
        <v>149</v>
      </c>
      <c r="M39" s="163">
        <v>455</v>
      </c>
      <c r="N39" s="164">
        <f>SUM(O39:P39)</f>
        <v>1041</v>
      </c>
      <c r="O39" s="164">
        <v>548</v>
      </c>
      <c r="P39" s="165">
        <v>493</v>
      </c>
      <c r="Q39" s="247"/>
      <c r="R39" s="247"/>
      <c r="S39" s="247"/>
      <c r="T39" s="247"/>
      <c r="U39" s="247"/>
    </row>
    <row r="40" spans="1:27" ht="19.5" customHeight="1">
      <c r="A40" s="89"/>
      <c r="B40" s="90"/>
      <c r="C40" s="90"/>
      <c r="D40" s="90"/>
      <c r="E40" s="90"/>
      <c r="F40" s="46"/>
      <c r="G40" s="46"/>
      <c r="H40" s="46"/>
      <c r="I40" s="46"/>
      <c r="J40" s="46"/>
      <c r="K40" s="52"/>
      <c r="M40" s="166"/>
      <c r="N40" s="166"/>
      <c r="O40" s="166"/>
      <c r="P40" s="166"/>
      <c r="Q40" s="247"/>
      <c r="R40" s="247"/>
      <c r="S40" s="247"/>
      <c r="T40" s="247"/>
      <c r="U40" s="247"/>
      <c r="V40" s="140"/>
      <c r="W40" s="190"/>
      <c r="X40" s="189"/>
      <c r="Y40" s="189"/>
      <c r="Z40" s="189"/>
      <c r="AA40" s="189"/>
    </row>
    <row r="41" spans="1:21" ht="13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Q41" s="92"/>
      <c r="R41" s="92"/>
      <c r="S41" s="92"/>
      <c r="T41" s="92"/>
      <c r="U41" s="92"/>
    </row>
    <row r="42" spans="1:20" ht="1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49"/>
      <c r="S42" s="91"/>
      <c r="T42" s="91"/>
    </row>
    <row r="43" spans="1:20" ht="12">
      <c r="A43" s="91"/>
      <c r="B43" s="91"/>
      <c r="C43" s="91"/>
      <c r="D43" s="91"/>
      <c r="E43" s="91"/>
      <c r="K43" s="91"/>
      <c r="Q43" s="49"/>
      <c r="S43" s="91"/>
      <c r="T43" s="91"/>
    </row>
    <row r="44" spans="5:17" ht="12">
      <c r="E44" s="49"/>
      <c r="K44" s="49"/>
      <c r="Q44" s="49"/>
    </row>
    <row r="45" spans="11:17" ht="12">
      <c r="K45" s="49"/>
      <c r="L45" s="49"/>
      <c r="P45" s="168"/>
      <c r="Q45" s="49"/>
    </row>
    <row r="46" spans="4:17" ht="12">
      <c r="D46" s="49"/>
      <c r="K46" s="49"/>
      <c r="Q46" s="49"/>
    </row>
    <row r="47" spans="4:17" ht="12">
      <c r="D47" s="49"/>
      <c r="P47" s="168"/>
      <c r="Q47" s="49"/>
    </row>
    <row r="48" spans="4:17" ht="12">
      <c r="D48" s="49"/>
      <c r="Q48" s="49"/>
    </row>
    <row r="49" ht="12">
      <c r="Q49" s="49"/>
    </row>
    <row r="50" ht="12">
      <c r="Q50" s="49"/>
    </row>
    <row r="51" spans="13:17" ht="12">
      <c r="M51" s="168"/>
      <c r="Q51" s="49"/>
    </row>
    <row r="52" spans="13:17" ht="12">
      <c r="M52" s="168"/>
      <c r="Q52" s="49"/>
    </row>
    <row r="53" ht="12"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1" ht="12">
      <c r="Q61" s="49"/>
    </row>
    <row r="138" ht="12">
      <c r="W138" s="49"/>
    </row>
  </sheetData>
  <sheetProtection/>
  <mergeCells count="9">
    <mergeCell ref="Q37:U40"/>
    <mergeCell ref="B4:C4"/>
    <mergeCell ref="F38:J39"/>
    <mergeCell ref="A1:K1"/>
    <mergeCell ref="M2:S4"/>
    <mergeCell ref="B3:C3"/>
    <mergeCell ref="D3:E3"/>
    <mergeCell ref="G3:H3"/>
    <mergeCell ref="I3:J3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8" t="s">
        <v>151</v>
      </c>
      <c r="B3" s="270" t="s">
        <v>152</v>
      </c>
      <c r="C3" s="272" t="s">
        <v>153</v>
      </c>
      <c r="D3" s="274" t="s">
        <v>154</v>
      </c>
      <c r="E3" s="276" t="s">
        <v>155</v>
      </c>
      <c r="F3" s="278" t="s">
        <v>156</v>
      </c>
      <c r="G3" s="279"/>
      <c r="H3" s="280"/>
      <c r="I3" s="96" t="s">
        <v>157</v>
      </c>
      <c r="J3" s="97" t="s">
        <v>158</v>
      </c>
      <c r="K3" s="94"/>
    </row>
    <row r="4" spans="1:11" ht="18.75" customHeight="1" thickBot="1">
      <c r="A4" s="269"/>
      <c r="B4" s="271"/>
      <c r="C4" s="273"/>
      <c r="D4" s="275"/>
      <c r="E4" s="277"/>
      <c r="F4" s="99" t="s">
        <v>159</v>
      </c>
      <c r="G4" s="98" t="s">
        <v>31</v>
      </c>
      <c r="H4" s="100" t="s">
        <v>160</v>
      </c>
      <c r="I4" s="101" t="s">
        <v>161</v>
      </c>
      <c r="J4" s="100" t="s">
        <v>162</v>
      </c>
      <c r="K4" s="94"/>
    </row>
    <row r="5" spans="1:11" ht="21" customHeight="1">
      <c r="A5" s="102" t="s">
        <v>163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164</v>
      </c>
      <c r="G5" s="105" t="s">
        <v>165</v>
      </c>
      <c r="H5" s="108" t="s">
        <v>166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167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168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169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170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171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172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173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174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175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176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177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178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179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180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5" t="s">
        <v>181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6">
        <v>38626</v>
      </c>
      <c r="B22" s="197">
        <v>87992</v>
      </c>
      <c r="C22" s="198">
        <v>228420</v>
      </c>
      <c r="D22" s="199">
        <v>113272</v>
      </c>
      <c r="E22" s="200">
        <v>115148</v>
      </c>
      <c r="F22" s="201">
        <v>7033</v>
      </c>
      <c r="G22" s="199">
        <v>7611</v>
      </c>
      <c r="H22" s="202">
        <v>3.45</v>
      </c>
      <c r="I22" s="203">
        <v>2.6</v>
      </c>
      <c r="J22" s="204">
        <v>6396.5</v>
      </c>
    </row>
    <row r="23" spans="1:11" s="174" customFormat="1" ht="21" customHeight="1" thickBot="1">
      <c r="A23" s="207">
        <v>38991</v>
      </c>
      <c r="B23" s="179">
        <v>89240</v>
      </c>
      <c r="C23" s="180">
        <v>228879</v>
      </c>
      <c r="D23" s="181">
        <v>113443</v>
      </c>
      <c r="E23" s="182">
        <v>115436</v>
      </c>
      <c r="F23" s="180">
        <v>27</v>
      </c>
      <c r="G23" s="192">
        <v>-91</v>
      </c>
      <c r="H23" s="193">
        <v>-0.04</v>
      </c>
      <c r="I23" s="183">
        <v>2.56</v>
      </c>
      <c r="J23" s="184">
        <v>6409.4</v>
      </c>
      <c r="K23" s="94"/>
    </row>
    <row r="24" spans="1:10" s="173" customFormat="1" ht="20.25" customHeight="1" thickBot="1">
      <c r="A24" s="207">
        <v>39022</v>
      </c>
      <c r="B24" s="179">
        <v>89412</v>
      </c>
      <c r="C24" s="180">
        <v>229144</v>
      </c>
      <c r="D24" s="181">
        <v>113615</v>
      </c>
      <c r="E24" s="182">
        <v>115529</v>
      </c>
      <c r="F24" s="180">
        <v>172</v>
      </c>
      <c r="G24" s="192">
        <v>265</v>
      </c>
      <c r="H24" s="193">
        <v>0.12</v>
      </c>
      <c r="I24" s="183">
        <v>2.56</v>
      </c>
      <c r="J24" s="184">
        <v>6416.8</v>
      </c>
    </row>
    <row r="25" spans="1:11" ht="21" customHeight="1" thickBot="1">
      <c r="A25" s="208" t="s">
        <v>182</v>
      </c>
      <c r="B25" s="123">
        <v>1375</v>
      </c>
      <c r="C25" s="124">
        <v>686</v>
      </c>
      <c r="D25" s="125">
        <v>340</v>
      </c>
      <c r="E25" s="191">
        <v>346</v>
      </c>
      <c r="F25" s="169"/>
      <c r="G25" s="170"/>
      <c r="H25" s="171"/>
      <c r="I25" s="171"/>
      <c r="J25" s="172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60" t="s">
        <v>187</v>
      </c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3" ht="24" customHeight="1">
      <c r="A32" s="126"/>
      <c r="B32" s="126"/>
      <c r="C32" s="126"/>
      <c r="D32" s="126"/>
      <c r="E32" s="126"/>
      <c r="F32" s="261" t="s">
        <v>183</v>
      </c>
      <c r="G32" s="263" t="s">
        <v>184</v>
      </c>
      <c r="H32" s="263"/>
      <c r="I32" s="263"/>
      <c r="J32" s="263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62"/>
      <c r="G33" s="264" t="s">
        <v>185</v>
      </c>
      <c r="H33" s="265"/>
      <c r="I33" s="265"/>
      <c r="J33" s="265"/>
      <c r="K33" s="94"/>
    </row>
    <row r="34" spans="1:11" ht="24" customHeight="1">
      <c r="A34" s="126"/>
      <c r="B34" s="126"/>
      <c r="C34" s="126"/>
      <c r="D34" s="126"/>
      <c r="E34" s="126"/>
      <c r="F34" s="266" t="s">
        <v>186</v>
      </c>
      <c r="G34" s="266"/>
      <c r="H34" s="266"/>
      <c r="I34" s="266"/>
      <c r="J34" s="266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2014-10-24T05:41:20Z</cp:lastPrinted>
  <dcterms:created xsi:type="dcterms:W3CDTF">2014-08-06T06:14:46Z</dcterms:created>
  <dcterms:modified xsi:type="dcterms:W3CDTF">2016-03-01T10:47:22Z</dcterms:modified>
  <cp:category/>
  <cp:version/>
  <cp:contentType/>
  <cp:contentStatus/>
</cp:coreProperties>
</file>