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<sst xmlns="http://schemas.openxmlformats.org/spreadsheetml/2006/main" count="241" uniqueCount="207">
  <si>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</si>
  <si>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</si>
  <si>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</si>
  <si>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</si>
  <si>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</si>
  <si>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</si>
  <si>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</si>
  <si>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</si>
  <si>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</si>
  <si>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</si>
  <si>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</si>
  <si>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</si>
  <si>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</si>
  <si>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</si>
  <si>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</si>
  <si>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</si>
  <si>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</si>
  <si>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</si>
  <si>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</si>
  <si>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</si>
  <si>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</si>
  <si>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</si>
  <si>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</si>
  <si>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</si>
  <si>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</si>
  <si>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</si>
  <si>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</si>
  <si>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</si>
  <si>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</si>
  <si>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</si>
  <si>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</si>
  <si>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</si>
  <si>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</si>
  <si>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</si>
  <si>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</si>
  <si>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</si>
  <si>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</si>
  <si>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</si>
  <si>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</si>
  <si>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</si>
  <si>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</si>
  <si>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</si>
  <si>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</si>
  <si>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</si>
  <si>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</si>
  <si>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</si>
  <si>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</si>
  <si>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</si>
  <si>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</si>
  <si>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</si>
  <si>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</si>
  <si>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</si>
  <si>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</si>
  <si>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</si>
  <si>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</si>
  <si>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</si>
  <si>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</si>
  <si>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</si>
  <si>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</si>
  <si>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</si>
  <si>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</si>
  <si>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</si>
  <si>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</si>
  <si>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</si>
  <si>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</si>
  <si>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</si>
  <si>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</si>
  <si>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</si>
  <si>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</si>
  <si>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</si>
  <si>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</si>
  <si>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</si>
  <si>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</si>
  <si>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</si>
  <si>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</si>
  <si>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</si>
  <si>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</si>
  <si>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</si>
  <si>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</si>
  <si>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</si>
  <si>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</si>
  <si>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</si>
  <si>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</si>
  <si>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</si>
  <si>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</si>
  <si>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</si>
  <si>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</si>
  <si>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</si>
  <si>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</si>
  <si>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</si>
  <si>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</si>
  <si>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</si>
  <si>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</si>
  <si>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</si>
  <si>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</si>
  <si>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</si>
  <si>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</si>
  <si>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</si>
  <si>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</si>
  <si>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</si>
  <si>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</si>
  <si>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</si>
  <si>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</si>
  <si>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</si>
  <si>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</si>
  <si>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</si>
  <si>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</si>
  <si>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</si>
  <si>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</si>
  <si>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</si>
  <si>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</si>
  <si>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</si>
  <si>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</si>
  <si>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</si>
  <si>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</si>
  <si>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</si>
  <si>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</si>
  <si>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</si>
  <si>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</si>
  <si>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</si>
  <si>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</si>
  <si>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</si>
  <si>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</si>
  <si>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</si>
  <si>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</si>
  <si>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</si>
  <si>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</si>
  <si>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</si>
  <si>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</si>
  <si>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</si>
  <si>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</si>
  <si>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</si>
  <si>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</si>
  <si>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</si>
  <si>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</si>
  <si>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</si>
  <si>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</si>
  <si>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</si>
  <si>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</si>
  <si>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</si>
  <si>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</si>
  <si>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</si>
  <si>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</si>
  <si>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</si>
  <si>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</si>
  <si>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</si>
  <si>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</si>
  <si>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</si>
  <si>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</si>
  <si>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</si>
  <si>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</si>
  <si>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</si>
  <si>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</si>
  <si>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</si>
  <si>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</si>
  <si>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</si>
  <si>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</si>
  <si>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</si>
  <si>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</si>
  <si>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</si>
  <si>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</si>
  <si>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</si>
  <si>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</si>
  <si>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</si>
  <si>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</si>
  <si>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</si>
  <si>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</si>
  <si>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</si>
  <si>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</si>
  <si>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</si>
  <si>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</si>
  <si>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</si>
  <si>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</si>
  <si>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</si>
  <si>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</si>
  <si>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</si>
  <si>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</si>
  <si>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</si>
  <si>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</si>
  <si>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</si>
  <si>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</si>
  <si>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</si>
  <si>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</si>
  <si>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</si>
  <si>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</si>
  <si>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</si>
  <si>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</si>
  <si>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</si>
  <si>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</si>
  <si>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</si>
  <si>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</si>
  <si>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</si>
  <si>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</si>
  <si>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</si>
  <si>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</si>
  <si>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</si>
  <si>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</si>
  <si>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</si>
  <si>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</si>
  <si>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</si>
  <si>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</si>
  <si>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</si>
  <si>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</si>
  <si>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</si>
  <si>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7月</t>
  </si>
  <si>
    <t>町丁・字別人口と世帯（7月１日現在）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</si>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</sst>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60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1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textRotation="255"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8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8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2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10" t="s">
        <v>203</v>
      </c>
      <c r="C10" s="211"/>
      <c r="D10" s="211"/>
      <c r="E10" s="211"/>
      <c r="F10" s="211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12" t="s">
        <v>204</v>
      </c>
      <c r="C12" s="213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89022</v>
      </c>
      <c r="H13" s="14" t="s">
        <v>196</v>
      </c>
    </row>
    <row r="14" spans="4:8" ht="25.5" customHeight="1">
      <c r="D14" s="12" t="s">
        <v>3</v>
      </c>
      <c r="E14" s="12"/>
      <c r="G14" s="13">
        <v>228809</v>
      </c>
      <c r="H14" s="14" t="s">
        <v>4</v>
      </c>
    </row>
    <row r="15" spans="4:8" ht="25.5" customHeight="1">
      <c r="D15" s="12" t="s">
        <v>5</v>
      </c>
      <c r="E15" s="12"/>
      <c r="G15" s="13">
        <v>113396</v>
      </c>
      <c r="H15" s="14" t="s">
        <v>4</v>
      </c>
    </row>
    <row r="16" spans="4:8" ht="25.5" customHeight="1">
      <c r="D16" s="12" t="s">
        <v>6</v>
      </c>
      <c r="E16" s="12"/>
      <c r="G16" s="13">
        <v>115413</v>
      </c>
      <c r="H16" s="14" t="s">
        <v>4</v>
      </c>
    </row>
    <row r="17" ht="12" customHeight="1"/>
    <row r="18" spans="2:8" ht="23.25" customHeight="1" thickBot="1">
      <c r="B18" s="214" t="s">
        <v>7</v>
      </c>
      <c r="C18" s="214"/>
      <c r="D18" s="214"/>
      <c r="E18" s="214"/>
      <c r="F18" s="214"/>
      <c r="G18" s="214"/>
      <c r="H18" s="214"/>
    </row>
    <row r="19" spans="2:8" ht="24" customHeight="1">
      <c r="B19" s="215" t="s">
        <v>8</v>
      </c>
      <c r="C19" s="216"/>
      <c r="D19" s="217"/>
      <c r="E19" s="221" t="s">
        <v>9</v>
      </c>
      <c r="F19" s="223" t="s">
        <v>10</v>
      </c>
      <c r="G19" s="223"/>
      <c r="H19" s="224"/>
    </row>
    <row r="20" spans="2:11" ht="24" customHeight="1" thickBot="1">
      <c r="B20" s="218"/>
      <c r="C20" s="219"/>
      <c r="D20" s="220"/>
      <c r="E20" s="22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31" t="s">
        <v>14</v>
      </c>
      <c r="C21" s="234" t="s">
        <v>15</v>
      </c>
      <c r="D21" s="235"/>
      <c r="E21" s="18"/>
      <c r="F21" s="19">
        <f>SUM(G21:H21)</f>
        <v>154</v>
      </c>
      <c r="G21" s="19">
        <v>75</v>
      </c>
      <c r="H21" s="20">
        <v>79</v>
      </c>
      <c r="I21" s="10"/>
      <c r="J21" s="10"/>
      <c r="K21" s="10"/>
    </row>
    <row r="22" spans="2:8" ht="23.25" customHeight="1" thickBot="1">
      <c r="B22" s="232"/>
      <c r="C22" s="236" t="s">
        <v>16</v>
      </c>
      <c r="D22" s="237"/>
      <c r="E22" s="21"/>
      <c r="F22" s="28">
        <f>SUM(G22:H22)</f>
        <v>121</v>
      </c>
      <c r="G22" s="22">
        <v>67</v>
      </c>
      <c r="H22" s="23">
        <v>54</v>
      </c>
    </row>
    <row r="23" spans="2:8" ht="29.25" customHeight="1" thickBot="1">
      <c r="B23" s="233"/>
      <c r="C23" s="225" t="s">
        <v>17</v>
      </c>
      <c r="D23" s="238"/>
      <c r="E23" s="24"/>
      <c r="F23" s="25">
        <f>F21-F22</f>
        <v>33</v>
      </c>
      <c r="G23" s="25">
        <f>G21-G22</f>
        <v>8</v>
      </c>
      <c r="H23" s="145">
        <f>H21-H22</f>
        <v>25</v>
      </c>
    </row>
    <row r="24" spans="2:8" ht="24" customHeight="1">
      <c r="B24" s="231" t="s">
        <v>18</v>
      </c>
      <c r="C24" s="239" t="s">
        <v>19</v>
      </c>
      <c r="D24" s="26" t="s">
        <v>20</v>
      </c>
      <c r="E24" s="27">
        <v>167</v>
      </c>
      <c r="F24" s="19">
        <f>SUM(G24:H24)</f>
        <v>329</v>
      </c>
      <c r="G24" s="28">
        <v>182</v>
      </c>
      <c r="H24" s="29">
        <v>147</v>
      </c>
    </row>
    <row r="25" spans="2:8" ht="24" customHeight="1">
      <c r="B25" s="232"/>
      <c r="C25" s="239"/>
      <c r="D25" s="30" t="s">
        <v>21</v>
      </c>
      <c r="E25" s="31">
        <v>192</v>
      </c>
      <c r="F25" s="32">
        <f>SUM(G25:H25)</f>
        <v>366</v>
      </c>
      <c r="G25" s="32">
        <v>188</v>
      </c>
      <c r="H25" s="33">
        <v>178</v>
      </c>
    </row>
    <row r="26" spans="2:8" ht="24" customHeight="1">
      <c r="B26" s="232"/>
      <c r="C26" s="239"/>
      <c r="D26" s="34" t="s">
        <v>22</v>
      </c>
      <c r="E26" s="35">
        <v>3</v>
      </c>
      <c r="F26" s="28">
        <f>SUM(G26:H26)</f>
        <v>5</v>
      </c>
      <c r="G26" s="22">
        <v>4</v>
      </c>
      <c r="H26" s="23">
        <v>1</v>
      </c>
    </row>
    <row r="27" spans="2:8" ht="24" customHeight="1" thickBot="1">
      <c r="B27" s="232"/>
      <c r="C27" s="240"/>
      <c r="D27" s="36" t="s">
        <v>23</v>
      </c>
      <c r="E27" s="37">
        <f>SUM(E24:E26)</f>
        <v>362</v>
      </c>
      <c r="F27" s="37">
        <f>SUM(F24:F26)</f>
        <v>700</v>
      </c>
      <c r="G27" s="37">
        <f>SUM(G24:G26)</f>
        <v>374</v>
      </c>
      <c r="H27" s="38">
        <f>SUM(H24:H26)</f>
        <v>326</v>
      </c>
    </row>
    <row r="28" spans="2:8" ht="24" customHeight="1">
      <c r="B28" s="232"/>
      <c r="C28" s="241" t="s">
        <v>24</v>
      </c>
      <c r="D28" s="26" t="s">
        <v>25</v>
      </c>
      <c r="E28" s="27">
        <v>140</v>
      </c>
      <c r="F28" s="28">
        <f>SUM(G28:H28)</f>
        <v>312</v>
      </c>
      <c r="G28" s="28">
        <v>176</v>
      </c>
      <c r="H28" s="29">
        <v>136</v>
      </c>
    </row>
    <row r="29" spans="2:8" ht="24" customHeight="1">
      <c r="B29" s="232"/>
      <c r="C29" s="239"/>
      <c r="D29" s="30" t="s">
        <v>26</v>
      </c>
      <c r="E29" s="31">
        <v>145</v>
      </c>
      <c r="F29" s="28">
        <f>SUM(G29:H29)</f>
        <v>351</v>
      </c>
      <c r="G29" s="32">
        <v>170</v>
      </c>
      <c r="H29" s="33">
        <v>181</v>
      </c>
    </row>
    <row r="30" spans="2:8" ht="24" customHeight="1">
      <c r="B30" s="232"/>
      <c r="C30" s="239"/>
      <c r="D30" s="34" t="s">
        <v>22</v>
      </c>
      <c r="E30" s="35">
        <v>1</v>
      </c>
      <c r="F30" s="28">
        <f>SUM(G30:H30)</f>
        <v>1</v>
      </c>
      <c r="G30" s="22">
        <v>1</v>
      </c>
      <c r="H30" s="23">
        <v>0</v>
      </c>
    </row>
    <row r="31" spans="2:8" ht="24" customHeight="1" thickBot="1">
      <c r="B31" s="232"/>
      <c r="C31" s="240"/>
      <c r="D31" s="36" t="s">
        <v>23</v>
      </c>
      <c r="E31" s="37">
        <f>SUM(E28:E30)</f>
        <v>286</v>
      </c>
      <c r="F31" s="37">
        <f>SUM(F28:F30)</f>
        <v>664</v>
      </c>
      <c r="G31" s="37">
        <f>SUM(G28:G30)</f>
        <v>347</v>
      </c>
      <c r="H31" s="38">
        <f>SUM(H28:H30)</f>
        <v>317</v>
      </c>
    </row>
    <row r="32" spans="2:8" ht="29.25" customHeight="1" thickBot="1">
      <c r="B32" s="233"/>
      <c r="C32" s="225" t="s">
        <v>27</v>
      </c>
      <c r="D32" s="227"/>
      <c r="E32" s="39">
        <f>E27-E31</f>
        <v>76</v>
      </c>
      <c r="F32" s="39">
        <f>F27-F31</f>
        <v>36</v>
      </c>
      <c r="G32" s="39">
        <f>G27-G31</f>
        <v>27</v>
      </c>
      <c r="H32" s="39">
        <f>H27-H31</f>
        <v>9</v>
      </c>
    </row>
    <row r="33" spans="2:8" ht="24" customHeight="1" thickBot="1">
      <c r="B33" s="225" t="s">
        <v>28</v>
      </c>
      <c r="C33" s="226"/>
      <c r="D33" s="227"/>
      <c r="E33" s="40">
        <v>17</v>
      </c>
      <c r="F33" s="41"/>
      <c r="G33" s="41"/>
      <c r="H33" s="42"/>
    </row>
    <row r="34" spans="2:8" ht="24" customHeight="1" thickBot="1">
      <c r="B34" s="228" t="s">
        <v>29</v>
      </c>
      <c r="C34" s="229"/>
      <c r="D34" s="230"/>
      <c r="E34" s="43">
        <f>E23+E32+E33</f>
        <v>93</v>
      </c>
      <c r="F34" s="43">
        <f>F23+F32+F33</f>
        <v>69</v>
      </c>
      <c r="G34" s="43">
        <f>G23+G32+G33</f>
        <v>35</v>
      </c>
      <c r="H34" s="146">
        <f>H23+H32+H33</f>
        <v>34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4" t="s">
        <v>205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5"/>
      <c r="N2" s="255"/>
      <c r="O2" s="255"/>
      <c r="P2" s="255"/>
      <c r="Q2" s="255"/>
      <c r="R2" s="255"/>
      <c r="S2" s="255"/>
      <c r="T2" s="53"/>
      <c r="U2" s="53"/>
    </row>
    <row r="3" spans="1:21" ht="18.75" customHeight="1" thickBot="1">
      <c r="A3" s="47"/>
      <c r="B3" s="256"/>
      <c r="C3" s="257"/>
      <c r="D3" s="258" t="s">
        <v>30</v>
      </c>
      <c r="E3" s="258"/>
      <c r="F3" s="54" t="s">
        <v>31</v>
      </c>
      <c r="G3" s="258" t="s">
        <v>32</v>
      </c>
      <c r="H3" s="258"/>
      <c r="I3" s="258" t="s">
        <v>33</v>
      </c>
      <c r="J3" s="259"/>
      <c r="K3" s="46"/>
      <c r="L3" s="46"/>
      <c r="M3" s="255"/>
      <c r="N3" s="255"/>
      <c r="O3" s="255"/>
      <c r="P3" s="255"/>
      <c r="Q3" s="255"/>
      <c r="R3" s="255"/>
      <c r="S3" s="255"/>
      <c r="T3" s="53"/>
      <c r="U3" s="53"/>
    </row>
    <row r="4" spans="1:21" ht="18.75" customHeight="1">
      <c r="A4" s="47"/>
      <c r="B4" s="260" t="s">
        <v>34</v>
      </c>
      <c r="C4" s="261"/>
      <c r="D4" s="242">
        <v>89022</v>
      </c>
      <c r="E4" s="243"/>
      <c r="F4" s="136">
        <f>SUM(G4:J4)</f>
        <v>228809</v>
      </c>
      <c r="G4" s="244">
        <v>113396</v>
      </c>
      <c r="H4" s="244"/>
      <c r="I4" s="244">
        <v>115413</v>
      </c>
      <c r="J4" s="245"/>
      <c r="K4" s="46"/>
      <c r="L4" s="46"/>
      <c r="M4" s="255"/>
      <c r="N4" s="255"/>
      <c r="O4" s="255"/>
      <c r="P4" s="255"/>
      <c r="Q4" s="255"/>
      <c r="R4" s="255"/>
      <c r="S4" s="255"/>
      <c r="T4" s="53"/>
      <c r="U4" s="53"/>
    </row>
    <row r="5" spans="1:21" ht="18.75" customHeight="1" thickBot="1">
      <c r="A5" s="47"/>
      <c r="B5" s="248" t="s">
        <v>35</v>
      </c>
      <c r="C5" s="249"/>
      <c r="D5" s="186"/>
      <c r="E5" s="187">
        <v>93</v>
      </c>
      <c r="F5" s="188">
        <f>SUM(H5:J5)</f>
        <v>69</v>
      </c>
      <c r="G5" s="186"/>
      <c r="H5" s="187">
        <v>35</v>
      </c>
      <c r="I5" s="186"/>
      <c r="J5" s="189">
        <v>34</v>
      </c>
      <c r="K5" s="46"/>
      <c r="L5" s="46"/>
      <c r="M5" s="255"/>
      <c r="N5" s="255"/>
      <c r="O5" s="255"/>
      <c r="P5" s="255"/>
      <c r="Q5" s="255"/>
      <c r="R5" s="255"/>
      <c r="S5" s="255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387</v>
      </c>
      <c r="C8" s="138">
        <f>SUM(D8:E8)</f>
        <v>978</v>
      </c>
      <c r="D8" s="65">
        <v>481</v>
      </c>
      <c r="E8" s="66">
        <v>497</v>
      </c>
      <c r="F8" s="63" t="s">
        <v>39</v>
      </c>
      <c r="G8" s="64">
        <v>1081</v>
      </c>
      <c r="H8" s="138">
        <f>SUM(I8:J8)</f>
        <v>2686</v>
      </c>
      <c r="I8" s="65">
        <v>1342</v>
      </c>
      <c r="J8" s="66">
        <v>1344</v>
      </c>
      <c r="K8" s="67"/>
      <c r="L8" s="63" t="s">
        <v>40</v>
      </c>
      <c r="M8" s="155">
        <v>108</v>
      </c>
      <c r="N8" s="156">
        <f>SUM(O8:P8)</f>
        <v>288</v>
      </c>
      <c r="O8" s="157">
        <v>147</v>
      </c>
      <c r="P8" s="158">
        <v>141</v>
      </c>
      <c r="Q8" s="139" t="s">
        <v>41</v>
      </c>
      <c r="R8" s="161">
        <v>649</v>
      </c>
      <c r="S8" s="159">
        <f>SUM(T8:U8)</f>
        <v>1502</v>
      </c>
      <c r="T8" s="162">
        <v>809</v>
      </c>
      <c r="U8" s="163">
        <v>693</v>
      </c>
      <c r="V8" s="62"/>
    </row>
    <row r="9" spans="1:22" ht="19.5" customHeight="1">
      <c r="A9" s="68" t="s">
        <v>42</v>
      </c>
      <c r="B9" s="69">
        <v>309</v>
      </c>
      <c r="C9" s="80">
        <f aca="true" t="shared" si="0" ref="C9:C40">SUM(D9:E9)</f>
        <v>830</v>
      </c>
      <c r="D9" s="70">
        <v>429</v>
      </c>
      <c r="E9" s="71">
        <v>401</v>
      </c>
      <c r="F9" s="68" t="s">
        <v>43</v>
      </c>
      <c r="G9" s="69">
        <v>673</v>
      </c>
      <c r="H9" s="80">
        <f aca="true" t="shared" si="1" ref="H9:H14">SUM(I9:J9)</f>
        <v>1665</v>
      </c>
      <c r="I9" s="70">
        <v>793</v>
      </c>
      <c r="J9" s="71">
        <v>872</v>
      </c>
      <c r="K9" s="67"/>
      <c r="L9" s="68" t="s">
        <v>189</v>
      </c>
      <c r="M9" s="177">
        <v>1045</v>
      </c>
      <c r="N9" s="159">
        <f aca="true" t="shared" si="2" ref="N9:N15">SUM(O9:P9)</f>
        <v>2843</v>
      </c>
      <c r="O9" s="178">
        <v>1398</v>
      </c>
      <c r="P9" s="179">
        <v>1445</v>
      </c>
      <c r="Q9" s="68" t="s">
        <v>44</v>
      </c>
      <c r="R9" s="161">
        <v>1510</v>
      </c>
      <c r="S9" s="159">
        <f>SUM(T9:U9)</f>
        <v>3870</v>
      </c>
      <c r="T9" s="162">
        <v>1967</v>
      </c>
      <c r="U9" s="163">
        <v>1903</v>
      </c>
      <c r="V9" s="62"/>
    </row>
    <row r="10" spans="1:23" ht="19.5" customHeight="1">
      <c r="A10" s="68" t="s">
        <v>45</v>
      </c>
      <c r="B10" s="69">
        <v>435</v>
      </c>
      <c r="C10" s="80">
        <f t="shared" si="0"/>
        <v>1059</v>
      </c>
      <c r="D10" s="70">
        <v>489</v>
      </c>
      <c r="E10" s="71">
        <v>570</v>
      </c>
      <c r="F10" s="68" t="s">
        <v>46</v>
      </c>
      <c r="G10" s="69">
        <v>847</v>
      </c>
      <c r="H10" s="80">
        <f t="shared" si="1"/>
        <v>2153</v>
      </c>
      <c r="I10" s="70">
        <v>1086</v>
      </c>
      <c r="J10" s="71">
        <v>1067</v>
      </c>
      <c r="K10" s="67"/>
      <c r="L10" s="68" t="s">
        <v>190</v>
      </c>
      <c r="M10" s="177">
        <v>614</v>
      </c>
      <c r="N10" s="159">
        <f t="shared" si="2"/>
        <v>1679</v>
      </c>
      <c r="O10" s="178">
        <v>872</v>
      </c>
      <c r="P10" s="179">
        <v>807</v>
      </c>
      <c r="Q10" s="68" t="s">
        <v>47</v>
      </c>
      <c r="R10" s="161">
        <v>725</v>
      </c>
      <c r="S10" s="159">
        <f>SUM(T10:U10)</f>
        <v>1750</v>
      </c>
      <c r="T10" s="162">
        <v>889</v>
      </c>
      <c r="U10" s="163">
        <v>861</v>
      </c>
      <c r="V10" s="62"/>
      <c r="W10" s="140"/>
    </row>
    <row r="11" spans="1:23" ht="19.5" customHeight="1">
      <c r="A11" s="68" t="s">
        <v>48</v>
      </c>
      <c r="B11" s="72">
        <v>10</v>
      </c>
      <c r="C11" s="80">
        <f t="shared" si="0"/>
        <v>14</v>
      </c>
      <c r="D11" s="73">
        <v>12</v>
      </c>
      <c r="E11" s="74">
        <v>2</v>
      </c>
      <c r="F11" s="68" t="s">
        <v>49</v>
      </c>
      <c r="G11" s="69">
        <v>434</v>
      </c>
      <c r="H11" s="80">
        <f t="shared" si="1"/>
        <v>1060</v>
      </c>
      <c r="I11" s="70">
        <v>524</v>
      </c>
      <c r="J11" s="71">
        <v>536</v>
      </c>
      <c r="K11" s="67"/>
      <c r="L11" s="68" t="s">
        <v>191</v>
      </c>
      <c r="M11" s="177">
        <v>462</v>
      </c>
      <c r="N11" s="159">
        <f t="shared" si="2"/>
        <v>1323</v>
      </c>
      <c r="O11" s="178">
        <v>669</v>
      </c>
      <c r="P11" s="179">
        <v>654</v>
      </c>
      <c r="Q11" s="75" t="s">
        <v>50</v>
      </c>
      <c r="R11" s="147">
        <v>558</v>
      </c>
      <c r="S11" s="144">
        <f aca="true" t="shared" si="3" ref="S11:S18">SUM(T11:U11)</f>
        <v>1274</v>
      </c>
      <c r="T11" s="137">
        <v>651</v>
      </c>
      <c r="U11" s="148">
        <v>623</v>
      </c>
      <c r="V11" s="62"/>
      <c r="W11" s="140"/>
    </row>
    <row r="12" spans="1:23" ht="19.5" customHeight="1">
      <c r="A12" s="68" t="s">
        <v>51</v>
      </c>
      <c r="B12" s="69">
        <v>487</v>
      </c>
      <c r="C12" s="80">
        <f t="shared" si="0"/>
        <v>1238</v>
      </c>
      <c r="D12" s="70">
        <v>604</v>
      </c>
      <c r="E12" s="71">
        <v>634</v>
      </c>
      <c r="F12" s="68" t="s">
        <v>52</v>
      </c>
      <c r="G12" s="69">
        <v>491</v>
      </c>
      <c r="H12" s="80">
        <f t="shared" si="1"/>
        <v>1265</v>
      </c>
      <c r="I12" s="70">
        <v>604</v>
      </c>
      <c r="J12" s="71">
        <v>661</v>
      </c>
      <c r="K12" s="67"/>
      <c r="L12" s="68" t="s">
        <v>192</v>
      </c>
      <c r="M12" s="177">
        <v>950</v>
      </c>
      <c r="N12" s="159">
        <f t="shared" si="2"/>
        <v>2565</v>
      </c>
      <c r="O12" s="178">
        <v>1289</v>
      </c>
      <c r="P12" s="179">
        <v>1276</v>
      </c>
      <c r="Q12" s="68" t="s">
        <v>53</v>
      </c>
      <c r="R12" s="69">
        <v>707</v>
      </c>
      <c r="S12" s="80">
        <f t="shared" si="3"/>
        <v>1538</v>
      </c>
      <c r="T12" s="70">
        <v>750</v>
      </c>
      <c r="U12" s="71">
        <v>788</v>
      </c>
      <c r="V12" s="62"/>
      <c r="W12" s="140"/>
    </row>
    <row r="13" spans="1:23" ht="19.5" customHeight="1">
      <c r="A13" s="68" t="s">
        <v>54</v>
      </c>
      <c r="B13" s="69">
        <v>411</v>
      </c>
      <c r="C13" s="80">
        <f t="shared" si="0"/>
        <v>1075</v>
      </c>
      <c r="D13" s="70">
        <v>537</v>
      </c>
      <c r="E13" s="71">
        <v>538</v>
      </c>
      <c r="F13" s="68" t="s">
        <v>55</v>
      </c>
      <c r="G13" s="69">
        <v>456</v>
      </c>
      <c r="H13" s="144">
        <f t="shared" si="1"/>
        <v>1144</v>
      </c>
      <c r="I13" s="70">
        <v>552</v>
      </c>
      <c r="J13" s="71">
        <v>592</v>
      </c>
      <c r="K13" s="67"/>
      <c r="L13" s="68" t="s">
        <v>193</v>
      </c>
      <c r="M13" s="177">
        <v>288</v>
      </c>
      <c r="N13" s="159">
        <f t="shared" si="2"/>
        <v>877</v>
      </c>
      <c r="O13" s="178">
        <v>438</v>
      </c>
      <c r="P13" s="179">
        <v>439</v>
      </c>
      <c r="Q13" s="68" t="s">
        <v>56</v>
      </c>
      <c r="R13" s="69">
        <v>1068</v>
      </c>
      <c r="S13" s="80">
        <f t="shared" si="3"/>
        <v>2573</v>
      </c>
      <c r="T13" s="70">
        <v>1285</v>
      </c>
      <c r="U13" s="71">
        <v>1288</v>
      </c>
      <c r="V13" s="62"/>
      <c r="W13" s="140"/>
    </row>
    <row r="14" spans="1:23" ht="19.5" customHeight="1" thickBot="1">
      <c r="A14" s="68" t="s">
        <v>57</v>
      </c>
      <c r="B14" s="69">
        <v>483</v>
      </c>
      <c r="C14" s="80">
        <f t="shared" si="0"/>
        <v>1281</v>
      </c>
      <c r="D14" s="70">
        <v>632</v>
      </c>
      <c r="E14" s="71">
        <v>649</v>
      </c>
      <c r="F14" s="81" t="s">
        <v>58</v>
      </c>
      <c r="G14" s="82">
        <v>758</v>
      </c>
      <c r="H14" s="137">
        <f t="shared" si="1"/>
        <v>1790</v>
      </c>
      <c r="I14" s="83">
        <v>907</v>
      </c>
      <c r="J14" s="84">
        <v>883</v>
      </c>
      <c r="K14" s="67"/>
      <c r="L14" s="68" t="s">
        <v>194</v>
      </c>
      <c r="M14" s="177">
        <v>658</v>
      </c>
      <c r="N14" s="159">
        <f t="shared" si="2"/>
        <v>1664</v>
      </c>
      <c r="O14" s="178">
        <v>796</v>
      </c>
      <c r="P14" s="179">
        <v>868</v>
      </c>
      <c r="Q14" s="68" t="s">
        <v>59</v>
      </c>
      <c r="R14" s="69">
        <v>700</v>
      </c>
      <c r="S14" s="80">
        <f t="shared" si="3"/>
        <v>1821</v>
      </c>
      <c r="T14" s="70">
        <v>876</v>
      </c>
      <c r="U14" s="71">
        <v>945</v>
      </c>
      <c r="V14" s="62"/>
      <c r="W14" s="140"/>
    </row>
    <row r="15" spans="1:23" ht="19.5" customHeight="1" thickBot="1">
      <c r="A15" s="68" t="s">
        <v>60</v>
      </c>
      <c r="B15" s="69">
        <v>563</v>
      </c>
      <c r="C15" s="80">
        <f t="shared" si="0"/>
        <v>1320</v>
      </c>
      <c r="D15" s="70">
        <v>657</v>
      </c>
      <c r="E15" s="71">
        <v>663</v>
      </c>
      <c r="F15" s="85" t="s">
        <v>61</v>
      </c>
      <c r="G15" s="86">
        <f>SUM(B8:B40)+SUM(G8:G14)</f>
        <v>24586</v>
      </c>
      <c r="H15" s="86">
        <f>SUM(C8:C40)+SUM(H8:H14)</f>
        <v>58714</v>
      </c>
      <c r="I15" s="86">
        <f>SUM(D8:D40)+SUM(I8:I14)</f>
        <v>28841</v>
      </c>
      <c r="J15" s="86">
        <f>SUM(E8:E40)+SUM(J8:J14)</f>
        <v>29873</v>
      </c>
      <c r="K15" s="67"/>
      <c r="L15" s="68" t="s">
        <v>195</v>
      </c>
      <c r="M15" s="177">
        <v>200</v>
      </c>
      <c r="N15" s="160">
        <f t="shared" si="2"/>
        <v>529</v>
      </c>
      <c r="O15" s="178">
        <v>280</v>
      </c>
      <c r="P15" s="179">
        <v>249</v>
      </c>
      <c r="Q15" s="68" t="s">
        <v>62</v>
      </c>
      <c r="R15" s="69">
        <v>697</v>
      </c>
      <c r="S15" s="80">
        <f t="shared" si="3"/>
        <v>1842</v>
      </c>
      <c r="T15" s="70">
        <v>910</v>
      </c>
      <c r="U15" s="71">
        <v>932</v>
      </c>
      <c r="V15" s="62"/>
      <c r="W15" s="140"/>
    </row>
    <row r="16" spans="1:23" ht="19.5" customHeight="1" thickBot="1">
      <c r="A16" s="68" t="s">
        <v>63</v>
      </c>
      <c r="B16" s="69">
        <v>872</v>
      </c>
      <c r="C16" s="80">
        <f t="shared" si="0"/>
        <v>2133</v>
      </c>
      <c r="D16" s="70">
        <v>1005</v>
      </c>
      <c r="E16" s="71">
        <v>1128</v>
      </c>
      <c r="F16" s="67"/>
      <c r="G16" s="52"/>
      <c r="H16" s="52"/>
      <c r="I16" s="52"/>
      <c r="J16" s="207"/>
      <c r="K16" s="52"/>
      <c r="L16" s="68" t="s">
        <v>64</v>
      </c>
      <c r="M16" s="161">
        <v>598</v>
      </c>
      <c r="N16" s="159">
        <f aca="true" t="shared" si="4" ref="N16:N38">SUM(O16:P16)</f>
        <v>1588</v>
      </c>
      <c r="O16" s="162">
        <v>782</v>
      </c>
      <c r="P16" s="163">
        <v>806</v>
      </c>
      <c r="Q16" s="68" t="s">
        <v>65</v>
      </c>
      <c r="R16" s="69">
        <v>687</v>
      </c>
      <c r="S16" s="80">
        <f t="shared" si="3"/>
        <v>1781</v>
      </c>
      <c r="T16" s="70">
        <v>915</v>
      </c>
      <c r="U16" s="71">
        <v>866</v>
      </c>
      <c r="V16" s="62"/>
      <c r="W16" s="140"/>
    </row>
    <row r="17" spans="1:23" ht="19.5" customHeight="1" thickBot="1">
      <c r="A17" s="68" t="s">
        <v>66</v>
      </c>
      <c r="B17" s="69">
        <v>657</v>
      </c>
      <c r="C17" s="80">
        <f t="shared" si="0"/>
        <v>1413</v>
      </c>
      <c r="D17" s="70">
        <v>663</v>
      </c>
      <c r="E17" s="71">
        <v>750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2000</v>
      </c>
      <c r="N17" s="159">
        <f t="shared" si="4"/>
        <v>5206</v>
      </c>
      <c r="O17" s="162">
        <v>2652</v>
      </c>
      <c r="P17" s="163">
        <v>2554</v>
      </c>
      <c r="Q17" s="68" t="s">
        <v>68</v>
      </c>
      <c r="R17" s="69">
        <v>1101</v>
      </c>
      <c r="S17" s="80">
        <f t="shared" si="3"/>
        <v>2908</v>
      </c>
      <c r="T17" s="70">
        <v>1404</v>
      </c>
      <c r="U17" s="71">
        <v>1504</v>
      </c>
      <c r="V17" s="62"/>
      <c r="W17" s="141"/>
    </row>
    <row r="18" spans="1:22" ht="19.5" customHeight="1">
      <c r="A18" s="68" t="s">
        <v>69</v>
      </c>
      <c r="B18" s="69">
        <v>1018</v>
      </c>
      <c r="C18" s="80">
        <f>SUM(D18:E18)</f>
        <v>2452</v>
      </c>
      <c r="D18" s="70">
        <v>1194</v>
      </c>
      <c r="E18" s="71">
        <v>1258</v>
      </c>
      <c r="F18" s="63" t="s">
        <v>70</v>
      </c>
      <c r="G18" s="64">
        <v>3483</v>
      </c>
      <c r="H18" s="138">
        <f>SUM(I18:J18)</f>
        <v>9696</v>
      </c>
      <c r="I18" s="65">
        <v>5014</v>
      </c>
      <c r="J18" s="66">
        <v>4682</v>
      </c>
      <c r="K18" s="67"/>
      <c r="L18" s="68" t="s">
        <v>71</v>
      </c>
      <c r="M18" s="161">
        <v>2253</v>
      </c>
      <c r="N18" s="159">
        <f t="shared" si="4"/>
        <v>6264</v>
      </c>
      <c r="O18" s="162">
        <v>3130</v>
      </c>
      <c r="P18" s="163">
        <v>3134</v>
      </c>
      <c r="Q18" s="139" t="s">
        <v>72</v>
      </c>
      <c r="R18" s="147">
        <v>565</v>
      </c>
      <c r="S18" s="137">
        <f t="shared" si="3"/>
        <v>1508</v>
      </c>
      <c r="T18" s="137">
        <v>727</v>
      </c>
      <c r="U18" s="148">
        <v>781</v>
      </c>
      <c r="V18" s="62"/>
    </row>
    <row r="19" spans="1:22" ht="19.5" customHeight="1">
      <c r="A19" s="68" t="s">
        <v>73</v>
      </c>
      <c r="B19" s="69">
        <v>872</v>
      </c>
      <c r="C19" s="80">
        <f t="shared" si="0"/>
        <v>1834</v>
      </c>
      <c r="D19" s="70">
        <v>879</v>
      </c>
      <c r="E19" s="71">
        <v>955</v>
      </c>
      <c r="F19" s="68" t="s">
        <v>74</v>
      </c>
      <c r="G19" s="69">
        <v>162</v>
      </c>
      <c r="H19" s="80">
        <f aca="true" t="shared" si="5" ref="H19:H37">SUM(I19:J19)</f>
        <v>476</v>
      </c>
      <c r="I19" s="70">
        <v>243</v>
      </c>
      <c r="J19" s="71">
        <v>233</v>
      </c>
      <c r="K19" s="67"/>
      <c r="L19" s="68" t="s">
        <v>75</v>
      </c>
      <c r="M19" s="161">
        <v>469</v>
      </c>
      <c r="N19" s="159">
        <f t="shared" si="4"/>
        <v>1209</v>
      </c>
      <c r="O19" s="162">
        <v>603</v>
      </c>
      <c r="P19" s="163">
        <v>606</v>
      </c>
      <c r="Q19" s="68" t="s">
        <v>76</v>
      </c>
      <c r="R19" s="69">
        <v>821</v>
      </c>
      <c r="S19" s="70">
        <f aca="true" t="shared" si="6" ref="S19:S29">SUM(T19:U19)</f>
        <v>2124</v>
      </c>
      <c r="T19" s="70">
        <v>1033</v>
      </c>
      <c r="U19" s="71">
        <v>1091</v>
      </c>
      <c r="V19" s="62"/>
    </row>
    <row r="20" spans="1:22" ht="19.5" customHeight="1">
      <c r="A20" s="68" t="s">
        <v>77</v>
      </c>
      <c r="B20" s="69">
        <v>278</v>
      </c>
      <c r="C20" s="80">
        <f t="shared" si="0"/>
        <v>603</v>
      </c>
      <c r="D20" s="70">
        <v>288</v>
      </c>
      <c r="E20" s="71">
        <v>315</v>
      </c>
      <c r="F20" s="68" t="s">
        <v>78</v>
      </c>
      <c r="G20" s="69">
        <v>1279</v>
      </c>
      <c r="H20" s="80">
        <f t="shared" si="5"/>
        <v>3510</v>
      </c>
      <c r="I20" s="70">
        <v>1751</v>
      </c>
      <c r="J20" s="71">
        <v>1759</v>
      </c>
      <c r="K20" s="67"/>
      <c r="L20" s="68" t="s">
        <v>79</v>
      </c>
      <c r="M20" s="161">
        <v>580</v>
      </c>
      <c r="N20" s="159">
        <f t="shared" si="4"/>
        <v>1443</v>
      </c>
      <c r="O20" s="162">
        <v>693</v>
      </c>
      <c r="P20" s="163">
        <v>750</v>
      </c>
      <c r="Q20" s="68" t="s">
        <v>80</v>
      </c>
      <c r="R20" s="69">
        <v>531</v>
      </c>
      <c r="S20" s="70">
        <f t="shared" si="6"/>
        <v>1338</v>
      </c>
      <c r="T20" s="70">
        <v>636</v>
      </c>
      <c r="U20" s="71">
        <v>702</v>
      </c>
      <c r="V20" s="62"/>
    </row>
    <row r="21" spans="1:22" ht="19.5" customHeight="1">
      <c r="A21" s="68" t="s">
        <v>81</v>
      </c>
      <c r="B21" s="69">
        <v>881</v>
      </c>
      <c r="C21" s="80">
        <f t="shared" si="0"/>
        <v>1849</v>
      </c>
      <c r="D21" s="70">
        <v>917</v>
      </c>
      <c r="E21" s="71">
        <v>932</v>
      </c>
      <c r="F21" s="68" t="s">
        <v>82</v>
      </c>
      <c r="G21" s="69">
        <v>1441</v>
      </c>
      <c r="H21" s="80">
        <f t="shared" si="5"/>
        <v>3985</v>
      </c>
      <c r="I21" s="70">
        <v>1969</v>
      </c>
      <c r="J21" s="71">
        <v>2016</v>
      </c>
      <c r="K21" s="67"/>
      <c r="L21" s="68" t="s">
        <v>83</v>
      </c>
      <c r="M21" s="161">
        <v>481</v>
      </c>
      <c r="N21" s="159">
        <f t="shared" si="4"/>
        <v>1198</v>
      </c>
      <c r="O21" s="162">
        <v>563</v>
      </c>
      <c r="P21" s="163">
        <v>635</v>
      </c>
      <c r="Q21" s="68" t="s">
        <v>84</v>
      </c>
      <c r="R21" s="76">
        <v>770</v>
      </c>
      <c r="S21" s="70">
        <f t="shared" si="6"/>
        <v>2068</v>
      </c>
      <c r="T21" s="77">
        <v>1021</v>
      </c>
      <c r="U21" s="78">
        <v>1047</v>
      </c>
      <c r="V21" s="88"/>
    </row>
    <row r="22" spans="1:22" ht="19.5" customHeight="1">
      <c r="A22" s="68" t="s">
        <v>85</v>
      </c>
      <c r="B22" s="69">
        <v>404</v>
      </c>
      <c r="C22" s="80">
        <f t="shared" si="0"/>
        <v>980</v>
      </c>
      <c r="D22" s="70">
        <v>483</v>
      </c>
      <c r="E22" s="71">
        <v>497</v>
      </c>
      <c r="F22" s="68" t="s">
        <v>86</v>
      </c>
      <c r="G22" s="69">
        <v>708</v>
      </c>
      <c r="H22" s="80">
        <f t="shared" si="5"/>
        <v>2060</v>
      </c>
      <c r="I22" s="70">
        <v>1002</v>
      </c>
      <c r="J22" s="71">
        <v>1058</v>
      </c>
      <c r="K22" s="67"/>
      <c r="L22" s="68" t="s">
        <v>87</v>
      </c>
      <c r="M22" s="161">
        <v>580</v>
      </c>
      <c r="N22" s="159">
        <f t="shared" si="4"/>
        <v>1465</v>
      </c>
      <c r="O22" s="162">
        <v>710</v>
      </c>
      <c r="P22" s="163">
        <v>755</v>
      </c>
      <c r="Q22" s="68" t="s">
        <v>88</v>
      </c>
      <c r="R22" s="79">
        <v>682</v>
      </c>
      <c r="S22" s="70">
        <f t="shared" si="6"/>
        <v>1820</v>
      </c>
      <c r="T22" s="80">
        <v>886</v>
      </c>
      <c r="U22" s="71">
        <v>934</v>
      </c>
      <c r="V22" s="88"/>
    </row>
    <row r="23" spans="1:22" ht="19.5" customHeight="1">
      <c r="A23" s="68" t="s">
        <v>89</v>
      </c>
      <c r="B23" s="69">
        <v>661</v>
      </c>
      <c r="C23" s="80">
        <f t="shared" si="0"/>
        <v>1487</v>
      </c>
      <c r="D23" s="143">
        <v>730</v>
      </c>
      <c r="E23" s="71">
        <v>757</v>
      </c>
      <c r="F23" s="68" t="s">
        <v>90</v>
      </c>
      <c r="G23" s="69">
        <v>727</v>
      </c>
      <c r="H23" s="80">
        <f t="shared" si="5"/>
        <v>1893</v>
      </c>
      <c r="I23" s="70">
        <v>948</v>
      </c>
      <c r="J23" s="71">
        <v>945</v>
      </c>
      <c r="K23" s="67"/>
      <c r="L23" s="68" t="s">
        <v>91</v>
      </c>
      <c r="M23" s="161">
        <v>158</v>
      </c>
      <c r="N23" s="159">
        <f t="shared" si="4"/>
        <v>362</v>
      </c>
      <c r="O23" s="162">
        <v>201</v>
      </c>
      <c r="P23" s="163">
        <v>161</v>
      </c>
      <c r="Q23" s="68" t="s">
        <v>92</v>
      </c>
      <c r="R23" s="79">
        <v>749</v>
      </c>
      <c r="S23" s="70">
        <f t="shared" si="6"/>
        <v>1895</v>
      </c>
      <c r="T23" s="80">
        <v>926</v>
      </c>
      <c r="U23" s="71">
        <v>969</v>
      </c>
      <c r="V23" s="88"/>
    </row>
    <row r="24" spans="1:22" ht="19.5" customHeight="1">
      <c r="A24" s="68" t="s">
        <v>93</v>
      </c>
      <c r="B24" s="69">
        <v>951</v>
      </c>
      <c r="C24" s="80">
        <f t="shared" si="0"/>
        <v>2030</v>
      </c>
      <c r="D24" s="70">
        <v>1033</v>
      </c>
      <c r="E24" s="71">
        <v>997</v>
      </c>
      <c r="F24" s="68" t="s">
        <v>94</v>
      </c>
      <c r="G24" s="69">
        <v>2562</v>
      </c>
      <c r="H24" s="80">
        <f t="shared" si="5"/>
        <v>5650</v>
      </c>
      <c r="I24" s="70">
        <v>2715</v>
      </c>
      <c r="J24" s="71">
        <v>2935</v>
      </c>
      <c r="K24" s="67"/>
      <c r="L24" s="68" t="s">
        <v>95</v>
      </c>
      <c r="M24" s="161">
        <v>269</v>
      </c>
      <c r="N24" s="159">
        <f t="shared" si="4"/>
        <v>722</v>
      </c>
      <c r="O24" s="162">
        <v>358</v>
      </c>
      <c r="P24" s="163">
        <v>364</v>
      </c>
      <c r="Q24" s="68" t="s">
        <v>96</v>
      </c>
      <c r="R24" s="79">
        <v>1128</v>
      </c>
      <c r="S24" s="70">
        <f t="shared" si="6"/>
        <v>3161</v>
      </c>
      <c r="T24" s="80">
        <v>1531</v>
      </c>
      <c r="U24" s="71">
        <v>1630</v>
      </c>
      <c r="V24" s="88"/>
    </row>
    <row r="25" spans="1:22" ht="19.5" customHeight="1">
      <c r="A25" s="68" t="s">
        <v>97</v>
      </c>
      <c r="B25" s="69">
        <v>465</v>
      </c>
      <c r="C25" s="80">
        <f t="shared" si="0"/>
        <v>1149</v>
      </c>
      <c r="D25" s="70">
        <v>555</v>
      </c>
      <c r="E25" s="71">
        <v>594</v>
      </c>
      <c r="F25" s="68" t="s">
        <v>98</v>
      </c>
      <c r="G25" s="69">
        <v>2764</v>
      </c>
      <c r="H25" s="80">
        <f t="shared" si="5"/>
        <v>7394</v>
      </c>
      <c r="I25" s="70">
        <v>3676</v>
      </c>
      <c r="J25" s="71">
        <v>3718</v>
      </c>
      <c r="K25" s="67"/>
      <c r="L25" s="68" t="s">
        <v>99</v>
      </c>
      <c r="M25" s="161">
        <v>557</v>
      </c>
      <c r="N25" s="159">
        <f t="shared" si="4"/>
        <v>1528</v>
      </c>
      <c r="O25" s="162">
        <v>742</v>
      </c>
      <c r="P25" s="163">
        <v>786</v>
      </c>
      <c r="Q25" s="68" t="s">
        <v>100</v>
      </c>
      <c r="R25" s="79">
        <v>478</v>
      </c>
      <c r="S25" s="70">
        <f t="shared" si="6"/>
        <v>1285</v>
      </c>
      <c r="T25" s="80">
        <v>640</v>
      </c>
      <c r="U25" s="71">
        <v>645</v>
      </c>
      <c r="V25" s="88"/>
    </row>
    <row r="26" spans="1:22" ht="19.5" customHeight="1">
      <c r="A26" s="68" t="s">
        <v>101</v>
      </c>
      <c r="B26" s="69">
        <v>317</v>
      </c>
      <c r="C26" s="80">
        <f t="shared" si="0"/>
        <v>858</v>
      </c>
      <c r="D26" s="70">
        <v>433</v>
      </c>
      <c r="E26" s="71">
        <v>425</v>
      </c>
      <c r="F26" s="68" t="s">
        <v>102</v>
      </c>
      <c r="G26" s="69">
        <v>2549</v>
      </c>
      <c r="H26" s="80">
        <f t="shared" si="5"/>
        <v>7149</v>
      </c>
      <c r="I26" s="70">
        <v>3545</v>
      </c>
      <c r="J26" s="71">
        <v>3604</v>
      </c>
      <c r="K26" s="67"/>
      <c r="L26" s="68" t="s">
        <v>103</v>
      </c>
      <c r="M26" s="161">
        <v>313</v>
      </c>
      <c r="N26" s="159">
        <f t="shared" si="4"/>
        <v>722</v>
      </c>
      <c r="O26" s="162">
        <v>371</v>
      </c>
      <c r="P26" s="163">
        <v>351</v>
      </c>
      <c r="Q26" s="68" t="s">
        <v>104</v>
      </c>
      <c r="R26" s="79">
        <v>350</v>
      </c>
      <c r="S26" s="70">
        <f t="shared" si="6"/>
        <v>888</v>
      </c>
      <c r="T26" s="80">
        <v>423</v>
      </c>
      <c r="U26" s="71">
        <v>465</v>
      </c>
      <c r="V26" s="88"/>
    </row>
    <row r="27" spans="1:22" ht="19.5" customHeight="1">
      <c r="A27" s="68" t="s">
        <v>105</v>
      </c>
      <c r="B27" s="69">
        <v>598</v>
      </c>
      <c r="C27" s="80">
        <f t="shared" si="0"/>
        <v>1458</v>
      </c>
      <c r="D27" s="70">
        <v>757</v>
      </c>
      <c r="E27" s="71">
        <v>701</v>
      </c>
      <c r="F27" s="68" t="s">
        <v>106</v>
      </c>
      <c r="G27" s="69">
        <v>56</v>
      </c>
      <c r="H27" s="80">
        <f t="shared" si="5"/>
        <v>132</v>
      </c>
      <c r="I27" s="70">
        <v>71</v>
      </c>
      <c r="J27" s="71">
        <v>61</v>
      </c>
      <c r="K27" s="67"/>
      <c r="L27" s="68" t="s">
        <v>107</v>
      </c>
      <c r="M27" s="161">
        <v>805</v>
      </c>
      <c r="N27" s="159">
        <f t="shared" si="4"/>
        <v>2111</v>
      </c>
      <c r="O27" s="162">
        <v>1077</v>
      </c>
      <c r="P27" s="163">
        <v>1034</v>
      </c>
      <c r="Q27" s="68" t="s">
        <v>108</v>
      </c>
      <c r="R27" s="79">
        <v>1060</v>
      </c>
      <c r="S27" s="70">
        <f t="shared" si="6"/>
        <v>2861</v>
      </c>
      <c r="T27" s="80">
        <v>1399</v>
      </c>
      <c r="U27" s="71">
        <v>1462</v>
      </c>
      <c r="V27" s="88"/>
    </row>
    <row r="28" spans="1:22" ht="19.5" customHeight="1">
      <c r="A28" s="68" t="s">
        <v>109</v>
      </c>
      <c r="B28" s="69">
        <v>690</v>
      </c>
      <c r="C28" s="80">
        <f t="shared" si="0"/>
        <v>1612</v>
      </c>
      <c r="D28" s="70">
        <v>802</v>
      </c>
      <c r="E28" s="71">
        <v>810</v>
      </c>
      <c r="F28" s="68" t="s">
        <v>110</v>
      </c>
      <c r="G28" s="69">
        <v>467</v>
      </c>
      <c r="H28" s="80">
        <f t="shared" si="5"/>
        <v>1086</v>
      </c>
      <c r="I28" s="70">
        <v>576</v>
      </c>
      <c r="J28" s="71">
        <v>510</v>
      </c>
      <c r="K28" s="67"/>
      <c r="L28" s="68" t="s">
        <v>111</v>
      </c>
      <c r="M28" s="161">
        <v>473</v>
      </c>
      <c r="N28" s="159">
        <f t="shared" si="4"/>
        <v>1205</v>
      </c>
      <c r="O28" s="162">
        <v>618</v>
      </c>
      <c r="P28" s="163">
        <v>587</v>
      </c>
      <c r="Q28" s="87" t="s">
        <v>112</v>
      </c>
      <c r="R28" s="79">
        <v>792</v>
      </c>
      <c r="S28" s="70">
        <f t="shared" si="6"/>
        <v>2155</v>
      </c>
      <c r="T28" s="80">
        <v>1075</v>
      </c>
      <c r="U28" s="71">
        <v>1080</v>
      </c>
      <c r="V28" s="88"/>
    </row>
    <row r="29" spans="1:22" ht="19.5" customHeight="1" thickBot="1">
      <c r="A29" s="68" t="s">
        <v>113</v>
      </c>
      <c r="B29" s="69">
        <v>886</v>
      </c>
      <c r="C29" s="80">
        <f t="shared" si="0"/>
        <v>2187</v>
      </c>
      <c r="D29" s="70">
        <v>1115</v>
      </c>
      <c r="E29" s="71">
        <v>1072</v>
      </c>
      <c r="F29" s="68" t="s">
        <v>114</v>
      </c>
      <c r="G29" s="69">
        <v>558</v>
      </c>
      <c r="H29" s="80">
        <f t="shared" si="5"/>
        <v>1446</v>
      </c>
      <c r="I29" s="70">
        <v>713</v>
      </c>
      <c r="J29" s="71">
        <v>733</v>
      </c>
      <c r="K29" s="67"/>
      <c r="L29" s="68" t="s">
        <v>115</v>
      </c>
      <c r="M29" s="161">
        <v>851</v>
      </c>
      <c r="N29" s="159">
        <f t="shared" si="4"/>
        <v>2236</v>
      </c>
      <c r="O29" s="162">
        <v>1127</v>
      </c>
      <c r="P29" s="163">
        <v>1109</v>
      </c>
      <c r="Q29" s="81" t="s">
        <v>116</v>
      </c>
      <c r="R29" s="79">
        <v>248</v>
      </c>
      <c r="S29" s="70">
        <f t="shared" si="6"/>
        <v>702</v>
      </c>
      <c r="T29" s="80">
        <v>333</v>
      </c>
      <c r="U29" s="71">
        <v>369</v>
      </c>
      <c r="V29" s="88"/>
    </row>
    <row r="30" spans="1:22" ht="19.5" customHeight="1" thickBot="1">
      <c r="A30" s="68" t="s">
        <v>117</v>
      </c>
      <c r="B30" s="69">
        <v>683</v>
      </c>
      <c r="C30" s="80">
        <f t="shared" si="0"/>
        <v>1800</v>
      </c>
      <c r="D30" s="70">
        <v>888</v>
      </c>
      <c r="E30" s="71">
        <v>912</v>
      </c>
      <c r="F30" s="68" t="s">
        <v>118</v>
      </c>
      <c r="G30" s="69">
        <v>2032</v>
      </c>
      <c r="H30" s="80">
        <f t="shared" si="5"/>
        <v>5469</v>
      </c>
      <c r="I30" s="70">
        <v>2800</v>
      </c>
      <c r="J30" s="71">
        <v>2669</v>
      </c>
      <c r="K30" s="67"/>
      <c r="L30" s="68" t="s">
        <v>119</v>
      </c>
      <c r="M30" s="161">
        <v>693</v>
      </c>
      <c r="N30" s="159">
        <f t="shared" si="4"/>
        <v>1893</v>
      </c>
      <c r="O30" s="162">
        <v>942</v>
      </c>
      <c r="P30" s="163">
        <v>951</v>
      </c>
      <c r="Q30" s="85" t="s">
        <v>120</v>
      </c>
      <c r="R30" s="86">
        <f>SUM(M8:M40)+SUM(R8:R29)</f>
        <v>35457</v>
      </c>
      <c r="S30" s="208">
        <f>SUM(N8:N40)+SUM(S8:S29)</f>
        <v>92757</v>
      </c>
      <c r="T30" s="208">
        <f>SUM(O8:O40)+SUM(T8:T29)</f>
        <v>46067</v>
      </c>
      <c r="U30" s="149">
        <f>SUM(P8:P40)+SUM(U8:U29)</f>
        <v>46690</v>
      </c>
      <c r="V30" s="76"/>
    </row>
    <row r="31" spans="1:22" ht="19.5" customHeight="1" thickBot="1">
      <c r="A31" s="68" t="s">
        <v>121</v>
      </c>
      <c r="B31" s="69">
        <v>461</v>
      </c>
      <c r="C31" s="80">
        <f t="shared" si="0"/>
        <v>1238</v>
      </c>
      <c r="D31" s="70">
        <v>617</v>
      </c>
      <c r="E31" s="71">
        <v>621</v>
      </c>
      <c r="F31" s="68" t="s">
        <v>122</v>
      </c>
      <c r="G31" s="69">
        <v>1361</v>
      </c>
      <c r="H31" s="80">
        <f t="shared" si="5"/>
        <v>4001</v>
      </c>
      <c r="I31" s="70">
        <v>2021</v>
      </c>
      <c r="J31" s="71">
        <v>1980</v>
      </c>
      <c r="K31" s="67"/>
      <c r="L31" s="68" t="s">
        <v>123</v>
      </c>
      <c r="M31" s="161">
        <v>561</v>
      </c>
      <c r="N31" s="159">
        <f t="shared" si="4"/>
        <v>1530</v>
      </c>
      <c r="O31" s="162">
        <v>734</v>
      </c>
      <c r="P31" s="163">
        <v>796</v>
      </c>
      <c r="U31" s="209"/>
      <c r="V31" s="141"/>
    </row>
    <row r="32" spans="1:21" ht="19.5" customHeight="1" thickBot="1">
      <c r="A32" s="68" t="s">
        <v>124</v>
      </c>
      <c r="B32" s="69">
        <v>44</v>
      </c>
      <c r="C32" s="80">
        <f t="shared" si="0"/>
        <v>203</v>
      </c>
      <c r="D32" s="70">
        <v>65</v>
      </c>
      <c r="E32" s="71">
        <v>138</v>
      </c>
      <c r="F32" s="68" t="s">
        <v>125</v>
      </c>
      <c r="G32" s="69">
        <v>441</v>
      </c>
      <c r="H32" s="80">
        <f t="shared" si="5"/>
        <v>1174</v>
      </c>
      <c r="I32" s="70">
        <v>593</v>
      </c>
      <c r="J32" s="71">
        <v>581</v>
      </c>
      <c r="K32" s="67"/>
      <c r="L32" s="68" t="s">
        <v>126</v>
      </c>
      <c r="M32" s="161">
        <v>530</v>
      </c>
      <c r="N32" s="159">
        <f t="shared" si="4"/>
        <v>1386</v>
      </c>
      <c r="O32" s="162">
        <v>655</v>
      </c>
      <c r="P32" s="163">
        <v>731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460</v>
      </c>
      <c r="C33" s="80">
        <f t="shared" si="0"/>
        <v>946</v>
      </c>
      <c r="D33" s="70">
        <v>435</v>
      </c>
      <c r="E33" s="71">
        <v>511</v>
      </c>
      <c r="F33" s="68" t="s">
        <v>128</v>
      </c>
      <c r="G33" s="69">
        <v>632</v>
      </c>
      <c r="H33" s="80">
        <f t="shared" si="5"/>
        <v>1803</v>
      </c>
      <c r="I33" s="70">
        <v>894</v>
      </c>
      <c r="J33" s="71">
        <v>909</v>
      </c>
      <c r="K33" s="67"/>
      <c r="L33" s="68" t="s">
        <v>129</v>
      </c>
      <c r="M33" s="161">
        <v>597</v>
      </c>
      <c r="N33" s="159">
        <f t="shared" si="4"/>
        <v>1556</v>
      </c>
      <c r="O33" s="162">
        <v>786</v>
      </c>
      <c r="P33" s="163">
        <v>770</v>
      </c>
      <c r="Q33" s="63" t="s">
        <v>130</v>
      </c>
      <c r="R33" s="64">
        <v>145</v>
      </c>
      <c r="S33" s="138">
        <f>SUM(T33:U33)</f>
        <v>708</v>
      </c>
      <c r="T33" s="65">
        <v>318</v>
      </c>
      <c r="U33" s="66">
        <v>390</v>
      </c>
    </row>
    <row r="34" spans="1:21" ht="19.5" customHeight="1">
      <c r="A34" s="68" t="s">
        <v>131</v>
      </c>
      <c r="B34" s="69">
        <v>534</v>
      </c>
      <c r="C34" s="80">
        <f t="shared" si="0"/>
        <v>1167</v>
      </c>
      <c r="D34" s="143">
        <v>565</v>
      </c>
      <c r="E34" s="71">
        <v>602</v>
      </c>
      <c r="F34" s="68" t="s">
        <v>132</v>
      </c>
      <c r="G34" s="69">
        <v>621</v>
      </c>
      <c r="H34" s="80">
        <f t="shared" si="5"/>
        <v>1800</v>
      </c>
      <c r="I34" s="70">
        <v>907</v>
      </c>
      <c r="J34" s="71">
        <v>893</v>
      </c>
      <c r="K34" s="67"/>
      <c r="L34" s="68" t="s">
        <v>133</v>
      </c>
      <c r="M34" s="161">
        <v>575</v>
      </c>
      <c r="N34" s="159">
        <f t="shared" si="4"/>
        <v>1567</v>
      </c>
      <c r="O34" s="162">
        <v>762</v>
      </c>
      <c r="P34" s="163">
        <v>805</v>
      </c>
      <c r="Q34" s="68" t="s">
        <v>134</v>
      </c>
      <c r="R34" s="69">
        <v>813</v>
      </c>
      <c r="S34" s="80">
        <f>SUM(T34:U34)</f>
        <v>2709</v>
      </c>
      <c r="T34" s="70">
        <v>1312</v>
      </c>
      <c r="U34" s="71">
        <v>1397</v>
      </c>
    </row>
    <row r="35" spans="1:21" ht="19.5" customHeight="1">
      <c r="A35" s="68" t="s">
        <v>135</v>
      </c>
      <c r="B35" s="69">
        <v>524</v>
      </c>
      <c r="C35" s="80">
        <f t="shared" si="0"/>
        <v>1283</v>
      </c>
      <c r="D35" s="70">
        <v>630</v>
      </c>
      <c r="E35" s="71">
        <v>653</v>
      </c>
      <c r="F35" s="68" t="s">
        <v>136</v>
      </c>
      <c r="G35" s="69">
        <v>82</v>
      </c>
      <c r="H35" s="80">
        <f t="shared" si="5"/>
        <v>230</v>
      </c>
      <c r="I35" s="70">
        <v>109</v>
      </c>
      <c r="J35" s="71">
        <v>121</v>
      </c>
      <c r="K35" s="67"/>
      <c r="L35" s="68" t="s">
        <v>137</v>
      </c>
      <c r="M35" s="161">
        <v>370</v>
      </c>
      <c r="N35" s="159">
        <f t="shared" si="4"/>
        <v>1016</v>
      </c>
      <c r="O35" s="162">
        <v>509</v>
      </c>
      <c r="P35" s="163">
        <v>507</v>
      </c>
      <c r="Q35" s="68" t="s">
        <v>138</v>
      </c>
      <c r="R35" s="69">
        <v>2355</v>
      </c>
      <c r="S35" s="80">
        <f>SUM(T35:U35)</f>
        <v>6507</v>
      </c>
      <c r="T35" s="70">
        <v>3203</v>
      </c>
      <c r="U35" s="71">
        <v>3304</v>
      </c>
    </row>
    <row r="36" spans="1:21" ht="19.5" customHeight="1" thickBot="1">
      <c r="A36" s="68" t="s">
        <v>139</v>
      </c>
      <c r="B36" s="69">
        <v>1136</v>
      </c>
      <c r="C36" s="80">
        <f t="shared" si="0"/>
        <v>2603</v>
      </c>
      <c r="D36" s="70">
        <v>1343</v>
      </c>
      <c r="E36" s="71">
        <v>1260</v>
      </c>
      <c r="F36" s="68" t="s">
        <v>140</v>
      </c>
      <c r="G36" s="69">
        <v>722</v>
      </c>
      <c r="H36" s="80">
        <f t="shared" si="5"/>
        <v>1971</v>
      </c>
      <c r="I36" s="70">
        <v>962</v>
      </c>
      <c r="J36" s="71">
        <v>1009</v>
      </c>
      <c r="K36" s="67"/>
      <c r="L36" s="68" t="s">
        <v>200</v>
      </c>
      <c r="M36" s="161">
        <v>19</v>
      </c>
      <c r="N36" s="159">
        <f t="shared" si="4"/>
        <v>56</v>
      </c>
      <c r="O36" s="162">
        <v>27</v>
      </c>
      <c r="P36" s="163">
        <v>29</v>
      </c>
      <c r="Q36" s="81" t="s">
        <v>141</v>
      </c>
      <c r="R36" s="82">
        <v>374</v>
      </c>
      <c r="S36" s="137">
        <f>SUM(T36:U36)</f>
        <v>1347</v>
      </c>
      <c r="T36" s="83">
        <v>630</v>
      </c>
      <c r="U36" s="84">
        <v>717</v>
      </c>
    </row>
    <row r="37" spans="1:21" ht="19.5" customHeight="1" thickBot="1">
      <c r="A37" s="68" t="s">
        <v>142</v>
      </c>
      <c r="B37" s="69">
        <v>338</v>
      </c>
      <c r="C37" s="80">
        <f t="shared" si="0"/>
        <v>733</v>
      </c>
      <c r="D37" s="70">
        <v>368</v>
      </c>
      <c r="E37" s="71">
        <v>365</v>
      </c>
      <c r="F37" s="81" t="s">
        <v>143</v>
      </c>
      <c r="G37" s="82">
        <v>2645</v>
      </c>
      <c r="H37" s="137">
        <f t="shared" si="5"/>
        <v>5142</v>
      </c>
      <c r="I37" s="83">
        <v>2516</v>
      </c>
      <c r="J37" s="84">
        <v>2626</v>
      </c>
      <c r="K37" s="67"/>
      <c r="L37" s="68" t="s">
        <v>201</v>
      </c>
      <c r="M37" s="161">
        <v>108</v>
      </c>
      <c r="N37" s="159">
        <f t="shared" si="4"/>
        <v>333</v>
      </c>
      <c r="O37" s="162">
        <v>168</v>
      </c>
      <c r="P37" s="163">
        <v>165</v>
      </c>
      <c r="Q37" s="85" t="s">
        <v>144</v>
      </c>
      <c r="R37" s="86">
        <f>SUM(R33:R36)</f>
        <v>3687</v>
      </c>
      <c r="S37" s="86">
        <f>SUM(S33:S36)</f>
        <v>11271</v>
      </c>
      <c r="T37" s="86">
        <f>SUM(T33:T36)</f>
        <v>5463</v>
      </c>
      <c r="U37" s="142">
        <f>SUM(U33:U36)</f>
        <v>5808</v>
      </c>
    </row>
    <row r="38" spans="1:21" ht="19.5" customHeight="1" thickBot="1">
      <c r="A38" s="68" t="s">
        <v>145</v>
      </c>
      <c r="B38" s="69">
        <v>966</v>
      </c>
      <c r="C38" s="80">
        <f>SUM(D38:E38)</f>
        <v>2213</v>
      </c>
      <c r="D38" s="70">
        <v>1042</v>
      </c>
      <c r="E38" s="71">
        <v>1171</v>
      </c>
      <c r="F38" s="85" t="s">
        <v>146</v>
      </c>
      <c r="G38" s="86">
        <f>SUM(G18:G37)</f>
        <v>25292</v>
      </c>
      <c r="H38" s="86">
        <f>SUM(H18:H37)</f>
        <v>66067</v>
      </c>
      <c r="I38" s="86">
        <f>SUM(I18:I37)</f>
        <v>33025</v>
      </c>
      <c r="J38" s="86">
        <f>SUM(J18:J37)</f>
        <v>33042</v>
      </c>
      <c r="K38" s="67"/>
      <c r="L38" s="139" t="s">
        <v>202</v>
      </c>
      <c r="M38" s="161">
        <v>17</v>
      </c>
      <c r="N38" s="159">
        <f t="shared" si="4"/>
        <v>53</v>
      </c>
      <c r="O38" s="162">
        <v>27</v>
      </c>
      <c r="P38" s="163">
        <v>26</v>
      </c>
      <c r="Q38" s="246" t="s">
        <v>199</v>
      </c>
      <c r="R38" s="246"/>
      <c r="S38" s="246"/>
      <c r="T38" s="246"/>
      <c r="U38" s="246"/>
    </row>
    <row r="39" spans="1:21" ht="19.5" customHeight="1">
      <c r="A39" s="68" t="s">
        <v>147</v>
      </c>
      <c r="B39" s="69">
        <v>839</v>
      </c>
      <c r="C39" s="80">
        <f t="shared" si="0"/>
        <v>1940</v>
      </c>
      <c r="D39" s="70">
        <v>938</v>
      </c>
      <c r="E39" s="71">
        <v>1002</v>
      </c>
      <c r="F39" s="250"/>
      <c r="G39" s="251"/>
      <c r="H39" s="251"/>
      <c r="I39" s="251"/>
      <c r="J39" s="251"/>
      <c r="K39" s="52"/>
      <c r="L39" s="68" t="s">
        <v>149</v>
      </c>
      <c r="M39" s="161">
        <v>244</v>
      </c>
      <c r="N39" s="159">
        <f>SUM(O39:P39)</f>
        <v>623</v>
      </c>
      <c r="O39" s="162">
        <v>302</v>
      </c>
      <c r="P39" s="163">
        <v>321</v>
      </c>
      <c r="Q39" s="247"/>
      <c r="R39" s="247"/>
      <c r="S39" s="247"/>
      <c r="T39" s="247"/>
      <c r="U39" s="247"/>
    </row>
    <row r="40" spans="1:21" ht="19.5" customHeight="1" thickBot="1">
      <c r="A40" s="81" t="s">
        <v>148</v>
      </c>
      <c r="B40" s="82">
        <v>1226</v>
      </c>
      <c r="C40" s="137">
        <f t="shared" si="0"/>
        <v>2985</v>
      </c>
      <c r="D40" s="83">
        <v>1447</v>
      </c>
      <c r="E40" s="84">
        <v>1538</v>
      </c>
      <c r="F40" s="252"/>
      <c r="G40" s="253"/>
      <c r="H40" s="253"/>
      <c r="I40" s="253"/>
      <c r="J40" s="253"/>
      <c r="K40" s="52"/>
      <c r="L40" s="81" t="s">
        <v>150</v>
      </c>
      <c r="M40" s="164">
        <v>455</v>
      </c>
      <c r="N40" s="165">
        <f>SUM(O40:P40)</f>
        <v>1053</v>
      </c>
      <c r="O40" s="165">
        <v>553</v>
      </c>
      <c r="P40" s="166">
        <v>500</v>
      </c>
      <c r="Q40" s="247"/>
      <c r="R40" s="247"/>
      <c r="S40" s="247"/>
      <c r="T40" s="247"/>
      <c r="U40" s="247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47"/>
      <c r="R41" s="247"/>
      <c r="S41" s="247"/>
      <c r="T41" s="247"/>
      <c r="U41" s="247"/>
      <c r="V41" s="141"/>
      <c r="W41" s="191"/>
      <c r="X41" s="190"/>
      <c r="Y41" s="190"/>
      <c r="Z41" s="190"/>
      <c r="AA41" s="19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74" t="s">
        <v>151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75" t="s">
        <v>152</v>
      </c>
      <c r="B3" s="277" t="s">
        <v>153</v>
      </c>
      <c r="C3" s="279" t="s">
        <v>154</v>
      </c>
      <c r="D3" s="281" t="s">
        <v>155</v>
      </c>
      <c r="E3" s="262" t="s">
        <v>156</v>
      </c>
      <c r="F3" s="264" t="s">
        <v>157</v>
      </c>
      <c r="G3" s="265"/>
      <c r="H3" s="266"/>
      <c r="I3" s="96" t="s">
        <v>158</v>
      </c>
      <c r="J3" s="97" t="s">
        <v>159</v>
      </c>
      <c r="K3" s="94"/>
    </row>
    <row r="4" spans="1:11" ht="18.75" customHeight="1" thickBot="1">
      <c r="A4" s="276"/>
      <c r="B4" s="278"/>
      <c r="C4" s="280"/>
      <c r="D4" s="282"/>
      <c r="E4" s="263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3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6">
        <v>38626</v>
      </c>
      <c r="B22" s="195">
        <v>87976</v>
      </c>
      <c r="C22" s="196">
        <v>228430</v>
      </c>
      <c r="D22" s="197">
        <v>113256</v>
      </c>
      <c r="E22" s="198">
        <v>115174</v>
      </c>
      <c r="F22" s="199">
        <v>7017</v>
      </c>
      <c r="G22" s="197">
        <v>7621</v>
      </c>
      <c r="H22" s="200">
        <v>3.45</v>
      </c>
      <c r="I22" s="201">
        <v>2.6</v>
      </c>
      <c r="J22" s="202">
        <v>6396.8</v>
      </c>
    </row>
    <row r="23" spans="1:11" s="175" customFormat="1" ht="21" customHeight="1" thickBot="1">
      <c r="A23" s="204">
        <v>38869</v>
      </c>
      <c r="B23" s="180">
        <v>88929</v>
      </c>
      <c r="C23" s="181">
        <v>228740</v>
      </c>
      <c r="D23" s="182">
        <v>113361</v>
      </c>
      <c r="E23" s="183">
        <v>115379</v>
      </c>
      <c r="F23" s="181">
        <v>107</v>
      </c>
      <c r="G23" s="193">
        <v>77</v>
      </c>
      <c r="H23" s="194">
        <v>0.03</v>
      </c>
      <c r="I23" s="184">
        <v>2.57</v>
      </c>
      <c r="J23" s="185">
        <v>6405.5</v>
      </c>
      <c r="K23" s="94"/>
    </row>
    <row r="24" spans="1:10" s="174" customFormat="1" ht="20.25" customHeight="1" thickBot="1">
      <c r="A24" s="204">
        <v>38899</v>
      </c>
      <c r="B24" s="180">
        <v>89022</v>
      </c>
      <c r="C24" s="181">
        <v>228809</v>
      </c>
      <c r="D24" s="182">
        <v>113396</v>
      </c>
      <c r="E24" s="183">
        <v>115413</v>
      </c>
      <c r="F24" s="181">
        <v>93</v>
      </c>
      <c r="G24" s="193">
        <v>69</v>
      </c>
      <c r="H24" s="194">
        <v>0.03</v>
      </c>
      <c r="I24" s="184">
        <v>2.57</v>
      </c>
      <c r="J24" s="185">
        <v>6407.4</v>
      </c>
    </row>
    <row r="25" spans="1:11" ht="21" customHeight="1" thickBot="1">
      <c r="A25" s="205" t="s">
        <v>183</v>
      </c>
      <c r="B25" s="123">
        <v>774</v>
      </c>
      <c r="C25" s="124">
        <v>339</v>
      </c>
      <c r="D25" s="125">
        <v>783</v>
      </c>
      <c r="E25" s="192">
        <v>-444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67" t="s">
        <v>188</v>
      </c>
      <c r="B31" s="267"/>
      <c r="C31" s="267"/>
      <c r="D31" s="267"/>
      <c r="E31" s="267"/>
      <c r="F31" s="267"/>
      <c r="G31" s="267"/>
      <c r="H31" s="267"/>
      <c r="I31" s="267"/>
      <c r="J31" s="267"/>
    </row>
    <row r="32" spans="1:13" ht="24" customHeight="1">
      <c r="A32" s="126"/>
      <c r="B32" s="126"/>
      <c r="C32" s="126"/>
      <c r="D32" s="126"/>
      <c r="E32" s="126"/>
      <c r="F32" s="268" t="s">
        <v>184</v>
      </c>
      <c r="G32" s="270" t="s">
        <v>185</v>
      </c>
      <c r="H32" s="270"/>
      <c r="I32" s="270"/>
      <c r="J32" s="270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69"/>
      <c r="G33" s="271" t="s">
        <v>186</v>
      </c>
      <c r="H33" s="272"/>
      <c r="I33" s="272"/>
      <c r="J33" s="272"/>
      <c r="K33" s="94"/>
    </row>
    <row r="34" spans="1:11" ht="24" customHeight="1">
      <c r="A34" s="126"/>
      <c r="B34" s="126"/>
      <c r="C34" s="126"/>
      <c r="D34" s="126"/>
      <c r="E34" s="126"/>
      <c r="F34" s="273" t="s">
        <v>187</v>
      </c>
      <c r="G34" s="273"/>
      <c r="H34" s="273"/>
      <c r="I34" s="273"/>
      <c r="J34" s="273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  <mergeCell ref="G32:J32"/>
    <mergeCell ref="G33:J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2014-10-23T06:34:58Z</cp:lastPrinted>
  <dcterms:created xsi:type="dcterms:W3CDTF">2014-08-06T06:14:46Z</dcterms:created>
  <dcterms:modified xsi:type="dcterms:W3CDTF">2016-03-01T10:42:18Z</dcterms:modified>
  <cp:category/>
  <cp:version/>
  <cp:contentType/>
  <cp:contentStatus/>
</cp:coreProperties>
</file>