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茅ヶ崎市の人口と世帯ＨＰ" sheetId="1" r:id="rId1"/>
    <sheet name="町丁・字別人口と世帯ＨＰ" sheetId="2" r:id="rId2"/>
    <sheet name="人口の推移 HP" sheetId="3" r:id="rId3"/>
  </sheets>
  <definedNames>
    <definedName name="Z_22A1A600_ABF6_11D3_8EB6_00004CC313BD_.wvu.PrintArea" localSheetId="2" hidden="1">'人口の推移 HP'!$A$1:$J$33</definedName>
    <definedName name="Z_74BE9120_DE12_11D3_8EB6_00004C83CE06_.wvu.PrintArea" localSheetId="2" hidden="1">'人口の推移 HP'!$A$1:$J$33</definedName>
  </definedNames>
  <calcPr fullCalcOnLoad="1"/>
</workbook>
</file>

<file path=xl/sharedStrings.xml><?xml version="1.0" encoding="utf-8"?>
<sst xmlns="http://schemas.openxmlformats.org/spreadsheetml/2006/main" count="237" uniqueCount="203">
  <si>
    <t>号</t>
  </si>
  <si>
    <t>１日現在</t>
  </si>
  <si>
    <t>世帯数</t>
  </si>
  <si>
    <t>世帯</t>
  </si>
  <si>
    <t>人口</t>
  </si>
  <si>
    <t>人</t>
  </si>
  <si>
    <t>男性</t>
  </si>
  <si>
    <t>女性</t>
  </si>
  <si>
    <t>前月中の人口と世帯の動態</t>
  </si>
  <si>
    <r>
      <t>区</t>
    </r>
    <r>
      <rPr>
        <sz val="11"/>
        <rFont val="HG丸ｺﾞｼｯｸM-PRO"/>
        <family val="3"/>
      </rPr>
      <t>　　　分</t>
    </r>
  </si>
  <si>
    <t>世帯動態</t>
  </si>
  <si>
    <t>人口動態</t>
  </si>
  <si>
    <t>総数</t>
  </si>
  <si>
    <t>男</t>
  </si>
  <si>
    <t>女</t>
  </si>
  <si>
    <t>自然増減</t>
  </si>
  <si>
    <t>１出生</t>
  </si>
  <si>
    <t>２死亡</t>
  </si>
  <si>
    <t>(1-2)A</t>
  </si>
  <si>
    <t>社会増減</t>
  </si>
  <si>
    <t>３　増加</t>
  </si>
  <si>
    <r>
      <t>県</t>
    </r>
    <r>
      <rPr>
        <sz val="10"/>
        <rFont val="HG丸ｺﾞｼｯｸM-PRO"/>
        <family val="3"/>
      </rPr>
      <t>外転入</t>
    </r>
  </si>
  <si>
    <r>
      <t>県内転</t>
    </r>
    <r>
      <rPr>
        <sz val="10"/>
        <rFont val="HG丸ｺﾞｼｯｸM-PRO"/>
        <family val="3"/>
      </rPr>
      <t>入</t>
    </r>
  </si>
  <si>
    <t>その他</t>
  </si>
  <si>
    <t>計</t>
  </si>
  <si>
    <t>４　減少</t>
  </si>
  <si>
    <r>
      <t>県</t>
    </r>
    <r>
      <rPr>
        <sz val="10"/>
        <rFont val="HG丸ｺﾞｼｯｸM-PRO"/>
        <family val="3"/>
      </rPr>
      <t>外転出</t>
    </r>
  </si>
  <si>
    <r>
      <t>県内転</t>
    </r>
    <r>
      <rPr>
        <sz val="10"/>
        <rFont val="HG丸ｺﾞｼｯｸM-PRO"/>
        <family val="3"/>
      </rPr>
      <t>出</t>
    </r>
  </si>
  <si>
    <t>(3-4)B</t>
  </si>
  <si>
    <t>市内の増減Ｃ</t>
  </si>
  <si>
    <t>合計（Ａ＋Ｂ＋Ｃ）</t>
  </si>
  <si>
    <t>世帯数</t>
  </si>
  <si>
    <t>人口</t>
  </si>
  <si>
    <t xml:space="preserve">   男 </t>
  </si>
  <si>
    <t xml:space="preserve"> 　女</t>
  </si>
  <si>
    <t xml:space="preserve">   合      計      </t>
  </si>
  <si>
    <t xml:space="preserve">   対前月増減      </t>
  </si>
  <si>
    <t>町丁・字名</t>
  </si>
  <si>
    <t>人口</t>
  </si>
  <si>
    <t>茅ヶ崎</t>
  </si>
  <si>
    <t>東海岸北　五丁目</t>
  </si>
  <si>
    <t>香川</t>
  </si>
  <si>
    <t>本宿町</t>
  </si>
  <si>
    <t>茅ヶ崎　一丁目</t>
  </si>
  <si>
    <t>東海岸南　一丁目</t>
  </si>
  <si>
    <t>赤松町</t>
  </si>
  <si>
    <t>茅ヶ崎　二丁目</t>
  </si>
  <si>
    <t>東海岸南　二丁目</t>
  </si>
  <si>
    <t>浜竹　一丁目</t>
  </si>
  <si>
    <t>茅ヶ崎　三丁目</t>
  </si>
  <si>
    <t>東海岸南　三丁目</t>
  </si>
  <si>
    <t>浜竹　二丁目</t>
  </si>
  <si>
    <t>本村　一丁目</t>
  </si>
  <si>
    <t>東海岸南　四丁目</t>
  </si>
  <si>
    <t>浜竹　三丁目</t>
  </si>
  <si>
    <t>本村　二丁目</t>
  </si>
  <si>
    <t>東海岸南　五丁目</t>
  </si>
  <si>
    <t>浜竹　四丁目</t>
  </si>
  <si>
    <t>本村　三丁目</t>
  </si>
  <si>
    <t>東海岸南　六丁目</t>
  </si>
  <si>
    <t>出口町</t>
  </si>
  <si>
    <t>本村　四丁目</t>
  </si>
  <si>
    <t>茅ヶ崎地区計</t>
  </si>
  <si>
    <t>ひばりが丘</t>
  </si>
  <si>
    <t>本村　五丁目</t>
  </si>
  <si>
    <t>松風台</t>
  </si>
  <si>
    <t>旭が丘</t>
  </si>
  <si>
    <t>元町</t>
  </si>
  <si>
    <t>甘沼</t>
  </si>
  <si>
    <t>美住町</t>
  </si>
  <si>
    <t>若松町</t>
  </si>
  <si>
    <t>萩園</t>
  </si>
  <si>
    <t>赤羽根</t>
  </si>
  <si>
    <t>松浪　一丁目</t>
  </si>
  <si>
    <t>幸町</t>
  </si>
  <si>
    <t>平太夫新田</t>
  </si>
  <si>
    <t>高田　一丁目</t>
  </si>
  <si>
    <t>松浪　二丁目</t>
  </si>
  <si>
    <t>新栄町</t>
  </si>
  <si>
    <t>西久保</t>
  </si>
  <si>
    <t>高田　二丁目</t>
  </si>
  <si>
    <t>常盤町</t>
  </si>
  <si>
    <t>十間坂　一丁目</t>
  </si>
  <si>
    <t>円蔵</t>
  </si>
  <si>
    <t>高田　三丁目</t>
  </si>
  <si>
    <t>富士見町</t>
  </si>
  <si>
    <t>十間坂　二丁目</t>
  </si>
  <si>
    <t>円蔵　一丁目</t>
  </si>
  <si>
    <t>高田　四丁目</t>
  </si>
  <si>
    <t>平和町</t>
  </si>
  <si>
    <t>十間坂　三丁目</t>
  </si>
  <si>
    <t>円蔵　二丁目</t>
  </si>
  <si>
    <t>高田　五丁目</t>
  </si>
  <si>
    <t>松が丘　一丁目</t>
  </si>
  <si>
    <t>共恵　一丁目</t>
  </si>
  <si>
    <t>鶴が台</t>
  </si>
  <si>
    <t>室田　一丁目</t>
  </si>
  <si>
    <t>松が丘　二丁目</t>
  </si>
  <si>
    <t>共恵　二丁目</t>
  </si>
  <si>
    <t>矢畑</t>
  </si>
  <si>
    <t>室田　二丁目</t>
  </si>
  <si>
    <t>菱沼海岸</t>
  </si>
  <si>
    <t>南湖　一丁目</t>
  </si>
  <si>
    <t>浜之郷</t>
  </si>
  <si>
    <t>室田　三丁目</t>
  </si>
  <si>
    <t>白浜町</t>
  </si>
  <si>
    <t>南湖　二丁目</t>
  </si>
  <si>
    <t>下町屋　一丁目</t>
  </si>
  <si>
    <t>小和田　一丁目</t>
  </si>
  <si>
    <t>浜須賀</t>
  </si>
  <si>
    <t>南湖　三丁目</t>
  </si>
  <si>
    <t>下町屋　二丁目</t>
  </si>
  <si>
    <t>小和田　二丁目</t>
  </si>
  <si>
    <r>
      <t>緑</t>
    </r>
    <r>
      <rPr>
        <sz val="10"/>
        <color indexed="8"/>
        <rFont val="HG丸ｺﾞｼｯｸM-PRO"/>
        <family val="3"/>
      </rPr>
      <t>が浜</t>
    </r>
  </si>
  <si>
    <t>南湖　四丁目</t>
  </si>
  <si>
    <t>下町屋　三丁目</t>
  </si>
  <si>
    <t>小和田　三丁目</t>
  </si>
  <si>
    <t>汐見台</t>
  </si>
  <si>
    <t>南湖　五丁目</t>
  </si>
  <si>
    <t>今宿</t>
  </si>
  <si>
    <t>菱沼　一丁目</t>
  </si>
  <si>
    <t>松林地区計</t>
  </si>
  <si>
    <t>南湖　六丁目</t>
  </si>
  <si>
    <t>中島</t>
  </si>
  <si>
    <t>菱沼　二丁目</t>
  </si>
  <si>
    <t>南湖　七丁目</t>
  </si>
  <si>
    <t>松尾</t>
  </si>
  <si>
    <t>菱沼　三丁目</t>
  </si>
  <si>
    <t>中海岸　一丁目</t>
  </si>
  <si>
    <t>柳島　一丁目</t>
  </si>
  <si>
    <t>松林　一丁目</t>
  </si>
  <si>
    <t>行谷</t>
  </si>
  <si>
    <t>中海岸　二丁目</t>
  </si>
  <si>
    <t>柳島　二丁目</t>
  </si>
  <si>
    <t>松林　二丁目</t>
  </si>
  <si>
    <t>芹沢</t>
  </si>
  <si>
    <t>中海岸　三丁目</t>
  </si>
  <si>
    <t>柳島</t>
  </si>
  <si>
    <t>松林　三丁目</t>
  </si>
  <si>
    <t>堤</t>
  </si>
  <si>
    <t>中海岸　四丁目</t>
  </si>
  <si>
    <t>柳島海岸</t>
  </si>
  <si>
    <t>下寺尾</t>
  </si>
  <si>
    <t>東海岸北　一丁目</t>
  </si>
  <si>
    <t>浜     見     平</t>
  </si>
  <si>
    <t>小出地区計</t>
  </si>
  <si>
    <t>東海岸北　二丁目</t>
  </si>
  <si>
    <t>鶴嶺地区計</t>
  </si>
  <si>
    <t>東海岸北　三丁目</t>
  </si>
  <si>
    <t>東海岸北　四丁目</t>
  </si>
  <si>
    <t>小桜町</t>
  </si>
  <si>
    <t>代官町</t>
  </si>
  <si>
    <t>人    口    の    推    移</t>
  </si>
  <si>
    <t>年次別</t>
  </si>
  <si>
    <t>世帯数</t>
  </si>
  <si>
    <r>
      <t>総</t>
    </r>
    <r>
      <rPr>
        <sz val="10"/>
        <color indexed="8"/>
        <rFont val="HG丸ｺﾞｼｯｸM-PRO"/>
        <family val="3"/>
      </rPr>
      <t>人口</t>
    </r>
  </si>
  <si>
    <t>男</t>
  </si>
  <si>
    <t>女</t>
  </si>
  <si>
    <t>前回調査に対する増加</t>
  </si>
  <si>
    <t>一世帯</t>
  </si>
  <si>
    <t>人口密度</t>
  </si>
  <si>
    <t>世帯</t>
  </si>
  <si>
    <t>率</t>
  </si>
  <si>
    <r>
      <t>当</t>
    </r>
    <r>
      <rPr>
        <sz val="10"/>
        <color indexed="8"/>
        <rFont val="HG丸ｺﾞｼｯｸM-PRO"/>
        <family val="3"/>
      </rPr>
      <t>り人員</t>
    </r>
  </si>
  <si>
    <t>(１Ｋ㎡)</t>
  </si>
  <si>
    <t>大正 9年10月１日</t>
  </si>
  <si>
    <t xml:space="preserve">  －</t>
  </si>
  <si>
    <t xml:space="preserve">  －  </t>
  </si>
  <si>
    <t xml:space="preserve">  － %</t>
  </si>
  <si>
    <t>昭和 5年10月１日</t>
  </si>
  <si>
    <t>昭和10年10月１日</t>
  </si>
  <si>
    <t>昭和15年10月１日</t>
  </si>
  <si>
    <t>昭和22年10月1 日</t>
  </si>
  <si>
    <t xml:space="preserve">昭和25年10月１日  </t>
  </si>
  <si>
    <t>昭和30年10月１日</t>
  </si>
  <si>
    <t xml:space="preserve">昭和35年10月１日 </t>
  </si>
  <si>
    <t xml:space="preserve">昭和40年10月１日      </t>
  </si>
  <si>
    <t xml:space="preserve">昭和45年10月１日        </t>
  </si>
  <si>
    <t xml:space="preserve">昭和50年10月１日       </t>
  </si>
  <si>
    <t xml:space="preserve">昭和55年10月１日        </t>
  </si>
  <si>
    <t xml:space="preserve">昭和60年10月１日       </t>
  </si>
  <si>
    <t>平成 2年10月１日</t>
  </si>
  <si>
    <t>平成 7年10月１日</t>
  </si>
  <si>
    <t>平成12年10月１日</t>
  </si>
  <si>
    <t>対前年増減</t>
  </si>
  <si>
    <t>編 集</t>
  </si>
  <si>
    <t>茅ヶ崎市</t>
  </si>
  <si>
    <r>
      <t>総</t>
    </r>
    <r>
      <rPr>
        <sz val="9"/>
        <rFont val="HG丸ｺﾞｼｯｸM-PRO"/>
        <family val="3"/>
      </rPr>
      <t>務部行政総務課統計担当</t>
    </r>
  </si>
  <si>
    <t>http://www.city.chigasaki.kanagawa.jp/</t>
  </si>
  <si>
    <t>(平成１２年国勢調査確定値からの推計）</t>
  </si>
  <si>
    <t>（注）＊H.12.10.1世帯数、人口は平成12年国勢調査確定値です。</t>
  </si>
  <si>
    <t xml:space="preserve">    　＊H.3.9.1(H.2国調確定基準）以降の人口密度は、総務省統計局が推計した面積で算出しました。
　　　</t>
  </si>
  <si>
    <t>香川一丁目</t>
  </si>
  <si>
    <t>香川二丁目</t>
  </si>
  <si>
    <t>香川三丁目</t>
  </si>
  <si>
    <t>香川四丁目</t>
  </si>
  <si>
    <t>香川五丁目</t>
  </si>
  <si>
    <t>香川六丁目</t>
  </si>
  <si>
    <t>香川七丁目</t>
  </si>
  <si>
    <t>平成１５年（２００３年）</t>
  </si>
  <si>
    <t>3月</t>
  </si>
  <si>
    <t>町丁・字別人口と世帯（3月１日現在）</t>
  </si>
  <si>
    <r>
      <t>＊本表については、</t>
    </r>
    <r>
      <rPr>
        <b/>
        <sz val="10"/>
        <color indexed="8"/>
        <rFont val="ＭＳ 明朝"/>
        <family val="1"/>
      </rPr>
      <t>平成12年国勢調査確定値</t>
    </r>
    <r>
      <rPr>
        <sz val="10"/>
        <color indexed="8"/>
        <rFont val="ＭＳ 明朝"/>
        <family val="1"/>
      </rPr>
      <t>を基にし、毎月の自然動態・社会動態を「住民異動届」及び「外国人用移動リスト」により集計し加算したものです。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</si>
</sst>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  <numFmt numFmtId="177" formatCode="#,##0;&quot;△ &quot;#,##0"/>
    <numFmt numFmtId="178" formatCode="0.0"/>
    <numFmt numFmtId="179" formatCode="#,##0.0"/>
    <numFmt numFmtId="180" formatCode="[$-411]ggge&quot;年&quot;m&quot;月1日&quot;"/>
    <numFmt numFmtId="181" formatCode="#,##0.0;[Red]\-#,##0.0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22"/>
      <name val="HG丸ｺﾞｼｯｸM-PRO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HG丸ｺﾞｼｯｸM-PRO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6"/>
      <color indexed="8"/>
      <name val="HGS創英角ﾎﾟｯﾌﾟ体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HG創英角ﾎﾟｯﾌﾟ体"/>
      <family val="3"/>
    </font>
    <font>
      <sz val="16"/>
      <color indexed="8"/>
      <name val="ＭＳ 明朝"/>
      <family val="1"/>
    </font>
    <font>
      <sz val="10"/>
      <color indexed="8"/>
      <name val="HG丸ｺﾞｼｯｸM-PRO"/>
      <family val="3"/>
    </font>
    <font>
      <sz val="10"/>
      <color indexed="8"/>
      <name val="Comic Sans MS"/>
      <family val="4"/>
    </font>
    <font>
      <sz val="11"/>
      <color indexed="8"/>
      <name val="HG丸ｺﾞｼｯｸM-PRO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b/>
      <sz val="18"/>
      <color indexed="8"/>
      <name val="HGP創英角ﾎﾟｯﾌﾟ体"/>
      <family val="3"/>
    </font>
    <font>
      <sz val="18"/>
      <name val="ＭＳ 明朝"/>
      <family val="1"/>
    </font>
    <font>
      <sz val="9"/>
      <name val="ＭＳ Ｐゴシック"/>
      <family val="3"/>
    </font>
    <font>
      <sz val="9"/>
      <name val="HG丸ｺﾞｼｯｸM-PRO"/>
      <family val="3"/>
    </font>
    <font>
      <b/>
      <sz val="10"/>
      <name val="HG丸ｺﾞｼｯｸM-PRO"/>
      <family val="3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 style="hair"/>
      <diagonal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 diagonalDown="1">
      <left style="medium"/>
      <right style="thin"/>
      <top style="hair"/>
      <bottom>
        <color indexed="63"/>
      </bottom>
      <diagonal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 diagonalDown="1">
      <left style="medium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ck"/>
      <top style="medium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52" fillId="0" borderId="0" applyFont="0" applyFill="0" applyBorder="0" applyAlignment="0" applyProtection="0"/>
    <xf numFmtId="0" fontId="52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52" fillId="0" borderId="0" applyFont="0" applyFill="0" applyBorder="0" applyAlignment="0" applyProtection="0"/>
    <xf numFmtId="8" fontId="52" fillId="0" borderId="0" applyFont="0" applyFill="0" applyBorder="0" applyAlignment="0" applyProtection="0"/>
    <xf numFmtId="0" fontId="67" fillId="31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68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fill"/>
    </xf>
    <xf numFmtId="176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177" fontId="8" fillId="0" borderId="0" xfId="0" applyNumberFormat="1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77" fontId="8" fillId="0" borderId="0" xfId="0" applyNumberFormat="1" applyFont="1" applyAlignment="1">
      <alignment horizontal="right"/>
    </xf>
    <xf numFmtId="0" fontId="11" fillId="0" borderId="0" xfId="0" applyFont="1" applyAlignment="1">
      <alignment horizontal="distributed"/>
    </xf>
    <xf numFmtId="177" fontId="1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77" fontId="4" fillId="0" borderId="12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13" fillId="0" borderId="20" xfId="0" applyFont="1" applyBorder="1" applyAlignment="1">
      <alignment horizontal="distributed" vertical="center"/>
    </xf>
    <xf numFmtId="177" fontId="4" fillId="0" borderId="2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13" fillId="0" borderId="23" xfId="0" applyFont="1" applyBorder="1" applyAlignment="1">
      <alignment horizontal="distributed" vertical="center"/>
    </xf>
    <xf numFmtId="177" fontId="4" fillId="0" borderId="24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0" fontId="14" fillId="0" borderId="17" xfId="0" applyFont="1" applyBorder="1" applyAlignment="1">
      <alignment horizontal="distributed" vertical="center"/>
    </xf>
    <xf numFmtId="177" fontId="4" fillId="0" borderId="26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177" fontId="4" fillId="0" borderId="2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33" borderId="33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3" fontId="20" fillId="0" borderId="0" xfId="61" applyNumberFormat="1" applyFont="1" applyFill="1">
      <alignment/>
      <protection/>
    </xf>
    <xf numFmtId="0" fontId="17" fillId="0" borderId="0" xfId="61" applyFill="1">
      <alignment/>
      <protection/>
    </xf>
    <xf numFmtId="0" fontId="20" fillId="0" borderId="0" xfId="61" applyFont="1" applyFill="1">
      <alignment/>
      <protection/>
    </xf>
    <xf numFmtId="0" fontId="20" fillId="0" borderId="0" xfId="61" applyFont="1">
      <alignment/>
      <protection/>
    </xf>
    <xf numFmtId="0" fontId="17" fillId="0" borderId="0" xfId="61">
      <alignment/>
      <protection/>
    </xf>
    <xf numFmtId="0" fontId="20" fillId="0" borderId="0" xfId="61" applyFont="1" applyFill="1" applyBorder="1">
      <alignment/>
      <protection/>
    </xf>
    <xf numFmtId="3" fontId="20" fillId="0" borderId="0" xfId="61" applyNumberFormat="1" applyFont="1" applyFill="1" applyBorder="1">
      <alignment/>
      <protection/>
    </xf>
    <xf numFmtId="3" fontId="22" fillId="0" borderId="0" xfId="61" applyNumberFormat="1" applyFont="1" applyFill="1" applyAlignment="1">
      <alignment/>
      <protection/>
    </xf>
    <xf numFmtId="0" fontId="23" fillId="0" borderId="34" xfId="61" applyNumberFormat="1" applyFont="1" applyFill="1" applyBorder="1" applyAlignment="1">
      <alignment horizontal="center" vertical="center"/>
      <protection/>
    </xf>
    <xf numFmtId="177" fontId="24" fillId="34" borderId="35" xfId="61" applyNumberFormat="1" applyFont="1" applyFill="1" applyBorder="1" applyAlignment="1">
      <alignment horizontal="right" vertical="center"/>
      <protection/>
    </xf>
    <xf numFmtId="177" fontId="24" fillId="34" borderId="36" xfId="61" applyNumberFormat="1" applyFont="1" applyFill="1" applyBorder="1" applyAlignment="1">
      <alignment horizontal="right" vertical="center"/>
      <protection/>
    </xf>
    <xf numFmtId="177" fontId="24" fillId="34" borderId="37" xfId="61" applyNumberFormat="1" applyFont="1" applyFill="1" applyBorder="1" applyAlignment="1">
      <alignment horizontal="right" vertical="center"/>
      <protection/>
    </xf>
    <xf numFmtId="0" fontId="20" fillId="0" borderId="38" xfId="61" applyFont="1" applyFill="1" applyBorder="1">
      <alignment/>
      <protection/>
    </xf>
    <xf numFmtId="3" fontId="20" fillId="0" borderId="38" xfId="61" applyNumberFormat="1" applyFont="1" applyFill="1" applyBorder="1">
      <alignment/>
      <protection/>
    </xf>
    <xf numFmtId="3" fontId="25" fillId="35" borderId="39" xfId="61" applyNumberFormat="1" applyFont="1" applyFill="1" applyBorder="1" applyAlignment="1">
      <alignment horizontal="distributed" vertical="center"/>
      <protection/>
    </xf>
    <xf numFmtId="3" fontId="25" fillId="35" borderId="40" xfId="61" applyNumberFormat="1" applyFont="1" applyFill="1" applyBorder="1" applyAlignment="1">
      <alignment horizontal="center" vertical="center"/>
      <protection/>
    </xf>
    <xf numFmtId="3" fontId="25" fillId="35" borderId="41" xfId="61" applyNumberFormat="1" applyFont="1" applyFill="1" applyBorder="1" applyAlignment="1">
      <alignment horizontal="center" vertical="center"/>
      <protection/>
    </xf>
    <xf numFmtId="3" fontId="25" fillId="35" borderId="42" xfId="61" applyNumberFormat="1" applyFont="1" applyFill="1" applyBorder="1" applyAlignment="1">
      <alignment horizontal="center" vertical="center"/>
      <protection/>
    </xf>
    <xf numFmtId="3" fontId="26" fillId="0" borderId="43" xfId="61" applyNumberFormat="1" applyFont="1" applyFill="1" applyBorder="1" applyAlignment="1">
      <alignment horizontal="center" vertical="center"/>
      <protection/>
    </xf>
    <xf numFmtId="0" fontId="20" fillId="0" borderId="43" xfId="61" applyFont="1" applyBorder="1">
      <alignment/>
      <protection/>
    </xf>
    <xf numFmtId="3" fontId="23" fillId="0" borderId="44" xfId="61" applyNumberFormat="1" applyFont="1" applyFill="1" applyBorder="1" applyAlignment="1">
      <alignment horizontal="distributed" vertical="center"/>
      <protection/>
    </xf>
    <xf numFmtId="3" fontId="27" fillId="0" borderId="45" xfId="61" applyNumberFormat="1" applyFont="1" applyFill="1" applyBorder="1" applyAlignment="1">
      <alignment vertical="center"/>
      <protection/>
    </xf>
    <xf numFmtId="3" fontId="27" fillId="0" borderId="46" xfId="61" applyNumberFormat="1" applyFont="1" applyFill="1" applyBorder="1" applyAlignment="1">
      <alignment vertical="center"/>
      <protection/>
    </xf>
    <xf numFmtId="3" fontId="27" fillId="0" borderId="14" xfId="61" applyNumberFormat="1" applyFont="1" applyFill="1" applyBorder="1" applyAlignment="1">
      <alignment vertical="center"/>
      <protection/>
    </xf>
    <xf numFmtId="3" fontId="20" fillId="0" borderId="43" xfId="61" applyNumberFormat="1" applyFont="1" applyFill="1" applyBorder="1">
      <alignment/>
      <protection/>
    </xf>
    <xf numFmtId="3" fontId="23" fillId="0" borderId="47" xfId="61" applyNumberFormat="1" applyFont="1" applyFill="1" applyBorder="1" applyAlignment="1">
      <alignment horizontal="distributed" vertical="center"/>
      <protection/>
    </xf>
    <xf numFmtId="3" fontId="27" fillId="0" borderId="48" xfId="61" applyNumberFormat="1" applyFont="1" applyFill="1" applyBorder="1" applyAlignment="1">
      <alignment vertical="center"/>
      <protection/>
    </xf>
    <xf numFmtId="3" fontId="27" fillId="0" borderId="49" xfId="61" applyNumberFormat="1" applyFont="1" applyFill="1" applyBorder="1" applyAlignment="1">
      <alignment vertical="center"/>
      <protection/>
    </xf>
    <xf numFmtId="3" fontId="27" fillId="0" borderId="23" xfId="61" applyNumberFormat="1" applyFont="1" applyFill="1" applyBorder="1" applyAlignment="1">
      <alignment vertical="center"/>
      <protection/>
    </xf>
    <xf numFmtId="3" fontId="27" fillId="0" borderId="48" xfId="61" applyNumberFormat="1" applyFont="1" applyFill="1" applyBorder="1" applyAlignment="1">
      <alignment horizontal="right" vertical="center"/>
      <protection/>
    </xf>
    <xf numFmtId="3" fontId="27" fillId="0" borderId="49" xfId="61" applyNumberFormat="1" applyFont="1" applyFill="1" applyBorder="1" applyAlignment="1">
      <alignment horizontal="right" vertical="center"/>
      <protection/>
    </xf>
    <xf numFmtId="3" fontId="27" fillId="0" borderId="23" xfId="61" applyNumberFormat="1" applyFont="1" applyFill="1" applyBorder="1" applyAlignment="1">
      <alignment horizontal="right" vertical="center"/>
      <protection/>
    </xf>
    <xf numFmtId="3" fontId="23" fillId="0" borderId="50" xfId="61" applyNumberFormat="1" applyFont="1" applyFill="1" applyBorder="1" applyAlignment="1">
      <alignment horizontal="distributed" vertical="center"/>
      <protection/>
    </xf>
    <xf numFmtId="3" fontId="27" fillId="0" borderId="43" xfId="61" applyNumberFormat="1" applyFont="1" applyFill="1" applyBorder="1" applyAlignment="1">
      <alignment vertical="center"/>
      <protection/>
    </xf>
    <xf numFmtId="3" fontId="27" fillId="0" borderId="51" xfId="61" applyNumberFormat="1" applyFont="1" applyFill="1" applyBorder="1" applyAlignment="1">
      <alignment vertical="center"/>
      <protection/>
    </xf>
    <xf numFmtId="3" fontId="27" fillId="0" borderId="52" xfId="61" applyNumberFormat="1" applyFont="1" applyFill="1" applyBorder="1" applyAlignment="1">
      <alignment vertical="center"/>
      <protection/>
    </xf>
    <xf numFmtId="3" fontId="27" fillId="0" borderId="53" xfId="61" applyNumberFormat="1" applyFont="1" applyFill="1" applyBorder="1" applyAlignment="1">
      <alignment vertical="center"/>
      <protection/>
    </xf>
    <xf numFmtId="3" fontId="27" fillId="0" borderId="25" xfId="61" applyNumberFormat="1" applyFont="1" applyFill="1" applyBorder="1" applyAlignment="1">
      <alignment vertical="center"/>
      <protection/>
    </xf>
    <xf numFmtId="3" fontId="23" fillId="0" borderId="54" xfId="61" applyNumberFormat="1" applyFont="1" applyFill="1" applyBorder="1" applyAlignment="1">
      <alignment horizontal="distributed" vertical="center"/>
      <protection/>
    </xf>
    <xf numFmtId="3" fontId="27" fillId="0" borderId="55" xfId="61" applyNumberFormat="1" applyFont="1" applyFill="1" applyBorder="1" applyAlignment="1">
      <alignment vertical="center"/>
      <protection/>
    </xf>
    <xf numFmtId="3" fontId="27" fillId="0" borderId="56" xfId="61" applyNumberFormat="1" applyFont="1" applyFill="1" applyBorder="1" applyAlignment="1">
      <alignment vertical="center"/>
      <protection/>
    </xf>
    <xf numFmtId="3" fontId="27" fillId="0" borderId="27" xfId="61" applyNumberFormat="1" applyFont="1" applyFill="1" applyBorder="1" applyAlignment="1">
      <alignment vertical="center"/>
      <protection/>
    </xf>
    <xf numFmtId="3" fontId="23" fillId="35" borderId="39" xfId="61" applyNumberFormat="1" applyFont="1" applyFill="1" applyBorder="1" applyAlignment="1">
      <alignment horizontal="distributed" vertical="center"/>
      <protection/>
    </xf>
    <xf numFmtId="3" fontId="27" fillId="35" borderId="41" xfId="61" applyNumberFormat="1" applyFont="1" applyFill="1" applyBorder="1" applyAlignment="1">
      <alignment vertical="center"/>
      <protection/>
    </xf>
    <xf numFmtId="3" fontId="20" fillId="0" borderId="57" xfId="61" applyNumberFormat="1" applyFont="1" applyFill="1" applyBorder="1">
      <alignment/>
      <protection/>
    </xf>
    <xf numFmtId="3" fontId="28" fillId="0" borderId="47" xfId="61" applyNumberFormat="1" applyFont="1" applyFill="1" applyBorder="1" applyAlignment="1">
      <alignment horizontal="distributed" vertical="center"/>
      <protection/>
    </xf>
    <xf numFmtId="0" fontId="20" fillId="0" borderId="0" xfId="61" applyFont="1" applyBorder="1">
      <alignment/>
      <protection/>
    </xf>
    <xf numFmtId="3" fontId="23" fillId="0" borderId="58" xfId="61" applyNumberFormat="1" applyFont="1" applyFill="1" applyBorder="1" applyAlignment="1">
      <alignment horizontal="distributed" vertical="center"/>
      <protection/>
    </xf>
    <xf numFmtId="3" fontId="27" fillId="0" borderId="58" xfId="61" applyNumberFormat="1" applyFont="1" applyFill="1" applyBorder="1" applyAlignment="1">
      <alignment vertical="center"/>
      <protection/>
    </xf>
    <xf numFmtId="3" fontId="20" fillId="0" borderId="0" xfId="61" applyNumberFormat="1" applyFont="1">
      <alignment/>
      <protection/>
    </xf>
    <xf numFmtId="3" fontId="20" fillId="0" borderId="0" xfId="61" applyNumberFormat="1" applyFont="1" applyFill="1" applyBorder="1" applyAlignment="1">
      <alignment vertical="center" wrapText="1"/>
      <protection/>
    </xf>
    <xf numFmtId="0" fontId="31" fillId="0" borderId="0" xfId="60" applyFont="1">
      <alignment/>
      <protection/>
    </xf>
    <xf numFmtId="0" fontId="20" fillId="0" borderId="0" xfId="60" applyFont="1" applyBorder="1">
      <alignment/>
      <protection/>
    </xf>
    <xf numFmtId="0" fontId="17" fillId="0" borderId="0" xfId="60">
      <alignment/>
      <protection/>
    </xf>
    <xf numFmtId="0" fontId="23" fillId="35" borderId="58" xfId="60" applyFont="1" applyFill="1" applyBorder="1" applyAlignment="1">
      <alignment horizontal="center" vertical="center"/>
      <protection/>
    </xf>
    <xf numFmtId="0" fontId="23" fillId="35" borderId="59" xfId="60" applyFont="1" applyFill="1" applyBorder="1" applyAlignment="1">
      <alignment horizontal="center" vertical="center"/>
      <protection/>
    </xf>
    <xf numFmtId="0" fontId="23" fillId="35" borderId="60" xfId="60" applyFont="1" applyFill="1" applyBorder="1" applyAlignment="1">
      <alignment horizontal="center" vertical="center"/>
      <protection/>
    </xf>
    <xf numFmtId="0" fontId="23" fillId="35" borderId="61" xfId="60" applyFont="1" applyFill="1" applyBorder="1" applyAlignment="1">
      <alignment horizontal="center" vertical="center"/>
      <protection/>
    </xf>
    <xf numFmtId="0" fontId="23" fillId="35" borderId="11" xfId="60" applyFont="1" applyFill="1" applyBorder="1" applyAlignment="1">
      <alignment horizontal="center" vertical="center"/>
      <protection/>
    </xf>
    <xf numFmtId="0" fontId="28" fillId="35" borderId="38" xfId="60" applyFont="1" applyFill="1" applyBorder="1" applyAlignment="1">
      <alignment horizontal="center" vertical="center"/>
      <protection/>
    </xf>
    <xf numFmtId="49" fontId="23" fillId="0" borderId="44" xfId="60" applyNumberFormat="1" applyFont="1" applyFill="1" applyBorder="1" applyAlignment="1">
      <alignment horizontal="distributed" vertical="center"/>
      <protection/>
    </xf>
    <xf numFmtId="3" fontId="20" fillId="0" borderId="44" xfId="60" applyNumberFormat="1" applyFont="1" applyBorder="1" applyAlignment="1">
      <alignment vertical="center"/>
      <protection/>
    </xf>
    <xf numFmtId="3" fontId="20" fillId="0" borderId="62" xfId="60" applyNumberFormat="1" applyFont="1" applyBorder="1" applyAlignment="1">
      <alignment vertical="center"/>
      <protection/>
    </xf>
    <xf numFmtId="3" fontId="20" fillId="0" borderId="13" xfId="60" applyNumberFormat="1" applyFont="1" applyBorder="1" applyAlignment="1">
      <alignment vertical="center"/>
      <protection/>
    </xf>
    <xf numFmtId="3" fontId="20" fillId="0" borderId="46" xfId="60" applyNumberFormat="1" applyFont="1" applyBorder="1" applyAlignment="1">
      <alignment vertical="center"/>
      <protection/>
    </xf>
    <xf numFmtId="3" fontId="20" fillId="0" borderId="63" xfId="60" applyNumberFormat="1" applyFont="1" applyBorder="1" applyAlignment="1">
      <alignment vertical="center"/>
      <protection/>
    </xf>
    <xf numFmtId="178" fontId="20" fillId="0" borderId="14" xfId="60" applyNumberFormat="1" applyFont="1" applyBorder="1" applyAlignment="1">
      <alignment vertical="center"/>
      <protection/>
    </xf>
    <xf numFmtId="2" fontId="20" fillId="0" borderId="62" xfId="60" applyNumberFormat="1" applyFont="1" applyBorder="1" applyAlignment="1">
      <alignment vertical="center"/>
      <protection/>
    </xf>
    <xf numFmtId="179" fontId="20" fillId="0" borderId="14" xfId="60" applyNumberFormat="1" applyFont="1" applyBorder="1" applyAlignment="1">
      <alignment vertical="center"/>
      <protection/>
    </xf>
    <xf numFmtId="58" fontId="23" fillId="0" borderId="47" xfId="60" applyNumberFormat="1" applyFont="1" applyFill="1" applyBorder="1" applyAlignment="1">
      <alignment horizontal="distributed" vertical="center"/>
      <protection/>
    </xf>
    <xf numFmtId="3" fontId="20" fillId="0" borderId="47" xfId="60" applyNumberFormat="1" applyFont="1" applyBorder="1" applyAlignment="1">
      <alignment vertical="center"/>
      <protection/>
    </xf>
    <xf numFmtId="3" fontId="20" fillId="0" borderId="24" xfId="60" applyNumberFormat="1" applyFont="1" applyBorder="1" applyAlignment="1">
      <alignment vertical="center"/>
      <protection/>
    </xf>
    <xf numFmtId="3" fontId="20" fillId="0" borderId="25" xfId="60" applyNumberFormat="1" applyFont="1" applyBorder="1" applyAlignment="1">
      <alignment vertical="center"/>
      <protection/>
    </xf>
    <xf numFmtId="3" fontId="20" fillId="0" borderId="49" xfId="60" applyNumberFormat="1" applyFont="1" applyBorder="1" applyAlignment="1">
      <alignment vertical="center"/>
      <protection/>
    </xf>
    <xf numFmtId="3" fontId="20" fillId="0" borderId="53" xfId="60" applyNumberFormat="1" applyFont="1" applyBorder="1" applyAlignment="1">
      <alignment vertical="center"/>
      <protection/>
    </xf>
    <xf numFmtId="2" fontId="20" fillId="0" borderId="23" xfId="60" applyNumberFormat="1" applyFont="1" applyBorder="1" applyAlignment="1">
      <alignment horizontal="right" vertical="center"/>
      <protection/>
    </xf>
    <xf numFmtId="2" fontId="20" fillId="0" borderId="24" xfId="60" applyNumberFormat="1" applyFont="1" applyBorder="1" applyAlignment="1">
      <alignment horizontal="right" vertical="center"/>
      <protection/>
    </xf>
    <xf numFmtId="179" fontId="20" fillId="0" borderId="23" xfId="60" applyNumberFormat="1" applyFont="1" applyBorder="1" applyAlignment="1">
      <alignment horizontal="right" vertical="center"/>
      <protection/>
    </xf>
    <xf numFmtId="0" fontId="23" fillId="0" borderId="47" xfId="60" applyFont="1" applyFill="1" applyBorder="1" applyAlignment="1">
      <alignment horizontal="distributed" vertical="center"/>
      <protection/>
    </xf>
    <xf numFmtId="3" fontId="17" fillId="0" borderId="0" xfId="60" applyNumberFormat="1">
      <alignment/>
      <protection/>
    </xf>
    <xf numFmtId="49" fontId="23" fillId="0" borderId="47" xfId="60" applyNumberFormat="1" applyFont="1" applyFill="1" applyBorder="1" applyAlignment="1">
      <alignment horizontal="distributed" vertical="center"/>
      <protection/>
    </xf>
    <xf numFmtId="3" fontId="20" fillId="0" borderId="64" xfId="60" applyNumberFormat="1" applyFont="1" applyFill="1" applyBorder="1" applyAlignment="1">
      <alignment vertical="center"/>
      <protection/>
    </xf>
    <xf numFmtId="3" fontId="20" fillId="0" borderId="33" xfId="60" applyNumberFormat="1" applyFont="1" applyFill="1" applyBorder="1" applyAlignment="1">
      <alignment vertical="center"/>
      <protection/>
    </xf>
    <xf numFmtId="3" fontId="20" fillId="0" borderId="10" xfId="60" applyNumberFormat="1" applyFont="1" applyFill="1" applyBorder="1" applyAlignment="1">
      <alignment vertical="center"/>
      <protection/>
    </xf>
    <xf numFmtId="3" fontId="20" fillId="0" borderId="60" xfId="60" applyNumberFormat="1" applyFont="1" applyFill="1" applyBorder="1" applyAlignment="1">
      <alignment vertical="center"/>
      <protection/>
    </xf>
    <xf numFmtId="0" fontId="17" fillId="0" borderId="0" xfId="60" applyBorder="1">
      <alignment/>
      <protection/>
    </xf>
    <xf numFmtId="3" fontId="20" fillId="0" borderId="0" xfId="60" applyNumberFormat="1" applyFont="1" applyBorder="1">
      <alignment/>
      <protection/>
    </xf>
    <xf numFmtId="2" fontId="20" fillId="0" borderId="0" xfId="60" applyNumberFormat="1" applyFont="1" applyBorder="1">
      <alignment/>
      <protection/>
    </xf>
    <xf numFmtId="179" fontId="20" fillId="0" borderId="0" xfId="60" applyNumberFormat="1" applyFont="1" applyBorder="1">
      <alignment/>
      <protection/>
    </xf>
    <xf numFmtId="0" fontId="20" fillId="0" borderId="0" xfId="60" applyFont="1" applyBorder="1" applyAlignment="1">
      <alignment/>
      <protection/>
    </xf>
    <xf numFmtId="0" fontId="17" fillId="0" borderId="0" xfId="60" applyFont="1" applyBorder="1" applyAlignment="1">
      <alignment vertical="top"/>
      <protection/>
    </xf>
    <xf numFmtId="0" fontId="17" fillId="0" borderId="0" xfId="60" applyBorder="1" applyAlignment="1">
      <alignment horizontal="right" vertical="top"/>
      <protection/>
    </xf>
    <xf numFmtId="0" fontId="17" fillId="0" borderId="0" xfId="60" applyAlignment="1">
      <alignment vertical="top"/>
      <protection/>
    </xf>
    <xf numFmtId="0" fontId="20" fillId="0" borderId="0" xfId="60" applyFont="1" applyBorder="1" applyAlignment="1">
      <alignment vertical="top"/>
      <protection/>
    </xf>
    <xf numFmtId="0" fontId="20" fillId="0" borderId="0" xfId="60" applyFont="1">
      <alignment/>
      <protection/>
    </xf>
    <xf numFmtId="3" fontId="24" fillId="35" borderId="65" xfId="61" applyNumberFormat="1" applyFont="1" applyFill="1" applyBorder="1" applyAlignment="1">
      <alignment vertical="center"/>
      <protection/>
    </xf>
    <xf numFmtId="3" fontId="27" fillId="0" borderId="66" xfId="61" applyNumberFormat="1" applyFont="1" applyFill="1" applyBorder="1" applyAlignment="1">
      <alignment vertical="center"/>
      <protection/>
    </xf>
    <xf numFmtId="3" fontId="27" fillId="0" borderId="13" xfId="61" applyNumberFormat="1" applyFont="1" applyFill="1" applyBorder="1" applyAlignment="1">
      <alignment vertical="center"/>
      <protection/>
    </xf>
    <xf numFmtId="3" fontId="23" fillId="0" borderId="67" xfId="61" applyNumberFormat="1" applyFont="1" applyFill="1" applyBorder="1" applyAlignment="1">
      <alignment horizontal="distributed" vertical="center"/>
      <protection/>
    </xf>
    <xf numFmtId="3" fontId="27" fillId="0" borderId="0" xfId="61" applyNumberFormat="1" applyFont="1" applyFill="1" applyBorder="1" applyAlignment="1">
      <alignment vertical="center"/>
      <protection/>
    </xf>
    <xf numFmtId="3" fontId="23" fillId="0" borderId="0" xfId="61" applyNumberFormat="1" applyFont="1" applyFill="1" applyBorder="1" applyAlignment="1">
      <alignment horizontal="distributed" vertical="center"/>
      <protection/>
    </xf>
    <xf numFmtId="0" fontId="17" fillId="0" borderId="0" xfId="61" applyBorder="1">
      <alignment/>
      <protection/>
    </xf>
    <xf numFmtId="3" fontId="27" fillId="35" borderId="68" xfId="61" applyNumberFormat="1" applyFont="1" applyFill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3" fontId="27" fillId="0" borderId="22" xfId="61" applyNumberFormat="1" applyFont="1" applyFill="1" applyBorder="1" applyAlignment="1">
      <alignment vertical="center"/>
      <protection/>
    </xf>
    <xf numFmtId="0" fontId="23" fillId="0" borderId="54" xfId="60" applyNumberFormat="1" applyFont="1" applyFill="1" applyBorder="1" applyAlignment="1">
      <alignment horizontal="distributed" vertical="center"/>
      <protection/>
    </xf>
    <xf numFmtId="3" fontId="20" fillId="0" borderId="54" xfId="60" applyNumberFormat="1" applyFont="1" applyBorder="1" applyAlignment="1">
      <alignment vertical="center"/>
      <protection/>
    </xf>
    <xf numFmtId="3" fontId="20" fillId="0" borderId="69" xfId="60" applyNumberFormat="1" applyFont="1" applyBorder="1" applyAlignment="1">
      <alignment vertical="center"/>
      <protection/>
    </xf>
    <xf numFmtId="3" fontId="20" fillId="0" borderId="28" xfId="60" applyNumberFormat="1" applyFont="1" applyBorder="1" applyAlignment="1">
      <alignment vertical="center"/>
      <protection/>
    </xf>
    <xf numFmtId="3" fontId="20" fillId="0" borderId="56" xfId="60" applyNumberFormat="1" applyFont="1" applyBorder="1" applyAlignment="1">
      <alignment vertical="center"/>
      <protection/>
    </xf>
    <xf numFmtId="3" fontId="20" fillId="0" borderId="70" xfId="60" applyNumberFormat="1" applyFont="1" applyBorder="1" applyAlignment="1">
      <alignment vertical="center"/>
      <protection/>
    </xf>
    <xf numFmtId="2" fontId="20" fillId="0" borderId="27" xfId="60" applyNumberFormat="1" applyFont="1" applyBorder="1" applyAlignment="1">
      <alignment horizontal="right" vertical="center"/>
      <protection/>
    </xf>
    <xf numFmtId="2" fontId="20" fillId="0" borderId="69" xfId="60" applyNumberFormat="1" applyFont="1" applyBorder="1" applyAlignment="1">
      <alignment horizontal="right" vertical="center"/>
      <protection/>
    </xf>
    <xf numFmtId="179" fontId="20" fillId="0" borderId="27" xfId="60" applyNumberFormat="1" applyFont="1" applyBorder="1" applyAlignment="1">
      <alignment horizontal="right" vertical="center"/>
      <protection/>
    </xf>
    <xf numFmtId="177" fontId="4" fillId="0" borderId="42" xfId="0" applyNumberFormat="1" applyFont="1" applyBorder="1" applyAlignment="1">
      <alignment vertical="center"/>
    </xf>
    <xf numFmtId="177" fontId="4" fillId="0" borderId="71" xfId="0" applyNumberFormat="1" applyFont="1" applyBorder="1" applyAlignment="1">
      <alignment vertical="center"/>
    </xf>
    <xf numFmtId="177" fontId="4" fillId="33" borderId="72" xfId="0" applyNumberFormat="1" applyFont="1" applyFill="1" applyBorder="1" applyAlignment="1">
      <alignment vertical="center"/>
    </xf>
    <xf numFmtId="3" fontId="27" fillId="0" borderId="73" xfId="61" applyNumberFormat="1" applyFont="1" applyFill="1" applyBorder="1" applyAlignment="1">
      <alignment vertical="center"/>
      <protection/>
    </xf>
    <xf numFmtId="3" fontId="27" fillId="0" borderId="20" xfId="61" applyNumberFormat="1" applyFont="1" applyFill="1" applyBorder="1" applyAlignment="1">
      <alignment vertical="center"/>
      <protection/>
    </xf>
    <xf numFmtId="3" fontId="27" fillId="35" borderId="42" xfId="61" applyNumberFormat="1" applyFont="1" applyFill="1" applyBorder="1" applyAlignment="1">
      <alignment vertical="center"/>
      <protection/>
    </xf>
    <xf numFmtId="38" fontId="20" fillId="0" borderId="0" xfId="48" applyFont="1" applyFill="1" applyAlignment="1">
      <alignment/>
    </xf>
    <xf numFmtId="38" fontId="17" fillId="0" borderId="0" xfId="48" applyFont="1" applyFill="1" applyAlignment="1">
      <alignment/>
    </xf>
    <xf numFmtId="38" fontId="20" fillId="0" borderId="38" xfId="48" applyFont="1" applyFill="1" applyBorder="1" applyAlignment="1">
      <alignment/>
    </xf>
    <xf numFmtId="38" fontId="25" fillId="35" borderId="40" xfId="48" applyFont="1" applyFill="1" applyBorder="1" applyAlignment="1">
      <alignment horizontal="center" vertical="center"/>
    </xf>
    <xf numFmtId="38" fontId="25" fillId="35" borderId="41" xfId="48" applyFont="1" applyFill="1" applyBorder="1" applyAlignment="1">
      <alignment horizontal="center" vertical="center"/>
    </xf>
    <xf numFmtId="38" fontId="27" fillId="0" borderId="45" xfId="48" applyFont="1" applyFill="1" applyBorder="1" applyAlignment="1">
      <alignment vertical="center"/>
    </xf>
    <xf numFmtId="38" fontId="27" fillId="0" borderId="13" xfId="48" applyFont="1" applyFill="1" applyBorder="1" applyAlignment="1">
      <alignment vertical="center"/>
    </xf>
    <xf numFmtId="38" fontId="27" fillId="0" borderId="46" xfId="48" applyFont="1" applyFill="1" applyBorder="1" applyAlignment="1">
      <alignment vertical="center"/>
    </xf>
    <xf numFmtId="38" fontId="27" fillId="0" borderId="14" xfId="48" applyFont="1" applyFill="1" applyBorder="1" applyAlignment="1">
      <alignment vertical="center"/>
    </xf>
    <xf numFmtId="38" fontId="9" fillId="0" borderId="53" xfId="48" applyFont="1" applyBorder="1" applyAlignment="1">
      <alignment/>
    </xf>
    <xf numFmtId="38" fontId="27" fillId="0" borderId="25" xfId="48" applyFont="1" applyFill="1" applyBorder="1" applyAlignment="1">
      <alignment vertical="center"/>
    </xf>
    <xf numFmtId="38" fontId="9" fillId="0" borderId="25" xfId="48" applyFont="1" applyBorder="1" applyAlignment="1">
      <alignment/>
    </xf>
    <xf numFmtId="38" fontId="9" fillId="0" borderId="74" xfId="48" applyFont="1" applyBorder="1" applyAlignment="1">
      <alignment/>
    </xf>
    <xf numFmtId="38" fontId="27" fillId="0" borderId="22" xfId="48" applyFont="1" applyFill="1" applyBorder="1" applyAlignment="1">
      <alignment vertical="center"/>
    </xf>
    <xf numFmtId="38" fontId="27" fillId="0" borderId="48" xfId="48" applyFont="1" applyFill="1" applyBorder="1" applyAlignment="1">
      <alignment vertical="center"/>
    </xf>
    <xf numFmtId="38" fontId="27" fillId="0" borderId="49" xfId="48" applyFont="1" applyFill="1" applyBorder="1" applyAlignment="1">
      <alignment vertical="center"/>
    </xf>
    <xf numFmtId="38" fontId="27" fillId="0" borderId="23" xfId="48" applyFont="1" applyFill="1" applyBorder="1" applyAlignment="1">
      <alignment vertical="center"/>
    </xf>
    <xf numFmtId="38" fontId="27" fillId="0" borderId="55" xfId="48" applyFont="1" applyFill="1" applyBorder="1" applyAlignment="1">
      <alignment vertical="center"/>
    </xf>
    <xf numFmtId="38" fontId="27" fillId="0" borderId="28" xfId="48" applyFont="1" applyFill="1" applyBorder="1" applyAlignment="1">
      <alignment vertical="center"/>
    </xf>
    <xf numFmtId="38" fontId="27" fillId="0" borderId="56" xfId="48" applyFont="1" applyFill="1" applyBorder="1" applyAlignment="1">
      <alignment vertical="center"/>
    </xf>
    <xf numFmtId="38" fontId="27" fillId="0" borderId="27" xfId="48" applyFont="1" applyFill="1" applyBorder="1" applyAlignment="1">
      <alignment vertical="center"/>
    </xf>
    <xf numFmtId="38" fontId="27" fillId="0" borderId="0" xfId="48" applyFont="1" applyFill="1" applyBorder="1" applyAlignment="1">
      <alignment vertical="center"/>
    </xf>
    <xf numFmtId="38" fontId="17" fillId="0" borderId="0" xfId="48" applyFont="1" applyAlignment="1">
      <alignment/>
    </xf>
    <xf numFmtId="38" fontId="20" fillId="0" borderId="0" xfId="48" applyFont="1" applyAlignment="1">
      <alignment/>
    </xf>
    <xf numFmtId="0" fontId="28" fillId="0" borderId="64" xfId="60" applyFont="1" applyFill="1" applyBorder="1" applyAlignment="1">
      <alignment horizontal="distributed" vertical="center"/>
      <protection/>
    </xf>
    <xf numFmtId="3" fontId="20" fillId="0" borderId="43" xfId="60" applyNumberFormat="1" applyFont="1" applyFill="1" applyBorder="1" applyAlignment="1">
      <alignment vertical="center"/>
      <protection/>
    </xf>
    <xf numFmtId="3" fontId="20" fillId="0" borderId="0" xfId="60" applyNumberFormat="1" applyFont="1" applyFill="1" applyBorder="1" applyAlignment="1">
      <alignment vertical="center"/>
      <protection/>
    </xf>
    <xf numFmtId="2" fontId="20" fillId="0" borderId="0" xfId="60" applyNumberFormat="1" applyFont="1" applyFill="1" applyBorder="1" applyAlignment="1">
      <alignment vertical="center"/>
      <protection/>
    </xf>
    <xf numFmtId="179" fontId="20" fillId="0" borderId="0" xfId="60" applyNumberFormat="1" applyFont="1" applyFill="1" applyBorder="1" applyAlignment="1">
      <alignment vertical="center"/>
      <protection/>
    </xf>
    <xf numFmtId="38" fontId="17" fillId="19" borderId="75" xfId="48" applyFont="1" applyFill="1" applyBorder="1" applyAlignment="1">
      <alignment vertical="center"/>
    </xf>
    <xf numFmtId="38" fontId="17" fillId="19" borderId="76" xfId="48" applyFont="1" applyFill="1" applyBorder="1" applyAlignment="1">
      <alignment vertical="center"/>
    </xf>
    <xf numFmtId="38" fontId="17" fillId="19" borderId="65" xfId="48" applyFont="1" applyFill="1" applyBorder="1" applyAlignment="1">
      <alignment vertical="center"/>
    </xf>
    <xf numFmtId="38" fontId="17" fillId="19" borderId="77" xfId="48" applyFont="1" applyFill="1" applyBorder="1" applyAlignment="1">
      <alignment vertical="center"/>
    </xf>
    <xf numFmtId="38" fontId="35" fillId="19" borderId="64" xfId="48" applyFont="1" applyFill="1" applyBorder="1" applyAlignment="1">
      <alignment vertical="center"/>
    </xf>
    <xf numFmtId="38" fontId="35" fillId="19" borderId="78" xfId="48" applyFont="1" applyFill="1" applyBorder="1" applyAlignment="1">
      <alignment vertical="center"/>
    </xf>
    <xf numFmtId="38" fontId="35" fillId="19" borderId="10" xfId="48" applyFont="1" applyFill="1" applyBorder="1" applyAlignment="1">
      <alignment vertical="center"/>
    </xf>
    <xf numFmtId="38" fontId="35" fillId="19" borderId="72" xfId="48" applyFont="1" applyFill="1" applyBorder="1" applyAlignment="1">
      <alignment vertical="center"/>
    </xf>
    <xf numFmtId="0" fontId="35" fillId="0" borderId="0" xfId="60" applyFont="1">
      <alignment/>
      <protection/>
    </xf>
    <xf numFmtId="177" fontId="17" fillId="19" borderId="65" xfId="48" applyNumberFormat="1" applyFont="1" applyFill="1" applyBorder="1" applyAlignment="1">
      <alignment vertical="center"/>
    </xf>
    <xf numFmtId="40" fontId="17" fillId="19" borderId="79" xfId="48" applyNumberFormat="1" applyFont="1" applyFill="1" applyBorder="1" applyAlignment="1">
      <alignment vertical="center"/>
    </xf>
    <xf numFmtId="40" fontId="17" fillId="19" borderId="80" xfId="48" applyNumberFormat="1" applyFont="1" applyFill="1" applyBorder="1" applyAlignment="1">
      <alignment vertical="center"/>
    </xf>
    <xf numFmtId="181" fontId="17" fillId="19" borderId="79" xfId="48" applyNumberFormat="1" applyFont="1" applyFill="1" applyBorder="1" applyAlignment="1">
      <alignment vertical="center"/>
    </xf>
    <xf numFmtId="177" fontId="35" fillId="19" borderId="10" xfId="48" applyNumberFormat="1" applyFont="1" applyFill="1" applyBorder="1" applyAlignment="1">
      <alignment vertical="center"/>
    </xf>
    <xf numFmtId="40" fontId="35" fillId="19" borderId="11" xfId="48" applyNumberFormat="1" applyFont="1" applyFill="1" applyBorder="1" applyAlignment="1">
      <alignment vertical="center"/>
    </xf>
    <xf numFmtId="40" fontId="35" fillId="19" borderId="33" xfId="48" applyNumberFormat="1" applyFont="1" applyFill="1" applyBorder="1" applyAlignment="1">
      <alignment vertical="center"/>
    </xf>
    <xf numFmtId="181" fontId="35" fillId="19" borderId="11" xfId="48" applyNumberFormat="1" applyFont="1" applyFill="1" applyBorder="1" applyAlignment="1">
      <alignment vertical="center"/>
    </xf>
    <xf numFmtId="58" fontId="14" fillId="19" borderId="75" xfId="60" applyNumberFormat="1" applyFont="1" applyFill="1" applyBorder="1" applyAlignment="1">
      <alignment horizontal="distributed" vertical="center"/>
      <protection/>
    </xf>
    <xf numFmtId="58" fontId="34" fillId="19" borderId="64" xfId="60" applyNumberFormat="1" applyFont="1" applyFill="1" applyBorder="1" applyAlignment="1">
      <alignment horizontal="distributed" vertical="center"/>
      <protection/>
    </xf>
    <xf numFmtId="3" fontId="27" fillId="0" borderId="81" xfId="61" applyNumberFormat="1" applyFont="1" applyFill="1" applyBorder="1" applyAlignment="1">
      <alignment vertical="center"/>
      <protection/>
    </xf>
    <xf numFmtId="0" fontId="6" fillId="0" borderId="82" xfId="0" applyFont="1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81" xfId="0" applyBorder="1" applyAlignment="1">
      <alignment horizontal="distributed" vertical="center"/>
    </xf>
    <xf numFmtId="0" fontId="6" fillId="33" borderId="82" xfId="0" applyFont="1" applyFill="1" applyBorder="1" applyAlignment="1">
      <alignment horizontal="center" vertical="center" shrinkToFit="1"/>
    </xf>
    <xf numFmtId="0" fontId="0" fillId="33" borderId="40" xfId="0" applyFill="1" applyBorder="1" applyAlignment="1">
      <alignment horizontal="center" vertical="center" shrinkToFit="1"/>
    </xf>
    <xf numFmtId="0" fontId="0" fillId="33" borderId="81" xfId="0" applyFill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 textRotation="255"/>
    </xf>
    <xf numFmtId="0" fontId="6" fillId="0" borderId="45" xfId="0" applyFont="1" applyBorder="1" applyAlignment="1">
      <alignment horizontal="distributed" vertical="center"/>
    </xf>
    <xf numFmtId="0" fontId="0" fillId="0" borderId="83" xfId="0" applyBorder="1" applyAlignment="1">
      <alignment vertical="center"/>
    </xf>
    <xf numFmtId="0" fontId="6" fillId="0" borderId="43" xfId="0" applyFont="1" applyBorder="1" applyAlignment="1">
      <alignment horizontal="distributed" vertical="center"/>
    </xf>
    <xf numFmtId="0" fontId="0" fillId="0" borderId="57" xfId="0" applyBorder="1" applyAlignment="1">
      <alignment vertical="center"/>
    </xf>
    <xf numFmtId="0" fontId="0" fillId="0" borderId="81" xfId="0" applyBorder="1" applyAlignment="1">
      <alignment vertical="center"/>
    </xf>
    <xf numFmtId="0" fontId="6" fillId="0" borderId="84" xfId="0" applyFont="1" applyBorder="1" applyAlignment="1">
      <alignment horizontal="distributed" vertical="center" textRotation="255"/>
    </xf>
    <xf numFmtId="0" fontId="0" fillId="0" borderId="33" xfId="0" applyBorder="1" applyAlignment="1">
      <alignment horizontal="distributed" vertical="center"/>
    </xf>
    <xf numFmtId="0" fontId="6" fillId="0" borderId="85" xfId="0" applyFont="1" applyBorder="1" applyAlignment="1">
      <alignment horizontal="distributed" vertical="center" textRotation="255"/>
    </xf>
    <xf numFmtId="0" fontId="5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176" fontId="1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38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6" fillId="0" borderId="65" xfId="0" applyFont="1" applyBorder="1" applyAlignment="1">
      <alignment horizontal="distributed" vertical="center"/>
    </xf>
    <xf numFmtId="0" fontId="6" fillId="0" borderId="79" xfId="0" applyFont="1" applyBorder="1" applyAlignment="1">
      <alignment horizontal="distributed" vertical="center"/>
    </xf>
    <xf numFmtId="3" fontId="24" fillId="35" borderId="88" xfId="61" applyNumberFormat="1" applyFont="1" applyFill="1" applyBorder="1" applyAlignment="1">
      <alignment horizontal="right" vertical="center"/>
      <protection/>
    </xf>
    <xf numFmtId="3" fontId="24" fillId="35" borderId="85" xfId="61" applyNumberFormat="1" applyFont="1" applyFill="1" applyBorder="1" applyAlignment="1">
      <alignment horizontal="right" vertical="center"/>
      <protection/>
    </xf>
    <xf numFmtId="3" fontId="24" fillId="35" borderId="34" xfId="61" applyNumberFormat="1" applyFont="1" applyFill="1" applyBorder="1" applyAlignment="1">
      <alignment horizontal="right" vertical="center"/>
      <protection/>
    </xf>
    <xf numFmtId="3" fontId="24" fillId="35" borderId="59" xfId="61" applyNumberFormat="1" applyFont="1" applyFill="1" applyBorder="1" applyAlignment="1">
      <alignment horizontal="right" vertical="center"/>
      <protection/>
    </xf>
    <xf numFmtId="0" fontId="23" fillId="34" borderId="89" xfId="61" applyFont="1" applyFill="1" applyBorder="1" applyAlignment="1">
      <alignment horizontal="center" vertical="center"/>
      <protection/>
    </xf>
    <xf numFmtId="0" fontId="23" fillId="34" borderId="90" xfId="61" applyFont="1" applyFill="1" applyBorder="1" applyAlignment="1">
      <alignment horizontal="center" vertical="center"/>
      <protection/>
    </xf>
    <xf numFmtId="3" fontId="20" fillId="0" borderId="43" xfId="61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0" fontId="0" fillId="0" borderId="0" xfId="0" applyAlignment="1">
      <alignment/>
    </xf>
    <xf numFmtId="3" fontId="29" fillId="0" borderId="86" xfId="61" applyNumberFormat="1" applyFont="1" applyFill="1" applyBorder="1" applyAlignment="1">
      <alignment horizontal="left" vertical="center" wrapText="1"/>
      <protection/>
    </xf>
    <xf numFmtId="3" fontId="29" fillId="0" borderId="58" xfId="61" applyNumberFormat="1" applyFont="1" applyFill="1" applyBorder="1" applyAlignment="1">
      <alignment horizontal="left" vertical="center" wrapText="1"/>
      <protection/>
    </xf>
    <xf numFmtId="3" fontId="29" fillId="0" borderId="43" xfId="61" applyNumberFormat="1" applyFont="1" applyFill="1" applyBorder="1" applyAlignment="1">
      <alignment horizontal="left" vertical="center" wrapText="1"/>
      <protection/>
    </xf>
    <xf numFmtId="3" fontId="29" fillId="0" borderId="0" xfId="61" applyNumberFormat="1" applyFont="1" applyFill="1" applyBorder="1" applyAlignment="1">
      <alignment horizontal="left" vertical="center" wrapText="1"/>
      <protection/>
    </xf>
    <xf numFmtId="3" fontId="18" fillId="0" borderId="0" xfId="61" applyNumberFormat="1" applyFont="1" applyFill="1" applyAlignment="1">
      <alignment horizontal="center" vertical="center"/>
      <protection/>
    </xf>
    <xf numFmtId="3" fontId="21" fillId="0" borderId="0" xfId="61" applyNumberFormat="1" applyFont="1" applyFill="1" applyAlignment="1">
      <alignment horizontal="left" vertical="center" wrapText="1"/>
      <protection/>
    </xf>
    <xf numFmtId="0" fontId="20" fillId="0" borderId="29" xfId="61" applyFont="1" applyFill="1" applyBorder="1" applyAlignment="1">
      <alignment horizontal="center"/>
      <protection/>
    </xf>
    <xf numFmtId="0" fontId="20" fillId="0" borderId="34" xfId="61" applyFont="1" applyFill="1" applyBorder="1" applyAlignment="1">
      <alignment horizontal="center"/>
      <protection/>
    </xf>
    <xf numFmtId="3" fontId="23" fillId="0" borderId="34" xfId="61" applyNumberFormat="1" applyFont="1" applyFill="1" applyBorder="1" applyAlignment="1">
      <alignment horizontal="center" vertical="center"/>
      <protection/>
    </xf>
    <xf numFmtId="3" fontId="23" fillId="0" borderId="59" xfId="61" applyNumberFormat="1" applyFont="1" applyFill="1" applyBorder="1" applyAlignment="1">
      <alignment horizontal="center" vertical="center"/>
      <protection/>
    </xf>
    <xf numFmtId="0" fontId="23" fillId="35" borderId="29" xfId="61" applyFont="1" applyFill="1" applyBorder="1" applyAlignment="1">
      <alignment horizontal="center" vertical="center"/>
      <protection/>
    </xf>
    <xf numFmtId="0" fontId="23" fillId="35" borderId="34" xfId="61" applyFont="1" applyFill="1" applyBorder="1" applyAlignment="1">
      <alignment horizontal="center" vertical="center"/>
      <protection/>
    </xf>
    <xf numFmtId="0" fontId="20" fillId="0" borderId="0" xfId="60" applyFont="1" applyBorder="1" applyAlignment="1">
      <alignment horizontal="left" vertical="top" wrapText="1"/>
      <protection/>
    </xf>
    <xf numFmtId="0" fontId="6" fillId="0" borderId="58" xfId="60" applyFont="1" applyBorder="1" applyAlignment="1">
      <alignment horizontal="center" vertical="center"/>
      <protection/>
    </xf>
    <xf numFmtId="0" fontId="6" fillId="0" borderId="38" xfId="60" applyFont="1" applyBorder="1" applyAlignment="1">
      <alignment horizontal="center" vertical="center"/>
      <protection/>
    </xf>
    <xf numFmtId="0" fontId="6" fillId="0" borderId="58" xfId="60" applyFont="1" applyBorder="1" applyAlignment="1">
      <alignment horizontal="distributed" vertical="center"/>
      <protection/>
    </xf>
    <xf numFmtId="0" fontId="32" fillId="0" borderId="38" xfId="60" applyNumberFormat="1" applyFont="1" applyBorder="1" applyAlignment="1">
      <alignment horizontal="distributed" vertical="center" shrinkToFit="1"/>
      <protection/>
    </xf>
    <xf numFmtId="0" fontId="17" fillId="0" borderId="38" xfId="60" applyBorder="1" applyAlignment="1">
      <alignment horizontal="distributed" vertical="center" shrinkToFit="1"/>
      <protection/>
    </xf>
    <xf numFmtId="0" fontId="14" fillId="0" borderId="58" xfId="60" applyFont="1" applyBorder="1" applyAlignment="1">
      <alignment horizontal="center" vertical="center"/>
      <protection/>
    </xf>
    <xf numFmtId="0" fontId="30" fillId="0" borderId="0" xfId="60" applyFont="1" applyBorder="1" applyAlignment="1">
      <alignment horizontal="center" vertical="center"/>
      <protection/>
    </xf>
    <xf numFmtId="0" fontId="23" fillId="35" borderId="71" xfId="60" applyFont="1" applyFill="1" applyBorder="1" applyAlignment="1">
      <alignment horizontal="distributed" vertical="center"/>
      <protection/>
    </xf>
    <xf numFmtId="0" fontId="23" fillId="35" borderId="64" xfId="60" applyFont="1" applyFill="1" applyBorder="1" applyAlignment="1">
      <alignment horizontal="distributed" vertical="center"/>
      <protection/>
    </xf>
    <xf numFmtId="0" fontId="23" fillId="35" borderId="71" xfId="60" applyFont="1" applyFill="1" applyBorder="1" applyAlignment="1">
      <alignment horizontal="center" vertical="center"/>
      <protection/>
    </xf>
    <xf numFmtId="0" fontId="23" fillId="35" borderId="64" xfId="60" applyFont="1" applyFill="1" applyBorder="1" applyAlignment="1">
      <alignment horizontal="center" vertical="center"/>
      <protection/>
    </xf>
    <xf numFmtId="0" fontId="28" fillId="35" borderId="85" xfId="60" applyFont="1" applyFill="1" applyBorder="1" applyAlignment="1">
      <alignment horizontal="center" vertical="center"/>
      <protection/>
    </xf>
    <xf numFmtId="0" fontId="23" fillId="35" borderId="33" xfId="60" applyFont="1" applyFill="1" applyBorder="1" applyAlignment="1">
      <alignment horizontal="center" vertical="center"/>
      <protection/>
    </xf>
    <xf numFmtId="0" fontId="23" fillId="35" borderId="34" xfId="60" applyFont="1" applyFill="1" applyBorder="1" applyAlignment="1">
      <alignment horizontal="center" vertical="center"/>
      <protection/>
    </xf>
    <xf numFmtId="0" fontId="23" fillId="35" borderId="10" xfId="60" applyFont="1" applyFill="1" applyBorder="1" applyAlignment="1">
      <alignment horizontal="center" vertical="center"/>
      <protection/>
    </xf>
    <xf numFmtId="0" fontId="23" fillId="35" borderId="88" xfId="60" applyFont="1" applyFill="1" applyBorder="1" applyAlignment="1">
      <alignment horizontal="center" vertical="center"/>
      <protection/>
    </xf>
    <xf numFmtId="0" fontId="23" fillId="35" borderId="60" xfId="60" applyFont="1" applyFill="1" applyBorder="1" applyAlignment="1">
      <alignment horizontal="center" vertical="center"/>
      <protection/>
    </xf>
    <xf numFmtId="0" fontId="23" fillId="35" borderId="91" xfId="60" applyFont="1" applyFill="1" applyBorder="1" applyAlignment="1">
      <alignment horizontal="center" vertical="center"/>
      <protection/>
    </xf>
    <xf numFmtId="0" fontId="23" fillId="35" borderId="92" xfId="60" applyFont="1" applyFill="1" applyBorder="1" applyAlignment="1">
      <alignment horizontal="center" vertical="center"/>
      <protection/>
    </xf>
    <xf numFmtId="0" fontId="23" fillId="35" borderId="77" xfId="60" applyFont="1" applyFill="1" applyBorder="1" applyAlignment="1">
      <alignment horizontal="center" vertical="center"/>
      <protection/>
    </xf>
    <xf numFmtId="177" fontId="24" fillId="36" borderId="90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口の推移(2)" xfId="60"/>
    <cellStyle name="標準_町丁字別　　人口と世帯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</xdr:row>
      <xdr:rowOff>19050</xdr:rowOff>
    </xdr:from>
    <xdr:to>
      <xdr:col>8</xdr:col>
      <xdr:colOff>28575</xdr:colOff>
      <xdr:row>7</xdr:row>
      <xdr:rowOff>238125</xdr:rowOff>
    </xdr:to>
    <xdr:sp>
      <xdr:nvSpPr>
        <xdr:cNvPr id="1" name="WordArt 1"/>
        <xdr:cNvSpPr>
          <a:spLocks/>
        </xdr:cNvSpPr>
      </xdr:nvSpPr>
      <xdr:spPr>
        <a:xfrm>
          <a:off x="485775" y="104775"/>
          <a:ext cx="5981700" cy="15335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83"/>
            </a:avLst>
          </a:prstTxWarp>
        </a:bodyPr>
        <a:p>
          <a:pPr algn="ctr"/>
          <a:r>
            <a:rPr sz="3600" kern="10" spc="0">
              <a:ln w="12700" cmpd="sng">
                <a:noFill/>
              </a:ln>
              <a:gradFill rotWithShape="1">
                <a:gsLst>
                  <a:gs pos="0">
                    <a:srgbClr val="BA5D5D"/>
                  </a:gs>
                  <a:gs pos="50000">
                    <a:srgbClr val="FF8080"/>
                  </a:gs>
                  <a:gs pos="100000">
                    <a:srgbClr val="BA5D5D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HG丸ｺﾞｼｯｸM-PRO"/>
              <a:cs typeface="HG丸ｺﾞｼｯｸM-PRO"/>
            </a:rPr>
            <a:t>茅ヶ崎市の人口と世帯</a:t>
          </a:r>
        </a:p>
      </xdr:txBody>
    </xdr:sp>
    <xdr:clientData/>
  </xdr:twoCellAnchor>
  <xdr:twoCellAnchor>
    <xdr:from>
      <xdr:col>10</xdr:col>
      <xdr:colOff>476250</xdr:colOff>
      <xdr:row>32</xdr:row>
      <xdr:rowOff>190500</xdr:rowOff>
    </xdr:from>
    <xdr:to>
      <xdr:col>17</xdr:col>
      <xdr:colOff>390525</xdr:colOff>
      <xdr:row>33</xdr:row>
      <xdr:rowOff>228600</xdr:rowOff>
    </xdr:to>
    <xdr:sp>
      <xdr:nvSpPr>
        <xdr:cNvPr id="2" name="フローチャート: 処理 8"/>
        <xdr:cNvSpPr>
          <a:spLocks/>
        </xdr:cNvSpPr>
      </xdr:nvSpPr>
      <xdr:spPr>
        <a:xfrm>
          <a:off x="8143875" y="9001125"/>
          <a:ext cx="4714875" cy="34290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447675</xdr:colOff>
      <xdr:row>2</xdr:row>
      <xdr:rowOff>57150</xdr:rowOff>
    </xdr:from>
    <xdr:to>
      <xdr:col>16</xdr:col>
      <xdr:colOff>1104900</xdr:colOff>
      <xdr:row>4</xdr:row>
      <xdr:rowOff>190500</xdr:rowOff>
    </xdr:to>
    <xdr:pic>
      <xdr:nvPicPr>
        <xdr:cNvPr id="1" name="Picture 457" descr="C:\Documents and Settings\21921\Local Settings\Temp\Temporary Internet Files\Content.IE5\JEONR549\MCj03110140000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0" y="542925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5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3" width="4.625" style="0" customWidth="1"/>
    <col min="4" max="4" width="13.625" style="1" customWidth="1"/>
    <col min="5" max="8" width="13.625" style="0" customWidth="1"/>
    <col min="9" max="9" width="7.125" style="0" customWidth="1"/>
  </cols>
  <sheetData>
    <row r="1" ht="6.75" customHeight="1"/>
    <row r="2" ht="17.25" customHeight="1"/>
    <row r="3" ht="17.25" customHeight="1"/>
    <row r="4" ht="17.25" customHeight="1"/>
    <row r="5" ht="17.25" customHeight="1"/>
    <row r="6" ht="17.25" customHeight="1"/>
    <row r="7" ht="17.25" customHeight="1"/>
    <row r="8" spans="1:9" ht="18.75" customHeight="1">
      <c r="A8" s="2"/>
      <c r="B8" s="2"/>
      <c r="C8" s="2"/>
      <c r="D8" s="3"/>
      <c r="E8" s="3"/>
      <c r="F8" s="3"/>
      <c r="G8" s="3"/>
      <c r="H8" s="3"/>
      <c r="I8" s="4"/>
    </row>
    <row r="9" ht="12" customHeight="1">
      <c r="I9" s="1"/>
    </row>
    <row r="10" spans="2:8" ht="32.25" customHeight="1">
      <c r="B10" s="232" t="s">
        <v>199</v>
      </c>
      <c r="C10" s="233"/>
      <c r="D10" s="233"/>
      <c r="E10" s="233"/>
      <c r="F10" s="233"/>
      <c r="G10" s="5" t="s">
        <v>200</v>
      </c>
      <c r="H10" s="6" t="s">
        <v>0</v>
      </c>
    </row>
    <row r="11" spans="7:8" ht="17.25" customHeight="1">
      <c r="G11" s="7"/>
      <c r="H11" s="8"/>
    </row>
    <row r="12" spans="2:8" ht="21" customHeight="1">
      <c r="B12" s="234" t="s">
        <v>200</v>
      </c>
      <c r="C12" s="235"/>
      <c r="D12" s="9" t="s">
        <v>1</v>
      </c>
      <c r="E12" s="10" t="s">
        <v>189</v>
      </c>
      <c r="G12" s="11"/>
      <c r="H12" s="8"/>
    </row>
    <row r="13" spans="4:8" ht="25.5" customHeight="1">
      <c r="D13" s="12" t="s">
        <v>2</v>
      </c>
      <c r="E13" s="12"/>
      <c r="G13" s="13">
        <v>84596</v>
      </c>
      <c r="H13" s="14" t="s">
        <v>3</v>
      </c>
    </row>
    <row r="14" spans="4:8" ht="25.5" customHeight="1">
      <c r="D14" s="12" t="s">
        <v>4</v>
      </c>
      <c r="E14" s="12"/>
      <c r="G14" s="13">
        <v>224843</v>
      </c>
      <c r="H14" s="14" t="s">
        <v>5</v>
      </c>
    </row>
    <row r="15" spans="4:8" ht="25.5" customHeight="1">
      <c r="D15" s="12" t="s">
        <v>6</v>
      </c>
      <c r="E15" s="12"/>
      <c r="G15" s="13">
        <v>111162</v>
      </c>
      <c r="H15" s="14" t="s">
        <v>5</v>
      </c>
    </row>
    <row r="16" spans="4:8" ht="25.5" customHeight="1">
      <c r="D16" s="12" t="s">
        <v>7</v>
      </c>
      <c r="E16" s="12"/>
      <c r="G16" s="13">
        <v>113681</v>
      </c>
      <c r="H16" s="14" t="s">
        <v>5</v>
      </c>
    </row>
    <row r="17" ht="12" customHeight="1"/>
    <row r="18" spans="2:8" ht="23.25" customHeight="1" thickBot="1">
      <c r="B18" s="236" t="s">
        <v>8</v>
      </c>
      <c r="C18" s="236"/>
      <c r="D18" s="236"/>
      <c r="E18" s="236"/>
      <c r="F18" s="236"/>
      <c r="G18" s="236"/>
      <c r="H18" s="236"/>
    </row>
    <row r="19" spans="2:8" ht="24" customHeight="1">
      <c r="B19" s="237" t="s">
        <v>9</v>
      </c>
      <c r="C19" s="238"/>
      <c r="D19" s="239"/>
      <c r="E19" s="243" t="s">
        <v>10</v>
      </c>
      <c r="F19" s="245" t="s">
        <v>11</v>
      </c>
      <c r="G19" s="245"/>
      <c r="H19" s="246"/>
    </row>
    <row r="20" spans="2:11" ht="24" customHeight="1" thickBot="1">
      <c r="B20" s="240"/>
      <c r="C20" s="241"/>
      <c r="D20" s="242"/>
      <c r="E20" s="244"/>
      <c r="F20" s="15" t="s">
        <v>12</v>
      </c>
      <c r="G20" s="16" t="s">
        <v>13</v>
      </c>
      <c r="H20" s="17" t="s">
        <v>14</v>
      </c>
      <c r="I20" s="10"/>
      <c r="J20" s="10"/>
      <c r="K20" s="10"/>
    </row>
    <row r="21" spans="2:11" ht="23.25" customHeight="1">
      <c r="B21" s="221" t="s">
        <v>15</v>
      </c>
      <c r="C21" s="224" t="s">
        <v>16</v>
      </c>
      <c r="D21" s="225"/>
      <c r="E21" s="18"/>
      <c r="F21" s="19">
        <v>141</v>
      </c>
      <c r="G21" s="19">
        <v>76</v>
      </c>
      <c r="H21" s="20">
        <v>65</v>
      </c>
      <c r="I21" s="10"/>
      <c r="J21" s="10"/>
      <c r="K21" s="10"/>
    </row>
    <row r="22" spans="2:8" ht="23.25" customHeight="1" thickBot="1">
      <c r="B22" s="222"/>
      <c r="C22" s="226" t="s">
        <v>17</v>
      </c>
      <c r="D22" s="227"/>
      <c r="E22" s="21"/>
      <c r="F22" s="28">
        <v>145</v>
      </c>
      <c r="G22" s="22">
        <v>75</v>
      </c>
      <c r="H22" s="23">
        <v>70</v>
      </c>
    </row>
    <row r="23" spans="2:8" ht="29.25" customHeight="1" thickBot="1">
      <c r="B23" s="223"/>
      <c r="C23" s="215" t="s">
        <v>18</v>
      </c>
      <c r="D23" s="228"/>
      <c r="E23" s="24"/>
      <c r="F23" s="25">
        <f>F21-F22</f>
        <v>-4</v>
      </c>
      <c r="G23" s="25">
        <f>G21-G22</f>
        <v>1</v>
      </c>
      <c r="H23" s="160">
        <f>H21-H22</f>
        <v>-5</v>
      </c>
    </row>
    <row r="24" spans="2:8" ht="24" customHeight="1">
      <c r="B24" s="221" t="s">
        <v>19</v>
      </c>
      <c r="C24" s="229" t="s">
        <v>20</v>
      </c>
      <c r="D24" s="26" t="s">
        <v>21</v>
      </c>
      <c r="E24" s="27">
        <v>125</v>
      </c>
      <c r="F24" s="19">
        <f>SUM(G24:H24)</f>
        <v>299</v>
      </c>
      <c r="G24" s="28">
        <v>162</v>
      </c>
      <c r="H24" s="29">
        <v>137</v>
      </c>
    </row>
    <row r="25" spans="2:8" ht="24" customHeight="1">
      <c r="B25" s="222"/>
      <c r="C25" s="229"/>
      <c r="D25" s="30" t="s">
        <v>22</v>
      </c>
      <c r="E25" s="31">
        <v>220</v>
      </c>
      <c r="F25" s="32">
        <f>SUM(G25:H25)</f>
        <v>451</v>
      </c>
      <c r="G25" s="32">
        <v>245</v>
      </c>
      <c r="H25" s="33">
        <v>206</v>
      </c>
    </row>
    <row r="26" spans="2:8" ht="24" customHeight="1">
      <c r="B26" s="222"/>
      <c r="C26" s="229"/>
      <c r="D26" s="34" t="s">
        <v>23</v>
      </c>
      <c r="E26" s="35">
        <v>3</v>
      </c>
      <c r="F26" s="28">
        <f>SUM(G26:H26)</f>
        <v>6</v>
      </c>
      <c r="G26" s="22">
        <v>3</v>
      </c>
      <c r="H26" s="23">
        <v>3</v>
      </c>
    </row>
    <row r="27" spans="2:8" ht="24" customHeight="1" thickBot="1">
      <c r="B27" s="222"/>
      <c r="C27" s="230"/>
      <c r="D27" s="36" t="s">
        <v>24</v>
      </c>
      <c r="E27" s="37">
        <f>SUM(E24:E26)</f>
        <v>348</v>
      </c>
      <c r="F27" s="37">
        <f>SUM(F24:F26)</f>
        <v>756</v>
      </c>
      <c r="G27" s="37">
        <f>SUM(G24:G26)</f>
        <v>410</v>
      </c>
      <c r="H27" s="38">
        <f>SUM(H24:H26)</f>
        <v>346</v>
      </c>
    </row>
    <row r="28" spans="2:8" ht="24" customHeight="1">
      <c r="B28" s="222"/>
      <c r="C28" s="231" t="s">
        <v>25</v>
      </c>
      <c r="D28" s="26" t="s">
        <v>26</v>
      </c>
      <c r="E28" s="27">
        <v>177</v>
      </c>
      <c r="F28" s="28">
        <f>SUM(G28:H28)</f>
        <v>352</v>
      </c>
      <c r="G28" s="28">
        <v>201</v>
      </c>
      <c r="H28" s="29">
        <v>151</v>
      </c>
    </row>
    <row r="29" spans="2:8" ht="24" customHeight="1">
      <c r="B29" s="222"/>
      <c r="C29" s="229"/>
      <c r="D29" s="30" t="s">
        <v>27</v>
      </c>
      <c r="E29" s="31">
        <v>152</v>
      </c>
      <c r="F29" s="28">
        <f>SUM(G29:H29)</f>
        <v>380</v>
      </c>
      <c r="G29" s="32">
        <v>187</v>
      </c>
      <c r="H29" s="33">
        <v>193</v>
      </c>
    </row>
    <row r="30" spans="2:8" ht="24" customHeight="1">
      <c r="B30" s="222"/>
      <c r="C30" s="229"/>
      <c r="D30" s="34" t="s">
        <v>23</v>
      </c>
      <c r="E30" s="35">
        <v>4</v>
      </c>
      <c r="F30" s="28">
        <f>SUM(G30:H30)</f>
        <v>5</v>
      </c>
      <c r="G30" s="22">
        <v>2</v>
      </c>
      <c r="H30" s="23">
        <v>3</v>
      </c>
    </row>
    <row r="31" spans="2:8" ht="24" customHeight="1" thickBot="1">
      <c r="B31" s="222"/>
      <c r="C31" s="230"/>
      <c r="D31" s="36" t="s">
        <v>24</v>
      </c>
      <c r="E31" s="37">
        <f>SUM(E28:E30)</f>
        <v>333</v>
      </c>
      <c r="F31" s="37">
        <f>SUM(F28:F30)</f>
        <v>737</v>
      </c>
      <c r="G31" s="37">
        <f>SUM(G28:G30)</f>
        <v>390</v>
      </c>
      <c r="H31" s="38">
        <f>SUM(H28:H30)</f>
        <v>347</v>
      </c>
    </row>
    <row r="32" spans="2:8" ht="29.25" customHeight="1" thickBot="1">
      <c r="B32" s="223"/>
      <c r="C32" s="215" t="s">
        <v>28</v>
      </c>
      <c r="D32" s="217"/>
      <c r="E32" s="39">
        <f>E27-E31</f>
        <v>15</v>
      </c>
      <c r="F32" s="39">
        <f>F27-F31</f>
        <v>19</v>
      </c>
      <c r="G32" s="39">
        <f>G27-G31</f>
        <v>20</v>
      </c>
      <c r="H32" s="161">
        <f>H27-H31</f>
        <v>-1</v>
      </c>
    </row>
    <row r="33" spans="2:8" ht="24" customHeight="1" thickBot="1">
      <c r="B33" s="215" t="s">
        <v>29</v>
      </c>
      <c r="C33" s="216"/>
      <c r="D33" s="217"/>
      <c r="E33" s="40">
        <v>4</v>
      </c>
      <c r="F33" s="41"/>
      <c r="G33" s="41"/>
      <c r="H33" s="42"/>
    </row>
    <row r="34" spans="2:8" ht="24" customHeight="1" thickBot="1">
      <c r="B34" s="218" t="s">
        <v>30</v>
      </c>
      <c r="C34" s="219"/>
      <c r="D34" s="220"/>
      <c r="E34" s="43">
        <f>E23+E32+E33</f>
        <v>19</v>
      </c>
      <c r="F34" s="43">
        <f>F23+F32+F33</f>
        <v>15</v>
      </c>
      <c r="G34" s="43">
        <f>G23+G32+G33</f>
        <v>21</v>
      </c>
      <c r="H34" s="162">
        <f>H23+H32+H33</f>
        <v>-6</v>
      </c>
    </row>
    <row r="35" ht="17.25" customHeight="1"/>
    <row r="38" ht="18.75">
      <c r="A38" s="44"/>
    </row>
    <row r="46" spans="6:9" ht="13.5">
      <c r="F46" s="1"/>
      <c r="G46" s="1"/>
      <c r="H46" s="1"/>
      <c r="I46" s="1"/>
    </row>
    <row r="47" spans="6:9" ht="13.5">
      <c r="F47" s="1"/>
      <c r="G47" s="1"/>
      <c r="H47" s="1"/>
      <c r="I47" s="1"/>
    </row>
    <row r="48" spans="6:9" ht="13.5">
      <c r="F48" s="45"/>
      <c r="G48" s="45"/>
      <c r="H48" s="45"/>
      <c r="I48" s="45"/>
    </row>
    <row r="49" spans="6:9" ht="13.5">
      <c r="F49" s="45"/>
      <c r="G49" s="45"/>
      <c r="H49" s="45"/>
      <c r="I49" s="45"/>
    </row>
    <row r="50" spans="6:9" ht="13.5">
      <c r="F50" s="1"/>
      <c r="G50" s="1"/>
      <c r="H50" s="1"/>
      <c r="I50" s="1"/>
    </row>
  </sheetData>
  <sheetProtection/>
  <mergeCells count="16">
    <mergeCell ref="B10:F10"/>
    <mergeCell ref="B12:C12"/>
    <mergeCell ref="B18:H18"/>
    <mergeCell ref="B19:D20"/>
    <mergeCell ref="E19:E20"/>
    <mergeCell ref="F19:H19"/>
    <mergeCell ref="B33:D33"/>
    <mergeCell ref="B34:D34"/>
    <mergeCell ref="B21:B23"/>
    <mergeCell ref="C21:D21"/>
    <mergeCell ref="C22:D22"/>
    <mergeCell ref="C23:D23"/>
    <mergeCell ref="B24:B32"/>
    <mergeCell ref="C24:C27"/>
    <mergeCell ref="C28:C31"/>
    <mergeCell ref="C32:D32"/>
  </mergeCells>
  <printOptions/>
  <pageMargins left="0.7086614173228347" right="0.5905511811023623" top="0.4330708661417323" bottom="0.15748031496062992" header="0.3937007874015748" footer="0.3937007874015748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9"/>
  <sheetViews>
    <sheetView zoomScaleSheetLayoutView="100" zoomScalePageLayoutView="0" workbookViewId="0" topLeftCell="A1">
      <selection activeCell="A1" sqref="A1:K1"/>
    </sheetView>
  </sheetViews>
  <sheetFormatPr defaultColWidth="9.375" defaultRowHeight="13.5"/>
  <cols>
    <col min="1" max="1" width="15.50390625" style="50" customWidth="1"/>
    <col min="2" max="5" width="6.75390625" style="50" customWidth="1"/>
    <col min="6" max="6" width="15.50390625" style="50" customWidth="1"/>
    <col min="7" max="10" width="6.75390625" style="50" customWidth="1"/>
    <col min="11" max="11" width="5.875" style="50" customWidth="1"/>
    <col min="12" max="12" width="15.50390625" style="50" customWidth="1"/>
    <col min="13" max="16" width="6.75390625" style="188" customWidth="1"/>
    <col min="17" max="17" width="15.50390625" style="50" customWidth="1"/>
    <col min="18" max="21" width="6.75390625" style="50" customWidth="1"/>
    <col min="22" max="22" width="5.875" style="50" customWidth="1"/>
    <col min="23" max="16384" width="9.375" style="50" customWidth="1"/>
  </cols>
  <sheetData>
    <row r="1" spans="1:22" ht="21.75" customHeight="1">
      <c r="A1" s="261" t="s">
        <v>201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46"/>
      <c r="M1" s="166"/>
      <c r="N1" s="167"/>
      <c r="O1" s="167"/>
      <c r="P1" s="167"/>
      <c r="Q1" s="46"/>
      <c r="R1" s="46"/>
      <c r="S1" s="46"/>
      <c r="T1" s="48"/>
      <c r="U1" s="48"/>
      <c r="V1" s="49"/>
    </row>
    <row r="2" spans="1:21" ht="16.5" customHeight="1" thickBot="1">
      <c r="A2" s="47"/>
      <c r="B2" s="48"/>
      <c r="C2" s="51"/>
      <c r="D2" s="52"/>
      <c r="E2" s="52"/>
      <c r="F2" s="52"/>
      <c r="G2" s="52"/>
      <c r="H2" s="52"/>
      <c r="I2" s="46"/>
      <c r="J2" s="46"/>
      <c r="K2" s="46"/>
      <c r="L2" s="46"/>
      <c r="M2" s="262"/>
      <c r="N2" s="262"/>
      <c r="O2" s="262"/>
      <c r="P2" s="262"/>
      <c r="Q2" s="262"/>
      <c r="R2" s="262"/>
      <c r="S2" s="262"/>
      <c r="T2" s="53"/>
      <c r="U2" s="53"/>
    </row>
    <row r="3" spans="1:21" ht="18.75" customHeight="1" thickBot="1">
      <c r="A3" s="47"/>
      <c r="B3" s="263"/>
      <c r="C3" s="264"/>
      <c r="D3" s="265" t="s">
        <v>31</v>
      </c>
      <c r="E3" s="265"/>
      <c r="F3" s="54" t="s">
        <v>32</v>
      </c>
      <c r="G3" s="265" t="s">
        <v>33</v>
      </c>
      <c r="H3" s="265"/>
      <c r="I3" s="265" t="s">
        <v>34</v>
      </c>
      <c r="J3" s="266"/>
      <c r="K3" s="46"/>
      <c r="L3" s="46"/>
      <c r="M3" s="262"/>
      <c r="N3" s="262"/>
      <c r="O3" s="262"/>
      <c r="P3" s="262"/>
      <c r="Q3" s="262"/>
      <c r="R3" s="262"/>
      <c r="S3" s="262"/>
      <c r="T3" s="53"/>
      <c r="U3" s="53"/>
    </row>
    <row r="4" spans="1:21" ht="18.75" customHeight="1">
      <c r="A4" s="47"/>
      <c r="B4" s="267" t="s">
        <v>35</v>
      </c>
      <c r="C4" s="268"/>
      <c r="D4" s="247">
        <v>84596</v>
      </c>
      <c r="E4" s="248"/>
      <c r="F4" s="141">
        <v>224843</v>
      </c>
      <c r="G4" s="249">
        <v>111162</v>
      </c>
      <c r="H4" s="249"/>
      <c r="I4" s="249">
        <v>113681</v>
      </c>
      <c r="J4" s="250"/>
      <c r="K4" s="46"/>
      <c r="L4" s="46"/>
      <c r="M4" s="262"/>
      <c r="N4" s="262"/>
      <c r="O4" s="262"/>
      <c r="P4" s="262"/>
      <c r="Q4" s="262"/>
      <c r="R4" s="262"/>
      <c r="S4" s="262"/>
      <c r="T4" s="53"/>
      <c r="U4" s="53"/>
    </row>
    <row r="5" spans="1:21" ht="18.75" customHeight="1" thickBot="1">
      <c r="A5" s="47"/>
      <c r="B5" s="251" t="s">
        <v>36</v>
      </c>
      <c r="C5" s="252"/>
      <c r="D5" s="55"/>
      <c r="E5" s="56">
        <v>19</v>
      </c>
      <c r="F5" s="290">
        <v>15</v>
      </c>
      <c r="G5" s="55"/>
      <c r="H5" s="56">
        <v>21</v>
      </c>
      <c r="I5" s="55"/>
      <c r="J5" s="57">
        <v>-6</v>
      </c>
      <c r="K5" s="46"/>
      <c r="L5" s="46"/>
      <c r="M5" s="262"/>
      <c r="N5" s="262"/>
      <c r="O5" s="262"/>
      <c r="P5" s="262"/>
      <c r="Q5" s="262"/>
      <c r="R5" s="262"/>
      <c r="S5" s="262"/>
      <c r="T5" s="53"/>
      <c r="U5" s="53"/>
    </row>
    <row r="6" spans="1:21" ht="18.75" customHeight="1" thickBot="1">
      <c r="A6" s="58"/>
      <c r="B6" s="58"/>
      <c r="C6" s="59"/>
      <c r="D6" s="59"/>
      <c r="E6" s="59"/>
      <c r="F6" s="59"/>
      <c r="G6" s="59"/>
      <c r="H6" s="59"/>
      <c r="I6" s="59"/>
      <c r="J6" s="59"/>
      <c r="K6" s="46"/>
      <c r="L6" s="59"/>
      <c r="M6" s="168"/>
      <c r="N6" s="168"/>
      <c r="O6" s="168"/>
      <c r="P6" s="168"/>
      <c r="Q6" s="59"/>
      <c r="R6" s="59"/>
      <c r="S6" s="59"/>
      <c r="T6" s="58"/>
      <c r="U6" s="58"/>
    </row>
    <row r="7" spans="1:22" ht="19.5" customHeight="1" thickBot="1">
      <c r="A7" s="60" t="s">
        <v>37</v>
      </c>
      <c r="B7" s="61" t="s">
        <v>2</v>
      </c>
      <c r="C7" s="62" t="s">
        <v>38</v>
      </c>
      <c r="D7" s="62" t="s">
        <v>13</v>
      </c>
      <c r="E7" s="62" t="s">
        <v>14</v>
      </c>
      <c r="F7" s="60" t="s">
        <v>37</v>
      </c>
      <c r="G7" s="61" t="s">
        <v>2</v>
      </c>
      <c r="H7" s="62" t="s">
        <v>38</v>
      </c>
      <c r="I7" s="62" t="s">
        <v>13</v>
      </c>
      <c r="J7" s="63" t="s">
        <v>14</v>
      </c>
      <c r="K7" s="64"/>
      <c r="L7" s="60" t="s">
        <v>37</v>
      </c>
      <c r="M7" s="169" t="s">
        <v>2</v>
      </c>
      <c r="N7" s="170" t="s">
        <v>38</v>
      </c>
      <c r="O7" s="170" t="s">
        <v>13</v>
      </c>
      <c r="P7" s="170" t="s">
        <v>14</v>
      </c>
      <c r="Q7" s="60" t="s">
        <v>37</v>
      </c>
      <c r="R7" s="62" t="s">
        <v>2</v>
      </c>
      <c r="S7" s="62" t="s">
        <v>38</v>
      </c>
      <c r="T7" s="62" t="s">
        <v>13</v>
      </c>
      <c r="U7" s="63" t="s">
        <v>14</v>
      </c>
      <c r="V7" s="65"/>
    </row>
    <row r="8" spans="1:22" ht="19.5" customHeight="1">
      <c r="A8" s="66" t="s">
        <v>39</v>
      </c>
      <c r="B8" s="67">
        <v>387</v>
      </c>
      <c r="C8" s="143">
        <f>SUM(D8:E8)</f>
        <v>964</v>
      </c>
      <c r="D8" s="68">
        <v>482</v>
      </c>
      <c r="E8" s="69">
        <v>482</v>
      </c>
      <c r="F8" s="66" t="s">
        <v>40</v>
      </c>
      <c r="G8" s="67">
        <v>1044</v>
      </c>
      <c r="H8" s="143">
        <f>SUM(I8:J8)</f>
        <v>2650</v>
      </c>
      <c r="I8" s="68">
        <v>1313</v>
      </c>
      <c r="J8" s="69">
        <v>1337</v>
      </c>
      <c r="K8" s="70"/>
      <c r="L8" s="66" t="s">
        <v>41</v>
      </c>
      <c r="M8" s="171">
        <v>49</v>
      </c>
      <c r="N8" s="172">
        <f>SUM(O8:P8)</f>
        <v>136</v>
      </c>
      <c r="O8" s="173">
        <v>70</v>
      </c>
      <c r="P8" s="174">
        <v>66</v>
      </c>
      <c r="Q8" s="78" t="s">
        <v>51</v>
      </c>
      <c r="R8" s="72">
        <v>542</v>
      </c>
      <c r="S8" s="83">
        <f aca="true" t="shared" si="0" ref="S8:S15">SUM(T8:U8)</f>
        <v>1349</v>
      </c>
      <c r="T8" s="73">
        <v>668</v>
      </c>
      <c r="U8" s="74">
        <v>681</v>
      </c>
      <c r="V8" s="65"/>
    </row>
    <row r="9" spans="1:22" ht="19.5" customHeight="1">
      <c r="A9" s="71" t="s">
        <v>43</v>
      </c>
      <c r="B9" s="72">
        <v>298</v>
      </c>
      <c r="C9" s="83">
        <f aca="true" t="shared" si="1" ref="C9:C40">SUM(D9:E9)</f>
        <v>802</v>
      </c>
      <c r="D9" s="73">
        <v>408</v>
      </c>
      <c r="E9" s="74">
        <v>394</v>
      </c>
      <c r="F9" s="71" t="s">
        <v>44</v>
      </c>
      <c r="G9" s="72">
        <v>681</v>
      </c>
      <c r="H9" s="83">
        <f aca="true" t="shared" si="2" ref="H9:H14">SUM(I9:J9)</f>
        <v>1627</v>
      </c>
      <c r="I9" s="73">
        <v>813</v>
      </c>
      <c r="J9" s="74">
        <v>814</v>
      </c>
      <c r="K9" s="70"/>
      <c r="L9" s="71" t="s">
        <v>192</v>
      </c>
      <c r="M9" s="175">
        <v>1052</v>
      </c>
      <c r="N9" s="176">
        <f aca="true" t="shared" si="3" ref="N9:N15">SUM(O9:P9)</f>
        <v>3001</v>
      </c>
      <c r="O9" s="177">
        <v>1486</v>
      </c>
      <c r="P9" s="178">
        <v>1515</v>
      </c>
      <c r="Q9" s="71" t="s">
        <v>54</v>
      </c>
      <c r="R9" s="72">
        <v>683</v>
      </c>
      <c r="S9" s="83">
        <f t="shared" si="0"/>
        <v>1523</v>
      </c>
      <c r="T9" s="73">
        <v>731</v>
      </c>
      <c r="U9" s="74">
        <v>792</v>
      </c>
      <c r="V9" s="65"/>
    </row>
    <row r="10" spans="1:23" ht="19.5" customHeight="1">
      <c r="A10" s="71" t="s">
        <v>46</v>
      </c>
      <c r="B10" s="72">
        <v>405</v>
      </c>
      <c r="C10" s="83">
        <f t="shared" si="1"/>
        <v>1067</v>
      </c>
      <c r="D10" s="73">
        <v>499</v>
      </c>
      <c r="E10" s="74">
        <v>568</v>
      </c>
      <c r="F10" s="71" t="s">
        <v>47</v>
      </c>
      <c r="G10" s="72">
        <v>881</v>
      </c>
      <c r="H10" s="83">
        <f t="shared" si="2"/>
        <v>2189</v>
      </c>
      <c r="I10" s="73">
        <v>1100</v>
      </c>
      <c r="J10" s="74">
        <v>1089</v>
      </c>
      <c r="K10" s="70"/>
      <c r="L10" s="71" t="s">
        <v>193</v>
      </c>
      <c r="M10" s="175">
        <v>574</v>
      </c>
      <c r="N10" s="176">
        <f t="shared" si="3"/>
        <v>1666</v>
      </c>
      <c r="O10" s="177">
        <v>855</v>
      </c>
      <c r="P10" s="178">
        <v>811</v>
      </c>
      <c r="Q10" s="71" t="s">
        <v>57</v>
      </c>
      <c r="R10" s="72">
        <v>995</v>
      </c>
      <c r="S10" s="83">
        <f t="shared" si="0"/>
        <v>2324</v>
      </c>
      <c r="T10" s="73">
        <v>1150</v>
      </c>
      <c r="U10" s="74">
        <v>1174</v>
      </c>
      <c r="V10" s="65"/>
      <c r="W10" s="146"/>
    </row>
    <row r="11" spans="1:23" ht="19.5" customHeight="1">
      <c r="A11" s="71" t="s">
        <v>49</v>
      </c>
      <c r="B11" s="75">
        <v>11</v>
      </c>
      <c r="C11" s="83">
        <f t="shared" si="1"/>
        <v>14</v>
      </c>
      <c r="D11" s="76">
        <v>11</v>
      </c>
      <c r="E11" s="77">
        <v>3</v>
      </c>
      <c r="F11" s="71" t="s">
        <v>50</v>
      </c>
      <c r="G11" s="72">
        <v>382</v>
      </c>
      <c r="H11" s="83">
        <f t="shared" si="2"/>
        <v>963</v>
      </c>
      <c r="I11" s="73">
        <v>474</v>
      </c>
      <c r="J11" s="74">
        <v>489</v>
      </c>
      <c r="K11" s="70"/>
      <c r="L11" s="71" t="s">
        <v>194</v>
      </c>
      <c r="M11" s="175">
        <v>437</v>
      </c>
      <c r="N11" s="176">
        <f t="shared" si="3"/>
        <v>1305</v>
      </c>
      <c r="O11" s="177">
        <v>648</v>
      </c>
      <c r="P11" s="178">
        <v>657</v>
      </c>
      <c r="Q11" s="71" t="s">
        <v>60</v>
      </c>
      <c r="R11" s="72">
        <v>668</v>
      </c>
      <c r="S11" s="83">
        <f t="shared" si="0"/>
        <v>1749</v>
      </c>
      <c r="T11" s="73">
        <v>850</v>
      </c>
      <c r="U11" s="74">
        <v>899</v>
      </c>
      <c r="V11" s="65"/>
      <c r="W11" s="146"/>
    </row>
    <row r="12" spans="1:23" ht="19.5" customHeight="1">
      <c r="A12" s="71" t="s">
        <v>52</v>
      </c>
      <c r="B12" s="72">
        <v>387</v>
      </c>
      <c r="C12" s="83">
        <f t="shared" si="1"/>
        <v>1048</v>
      </c>
      <c r="D12" s="73">
        <v>511</v>
      </c>
      <c r="E12" s="74">
        <v>537</v>
      </c>
      <c r="F12" s="71" t="s">
        <v>53</v>
      </c>
      <c r="G12" s="72">
        <v>424</v>
      </c>
      <c r="H12" s="83">
        <f t="shared" si="2"/>
        <v>1196</v>
      </c>
      <c r="I12" s="73">
        <v>571</v>
      </c>
      <c r="J12" s="74">
        <v>625</v>
      </c>
      <c r="K12" s="70"/>
      <c r="L12" s="71" t="s">
        <v>195</v>
      </c>
      <c r="M12" s="175">
        <v>916</v>
      </c>
      <c r="N12" s="176">
        <f t="shared" si="3"/>
        <v>2610</v>
      </c>
      <c r="O12" s="177">
        <v>1311</v>
      </c>
      <c r="P12" s="178">
        <v>1299</v>
      </c>
      <c r="Q12" s="71" t="s">
        <v>63</v>
      </c>
      <c r="R12" s="72">
        <v>695</v>
      </c>
      <c r="S12" s="83">
        <f t="shared" si="0"/>
        <v>1862</v>
      </c>
      <c r="T12" s="73">
        <v>946</v>
      </c>
      <c r="U12" s="74">
        <v>916</v>
      </c>
      <c r="V12" s="65"/>
      <c r="W12" s="146"/>
    </row>
    <row r="13" spans="1:23" ht="19.5" customHeight="1">
      <c r="A13" s="71" t="s">
        <v>55</v>
      </c>
      <c r="B13" s="72">
        <v>382</v>
      </c>
      <c r="C13" s="83">
        <f t="shared" si="1"/>
        <v>992</v>
      </c>
      <c r="D13" s="73">
        <v>483</v>
      </c>
      <c r="E13" s="74">
        <v>509</v>
      </c>
      <c r="F13" s="71" t="s">
        <v>56</v>
      </c>
      <c r="G13" s="72">
        <v>439</v>
      </c>
      <c r="H13" s="150">
        <f t="shared" si="2"/>
        <v>1128</v>
      </c>
      <c r="I13" s="73">
        <v>547</v>
      </c>
      <c r="J13" s="74">
        <v>581</v>
      </c>
      <c r="K13" s="70"/>
      <c r="L13" s="71" t="s">
        <v>196</v>
      </c>
      <c r="M13" s="175">
        <v>301</v>
      </c>
      <c r="N13" s="176">
        <f t="shared" si="3"/>
        <v>876</v>
      </c>
      <c r="O13" s="177">
        <v>433</v>
      </c>
      <c r="P13" s="178">
        <v>443</v>
      </c>
      <c r="Q13" s="71" t="s">
        <v>66</v>
      </c>
      <c r="R13" s="72">
        <v>705</v>
      </c>
      <c r="S13" s="83">
        <f t="shared" si="0"/>
        <v>1834</v>
      </c>
      <c r="T13" s="73">
        <v>903</v>
      </c>
      <c r="U13" s="74">
        <v>931</v>
      </c>
      <c r="V13" s="65"/>
      <c r="W13" s="146"/>
    </row>
    <row r="14" spans="1:23" ht="19.5" customHeight="1" thickBot="1">
      <c r="A14" s="71" t="s">
        <v>58</v>
      </c>
      <c r="B14" s="72">
        <v>461</v>
      </c>
      <c r="C14" s="83">
        <f t="shared" si="1"/>
        <v>1299</v>
      </c>
      <c r="D14" s="73">
        <v>639</v>
      </c>
      <c r="E14" s="74">
        <v>660</v>
      </c>
      <c r="F14" s="84" t="s">
        <v>59</v>
      </c>
      <c r="G14" s="85">
        <v>719</v>
      </c>
      <c r="H14" s="142">
        <f t="shared" si="2"/>
        <v>1796</v>
      </c>
      <c r="I14" s="86">
        <v>902</v>
      </c>
      <c r="J14" s="87">
        <v>894</v>
      </c>
      <c r="K14" s="70"/>
      <c r="L14" s="71" t="s">
        <v>197</v>
      </c>
      <c r="M14" s="175">
        <v>555</v>
      </c>
      <c r="N14" s="176">
        <f t="shared" si="3"/>
        <v>1465</v>
      </c>
      <c r="O14" s="177">
        <v>718</v>
      </c>
      <c r="P14" s="178">
        <v>747</v>
      </c>
      <c r="Q14" s="71" t="s">
        <v>69</v>
      </c>
      <c r="R14" s="72">
        <v>1127</v>
      </c>
      <c r="S14" s="83">
        <f t="shared" si="0"/>
        <v>3020</v>
      </c>
      <c r="T14" s="73">
        <v>1468</v>
      </c>
      <c r="U14" s="74">
        <v>1552</v>
      </c>
      <c r="V14" s="65"/>
      <c r="W14" s="146"/>
    </row>
    <row r="15" spans="1:23" ht="19.5" customHeight="1" thickBot="1">
      <c r="A15" s="71" t="s">
        <v>61</v>
      </c>
      <c r="B15" s="72">
        <v>442</v>
      </c>
      <c r="C15" s="83">
        <f t="shared" si="1"/>
        <v>1050</v>
      </c>
      <c r="D15" s="73">
        <v>527</v>
      </c>
      <c r="E15" s="74">
        <v>523</v>
      </c>
      <c r="F15" s="88" t="s">
        <v>62</v>
      </c>
      <c r="G15" s="89">
        <f>SUM(B8:B40)+SUM(G8:G14)</f>
        <v>23270</v>
      </c>
      <c r="H15" s="89">
        <f>SUM(C8:C40)+SUM(H8:H14)</f>
        <v>57645</v>
      </c>
      <c r="I15" s="89">
        <f>SUM(D8:D40)+SUM(I8:I14)</f>
        <v>28242</v>
      </c>
      <c r="J15" s="89">
        <f>SUM(E8:E40)+SUM(J8:J14)</f>
        <v>29403</v>
      </c>
      <c r="K15" s="70"/>
      <c r="L15" s="71" t="s">
        <v>198</v>
      </c>
      <c r="M15" s="175">
        <v>181</v>
      </c>
      <c r="N15" s="179">
        <f t="shared" si="3"/>
        <v>513</v>
      </c>
      <c r="O15" s="177">
        <v>265</v>
      </c>
      <c r="P15" s="178">
        <v>248</v>
      </c>
      <c r="Q15" s="144" t="s">
        <v>73</v>
      </c>
      <c r="R15" s="163">
        <v>546</v>
      </c>
      <c r="S15" s="142">
        <f t="shared" si="0"/>
        <v>1483</v>
      </c>
      <c r="T15" s="142">
        <v>713</v>
      </c>
      <c r="U15" s="164">
        <v>770</v>
      </c>
      <c r="V15" s="65"/>
      <c r="W15" s="146"/>
    </row>
    <row r="16" spans="1:23" ht="19.5" customHeight="1" thickBot="1">
      <c r="A16" s="71" t="s">
        <v>64</v>
      </c>
      <c r="B16" s="72">
        <v>868</v>
      </c>
      <c r="C16" s="83">
        <f t="shared" si="1"/>
        <v>2197</v>
      </c>
      <c r="D16" s="73">
        <v>1074</v>
      </c>
      <c r="E16" s="74">
        <v>1123</v>
      </c>
      <c r="F16" s="70"/>
      <c r="G16" s="52"/>
      <c r="H16" s="52"/>
      <c r="I16" s="52"/>
      <c r="J16" s="90"/>
      <c r="K16" s="70"/>
      <c r="L16" s="71" t="s">
        <v>65</v>
      </c>
      <c r="M16" s="180">
        <v>591</v>
      </c>
      <c r="N16" s="176">
        <f aca="true" t="shared" si="4" ref="N16:N40">SUM(O16:P16)</f>
        <v>1651</v>
      </c>
      <c r="O16" s="181">
        <v>793</v>
      </c>
      <c r="P16" s="182">
        <v>858</v>
      </c>
      <c r="Q16" s="71" t="s">
        <v>77</v>
      </c>
      <c r="R16" s="72">
        <v>791</v>
      </c>
      <c r="S16" s="73">
        <f aca="true" t="shared" si="5" ref="S16:S26">SUM(T16:U16)</f>
        <v>2099</v>
      </c>
      <c r="T16" s="73">
        <v>1035</v>
      </c>
      <c r="U16" s="74">
        <v>1064</v>
      </c>
      <c r="V16" s="65"/>
      <c r="W16" s="146"/>
    </row>
    <row r="17" spans="1:23" ht="19.5" customHeight="1" thickBot="1">
      <c r="A17" s="71" t="s">
        <v>67</v>
      </c>
      <c r="B17" s="72">
        <v>647</v>
      </c>
      <c r="C17" s="83">
        <f t="shared" si="1"/>
        <v>1405</v>
      </c>
      <c r="D17" s="73">
        <v>652</v>
      </c>
      <c r="E17" s="74">
        <v>753</v>
      </c>
      <c r="F17" s="60" t="s">
        <v>37</v>
      </c>
      <c r="G17" s="61" t="s">
        <v>2</v>
      </c>
      <c r="H17" s="62" t="s">
        <v>4</v>
      </c>
      <c r="I17" s="62" t="s">
        <v>13</v>
      </c>
      <c r="J17" s="63" t="s">
        <v>14</v>
      </c>
      <c r="K17" s="70"/>
      <c r="L17" s="71" t="s">
        <v>68</v>
      </c>
      <c r="M17" s="180">
        <v>1851</v>
      </c>
      <c r="N17" s="176">
        <f t="shared" si="4"/>
        <v>5040</v>
      </c>
      <c r="O17" s="181">
        <v>2528</v>
      </c>
      <c r="P17" s="182">
        <v>2512</v>
      </c>
      <c r="Q17" s="71" t="s">
        <v>81</v>
      </c>
      <c r="R17" s="72">
        <v>506</v>
      </c>
      <c r="S17" s="73">
        <f t="shared" si="5"/>
        <v>1318</v>
      </c>
      <c r="T17" s="73">
        <v>629</v>
      </c>
      <c r="U17" s="74">
        <v>689</v>
      </c>
      <c r="V17" s="65"/>
      <c r="W17" s="147"/>
    </row>
    <row r="18" spans="1:22" ht="19.5" customHeight="1">
      <c r="A18" s="71" t="s">
        <v>70</v>
      </c>
      <c r="B18" s="72">
        <v>1013</v>
      </c>
      <c r="C18" s="83">
        <f>SUM(D18:E18)</f>
        <v>2484</v>
      </c>
      <c r="D18" s="73">
        <v>1199</v>
      </c>
      <c r="E18" s="74">
        <v>1285</v>
      </c>
      <c r="F18" s="66" t="s">
        <v>71</v>
      </c>
      <c r="G18" s="67">
        <v>3267</v>
      </c>
      <c r="H18" s="143">
        <f>SUM(I18:J18)</f>
        <v>9553</v>
      </c>
      <c r="I18" s="68">
        <v>4847</v>
      </c>
      <c r="J18" s="69">
        <v>4706</v>
      </c>
      <c r="K18" s="70"/>
      <c r="L18" s="71" t="s">
        <v>72</v>
      </c>
      <c r="M18" s="180">
        <v>2141</v>
      </c>
      <c r="N18" s="176">
        <f t="shared" si="4"/>
        <v>6130</v>
      </c>
      <c r="O18" s="181">
        <v>3010</v>
      </c>
      <c r="P18" s="182">
        <v>3120</v>
      </c>
      <c r="Q18" s="71" t="s">
        <v>85</v>
      </c>
      <c r="R18" s="79">
        <v>709</v>
      </c>
      <c r="S18" s="73">
        <f t="shared" si="5"/>
        <v>1915</v>
      </c>
      <c r="T18" s="80">
        <v>945</v>
      </c>
      <c r="U18" s="81">
        <v>970</v>
      </c>
      <c r="V18" s="65"/>
    </row>
    <row r="19" spans="1:22" ht="19.5" customHeight="1">
      <c r="A19" s="71" t="s">
        <v>74</v>
      </c>
      <c r="B19" s="72">
        <v>783</v>
      </c>
      <c r="C19" s="83">
        <f t="shared" si="1"/>
        <v>1836</v>
      </c>
      <c r="D19" s="73">
        <v>871</v>
      </c>
      <c r="E19" s="74">
        <v>965</v>
      </c>
      <c r="F19" s="71" t="s">
        <v>75</v>
      </c>
      <c r="G19" s="72">
        <v>137</v>
      </c>
      <c r="H19" s="83">
        <f aca="true" t="shared" si="6" ref="H19:H37">SUM(I19:J19)</f>
        <v>444</v>
      </c>
      <c r="I19" s="73">
        <v>228</v>
      </c>
      <c r="J19" s="74">
        <v>216</v>
      </c>
      <c r="K19" s="70"/>
      <c r="L19" s="71" t="s">
        <v>76</v>
      </c>
      <c r="M19" s="180">
        <v>442</v>
      </c>
      <c r="N19" s="176">
        <f t="shared" si="4"/>
        <v>1172</v>
      </c>
      <c r="O19" s="181">
        <v>583</v>
      </c>
      <c r="P19" s="182">
        <v>589</v>
      </c>
      <c r="Q19" s="71" t="s">
        <v>89</v>
      </c>
      <c r="R19" s="82">
        <v>630</v>
      </c>
      <c r="S19" s="73">
        <f t="shared" si="5"/>
        <v>1750</v>
      </c>
      <c r="T19" s="83">
        <v>865</v>
      </c>
      <c r="U19" s="74">
        <v>885</v>
      </c>
      <c r="V19" s="65"/>
    </row>
    <row r="20" spans="1:22" ht="19.5" customHeight="1">
      <c r="A20" s="71" t="s">
        <v>78</v>
      </c>
      <c r="B20" s="72">
        <v>236</v>
      </c>
      <c r="C20" s="83">
        <f t="shared" si="1"/>
        <v>563</v>
      </c>
      <c r="D20" s="73">
        <v>270</v>
      </c>
      <c r="E20" s="74">
        <v>293</v>
      </c>
      <c r="F20" s="71" t="s">
        <v>79</v>
      </c>
      <c r="G20" s="72">
        <v>1185</v>
      </c>
      <c r="H20" s="83">
        <f t="shared" si="6"/>
        <v>3320</v>
      </c>
      <c r="I20" s="73">
        <v>1636</v>
      </c>
      <c r="J20" s="74">
        <v>1684</v>
      </c>
      <c r="K20" s="70"/>
      <c r="L20" s="71" t="s">
        <v>80</v>
      </c>
      <c r="M20" s="180">
        <v>566</v>
      </c>
      <c r="N20" s="176">
        <f t="shared" si="4"/>
        <v>1448</v>
      </c>
      <c r="O20" s="181">
        <v>675</v>
      </c>
      <c r="P20" s="182">
        <v>773</v>
      </c>
      <c r="Q20" s="71" t="s">
        <v>93</v>
      </c>
      <c r="R20" s="82">
        <v>575</v>
      </c>
      <c r="S20" s="73">
        <f t="shared" si="5"/>
        <v>1493</v>
      </c>
      <c r="T20" s="83">
        <v>707</v>
      </c>
      <c r="U20" s="74">
        <v>786</v>
      </c>
      <c r="V20" s="65"/>
    </row>
    <row r="21" spans="1:22" ht="19.5" customHeight="1">
      <c r="A21" s="71" t="s">
        <v>82</v>
      </c>
      <c r="B21" s="72">
        <v>749</v>
      </c>
      <c r="C21" s="83">
        <f t="shared" si="1"/>
        <v>1686</v>
      </c>
      <c r="D21" s="73">
        <v>848</v>
      </c>
      <c r="E21" s="74">
        <v>838</v>
      </c>
      <c r="F21" s="71" t="s">
        <v>83</v>
      </c>
      <c r="G21" s="72">
        <v>1296</v>
      </c>
      <c r="H21" s="83">
        <f t="shared" si="6"/>
        <v>3812</v>
      </c>
      <c r="I21" s="73">
        <v>1898</v>
      </c>
      <c r="J21" s="74">
        <v>1914</v>
      </c>
      <c r="K21" s="70"/>
      <c r="L21" s="71" t="s">
        <v>84</v>
      </c>
      <c r="M21" s="180">
        <v>459</v>
      </c>
      <c r="N21" s="176">
        <f t="shared" si="4"/>
        <v>1247</v>
      </c>
      <c r="O21" s="181">
        <v>580</v>
      </c>
      <c r="P21" s="182">
        <v>667</v>
      </c>
      <c r="Q21" s="71" t="s">
        <v>97</v>
      </c>
      <c r="R21" s="82">
        <v>1088</v>
      </c>
      <c r="S21" s="73">
        <f t="shared" si="5"/>
        <v>3150</v>
      </c>
      <c r="T21" s="83">
        <v>1528</v>
      </c>
      <c r="U21" s="74">
        <v>1622</v>
      </c>
      <c r="V21" s="92"/>
    </row>
    <row r="22" spans="1:22" ht="19.5" customHeight="1">
      <c r="A22" s="71" t="s">
        <v>86</v>
      </c>
      <c r="B22" s="72">
        <v>410</v>
      </c>
      <c r="C22" s="83">
        <f t="shared" si="1"/>
        <v>983</v>
      </c>
      <c r="D22" s="73">
        <v>499</v>
      </c>
      <c r="E22" s="74">
        <v>484</v>
      </c>
      <c r="F22" s="71" t="s">
        <v>87</v>
      </c>
      <c r="G22" s="72">
        <v>667</v>
      </c>
      <c r="H22" s="83">
        <f t="shared" si="6"/>
        <v>2080</v>
      </c>
      <c r="I22" s="73">
        <v>1011</v>
      </c>
      <c r="J22" s="74">
        <v>1069</v>
      </c>
      <c r="K22" s="70"/>
      <c r="L22" s="71" t="s">
        <v>88</v>
      </c>
      <c r="M22" s="180">
        <v>560</v>
      </c>
      <c r="N22" s="176">
        <f t="shared" si="4"/>
        <v>1480</v>
      </c>
      <c r="O22" s="181">
        <v>709</v>
      </c>
      <c r="P22" s="182">
        <v>771</v>
      </c>
      <c r="Q22" s="71" t="s">
        <v>101</v>
      </c>
      <c r="R22" s="82">
        <v>457</v>
      </c>
      <c r="S22" s="73">
        <f t="shared" si="5"/>
        <v>1232</v>
      </c>
      <c r="T22" s="83">
        <v>588</v>
      </c>
      <c r="U22" s="74">
        <v>644</v>
      </c>
      <c r="V22" s="92"/>
    </row>
    <row r="23" spans="1:22" ht="19.5" customHeight="1">
      <c r="A23" s="71" t="s">
        <v>90</v>
      </c>
      <c r="B23" s="72">
        <v>649</v>
      </c>
      <c r="C23" s="83">
        <f t="shared" si="1"/>
        <v>1492</v>
      </c>
      <c r="D23" s="149">
        <v>742</v>
      </c>
      <c r="E23" s="74">
        <v>750</v>
      </c>
      <c r="F23" s="71" t="s">
        <v>91</v>
      </c>
      <c r="G23" s="72">
        <v>682</v>
      </c>
      <c r="H23" s="83">
        <f t="shared" si="6"/>
        <v>1853</v>
      </c>
      <c r="I23" s="73">
        <v>935</v>
      </c>
      <c r="J23" s="74">
        <v>918</v>
      </c>
      <c r="K23" s="70"/>
      <c r="L23" s="71" t="s">
        <v>92</v>
      </c>
      <c r="M23" s="180">
        <v>166</v>
      </c>
      <c r="N23" s="176">
        <f t="shared" si="4"/>
        <v>359</v>
      </c>
      <c r="O23" s="181">
        <v>200</v>
      </c>
      <c r="P23" s="182">
        <v>159</v>
      </c>
      <c r="Q23" s="71" t="s">
        <v>105</v>
      </c>
      <c r="R23" s="82">
        <v>342</v>
      </c>
      <c r="S23" s="73">
        <f t="shared" si="5"/>
        <v>908</v>
      </c>
      <c r="T23" s="83">
        <v>440</v>
      </c>
      <c r="U23" s="74">
        <v>468</v>
      </c>
      <c r="V23" s="92"/>
    </row>
    <row r="24" spans="1:22" ht="19.5" customHeight="1">
      <c r="A24" s="71" t="s">
        <v>94</v>
      </c>
      <c r="B24" s="72">
        <v>800</v>
      </c>
      <c r="C24" s="83">
        <f t="shared" si="1"/>
        <v>1850</v>
      </c>
      <c r="D24" s="73">
        <v>906</v>
      </c>
      <c r="E24" s="74">
        <v>944</v>
      </c>
      <c r="F24" s="71" t="s">
        <v>95</v>
      </c>
      <c r="G24" s="72">
        <v>2550</v>
      </c>
      <c r="H24" s="83">
        <f t="shared" si="6"/>
        <v>5919</v>
      </c>
      <c r="I24" s="73">
        <v>2891</v>
      </c>
      <c r="J24" s="74">
        <v>3028</v>
      </c>
      <c r="K24" s="70"/>
      <c r="L24" s="71" t="s">
        <v>96</v>
      </c>
      <c r="M24" s="180">
        <v>245</v>
      </c>
      <c r="N24" s="176">
        <f t="shared" si="4"/>
        <v>717</v>
      </c>
      <c r="O24" s="181">
        <v>345</v>
      </c>
      <c r="P24" s="182">
        <v>372</v>
      </c>
      <c r="Q24" s="71" t="s">
        <v>109</v>
      </c>
      <c r="R24" s="82">
        <v>1002</v>
      </c>
      <c r="S24" s="73">
        <f t="shared" si="5"/>
        <v>2757</v>
      </c>
      <c r="T24" s="83">
        <v>1351</v>
      </c>
      <c r="U24" s="74">
        <v>1406</v>
      </c>
      <c r="V24" s="92"/>
    </row>
    <row r="25" spans="1:22" ht="19.5" customHeight="1">
      <c r="A25" s="71" t="s">
        <v>98</v>
      </c>
      <c r="B25" s="72">
        <v>470</v>
      </c>
      <c r="C25" s="83">
        <f t="shared" si="1"/>
        <v>1171</v>
      </c>
      <c r="D25" s="73">
        <v>563</v>
      </c>
      <c r="E25" s="74">
        <v>608</v>
      </c>
      <c r="F25" s="71" t="s">
        <v>99</v>
      </c>
      <c r="G25" s="72">
        <v>2535</v>
      </c>
      <c r="H25" s="83">
        <f t="shared" si="6"/>
        <v>6899</v>
      </c>
      <c r="I25" s="73">
        <v>3417</v>
      </c>
      <c r="J25" s="74">
        <v>3482</v>
      </c>
      <c r="K25" s="70"/>
      <c r="L25" s="71" t="s">
        <v>100</v>
      </c>
      <c r="M25" s="180">
        <v>530</v>
      </c>
      <c r="N25" s="176">
        <f t="shared" si="4"/>
        <v>1546</v>
      </c>
      <c r="O25" s="181">
        <v>771</v>
      </c>
      <c r="P25" s="182">
        <v>775</v>
      </c>
      <c r="Q25" s="91" t="s">
        <v>113</v>
      </c>
      <c r="R25" s="82">
        <v>709</v>
      </c>
      <c r="S25" s="73">
        <f t="shared" si="5"/>
        <v>1942</v>
      </c>
      <c r="T25" s="83">
        <v>964</v>
      </c>
      <c r="U25" s="74">
        <v>978</v>
      </c>
      <c r="V25" s="92"/>
    </row>
    <row r="26" spans="1:22" ht="19.5" customHeight="1" thickBot="1">
      <c r="A26" s="71" t="s">
        <v>102</v>
      </c>
      <c r="B26" s="72">
        <v>291</v>
      </c>
      <c r="C26" s="83">
        <f t="shared" si="1"/>
        <v>854</v>
      </c>
      <c r="D26" s="73">
        <v>425</v>
      </c>
      <c r="E26" s="74">
        <v>429</v>
      </c>
      <c r="F26" s="71" t="s">
        <v>103</v>
      </c>
      <c r="G26" s="72">
        <v>2424</v>
      </c>
      <c r="H26" s="83">
        <f t="shared" si="6"/>
        <v>6880</v>
      </c>
      <c r="I26" s="73">
        <v>3459</v>
      </c>
      <c r="J26" s="74">
        <v>3421</v>
      </c>
      <c r="K26" s="70"/>
      <c r="L26" s="71" t="s">
        <v>104</v>
      </c>
      <c r="M26" s="180">
        <v>293</v>
      </c>
      <c r="N26" s="176">
        <f t="shared" si="4"/>
        <v>736</v>
      </c>
      <c r="O26" s="181">
        <v>393</v>
      </c>
      <c r="P26" s="182">
        <v>343</v>
      </c>
      <c r="Q26" s="84" t="s">
        <v>117</v>
      </c>
      <c r="R26" s="82">
        <v>252</v>
      </c>
      <c r="S26" s="73">
        <f t="shared" si="5"/>
        <v>532</v>
      </c>
      <c r="T26" s="83">
        <v>251</v>
      </c>
      <c r="U26" s="74">
        <v>281</v>
      </c>
      <c r="V26" s="92"/>
    </row>
    <row r="27" spans="1:22" ht="19.5" customHeight="1" thickBot="1">
      <c r="A27" s="71" t="s">
        <v>106</v>
      </c>
      <c r="B27" s="72">
        <v>602</v>
      </c>
      <c r="C27" s="83">
        <f t="shared" si="1"/>
        <v>1543</v>
      </c>
      <c r="D27" s="73">
        <v>785</v>
      </c>
      <c r="E27" s="74">
        <v>758</v>
      </c>
      <c r="F27" s="71" t="s">
        <v>107</v>
      </c>
      <c r="G27" s="72">
        <v>52</v>
      </c>
      <c r="H27" s="83">
        <f t="shared" si="6"/>
        <v>129</v>
      </c>
      <c r="I27" s="73">
        <v>69</v>
      </c>
      <c r="J27" s="74">
        <v>60</v>
      </c>
      <c r="K27" s="70"/>
      <c r="L27" s="71" t="s">
        <v>108</v>
      </c>
      <c r="M27" s="180">
        <v>825</v>
      </c>
      <c r="N27" s="176">
        <f t="shared" si="4"/>
        <v>2172</v>
      </c>
      <c r="O27" s="181">
        <v>1127</v>
      </c>
      <c r="P27" s="182">
        <v>1045</v>
      </c>
      <c r="Q27" s="88" t="s">
        <v>121</v>
      </c>
      <c r="R27" s="89">
        <f>SUM(M8:M40)+SUM(R8:R26)</f>
        <v>33449</v>
      </c>
      <c r="S27" s="89">
        <f>SUM(N8:N40)+SUM(S8:S26)</f>
        <v>90187</v>
      </c>
      <c r="T27" s="89">
        <f>SUM(O8:O40)+SUM(T8:T26)</f>
        <v>44688</v>
      </c>
      <c r="U27" s="165">
        <f>SUM(P8:P40)+SUM(U8:U26)</f>
        <v>45499</v>
      </c>
      <c r="V27" s="92"/>
    </row>
    <row r="28" spans="1:22" ht="19.5" customHeight="1" thickBot="1">
      <c r="A28" s="71" t="s">
        <v>110</v>
      </c>
      <c r="B28" s="72">
        <v>645</v>
      </c>
      <c r="C28" s="83">
        <f t="shared" si="1"/>
        <v>1636</v>
      </c>
      <c r="D28" s="73">
        <v>806</v>
      </c>
      <c r="E28" s="74">
        <v>830</v>
      </c>
      <c r="F28" s="71" t="s">
        <v>111</v>
      </c>
      <c r="G28" s="72">
        <v>458</v>
      </c>
      <c r="H28" s="83">
        <f t="shared" si="6"/>
        <v>1123</v>
      </c>
      <c r="I28" s="73">
        <v>592</v>
      </c>
      <c r="J28" s="74">
        <v>531</v>
      </c>
      <c r="K28" s="70"/>
      <c r="L28" s="71" t="s">
        <v>112</v>
      </c>
      <c r="M28" s="180">
        <v>426</v>
      </c>
      <c r="N28" s="176">
        <f t="shared" si="4"/>
        <v>1173</v>
      </c>
      <c r="O28" s="181">
        <v>609</v>
      </c>
      <c r="P28" s="182">
        <v>564</v>
      </c>
      <c r="R28" s="145"/>
      <c r="S28" s="145"/>
      <c r="T28" s="145"/>
      <c r="U28" s="214"/>
      <c r="V28" s="92"/>
    </row>
    <row r="29" spans="1:22" ht="19.5" customHeight="1" thickBot="1">
      <c r="A29" s="71" t="s">
        <v>114</v>
      </c>
      <c r="B29" s="72">
        <v>878</v>
      </c>
      <c r="C29" s="83">
        <f t="shared" si="1"/>
        <v>2264</v>
      </c>
      <c r="D29" s="73">
        <v>1150</v>
      </c>
      <c r="E29" s="74">
        <v>1114</v>
      </c>
      <c r="F29" s="71" t="s">
        <v>115</v>
      </c>
      <c r="G29" s="72">
        <v>474</v>
      </c>
      <c r="H29" s="83">
        <f t="shared" si="6"/>
        <v>1279</v>
      </c>
      <c r="I29" s="73">
        <v>631</v>
      </c>
      <c r="J29" s="74">
        <v>648</v>
      </c>
      <c r="K29" s="70"/>
      <c r="L29" s="71" t="s">
        <v>116</v>
      </c>
      <c r="M29" s="180">
        <v>808</v>
      </c>
      <c r="N29" s="176">
        <f t="shared" si="4"/>
        <v>2223</v>
      </c>
      <c r="O29" s="181">
        <v>1140</v>
      </c>
      <c r="P29" s="182">
        <v>1083</v>
      </c>
      <c r="Q29" s="60" t="s">
        <v>37</v>
      </c>
      <c r="R29" s="61" t="s">
        <v>2</v>
      </c>
      <c r="S29" s="62" t="s">
        <v>4</v>
      </c>
      <c r="T29" s="62" t="s">
        <v>13</v>
      </c>
      <c r="U29" s="63" t="s">
        <v>14</v>
      </c>
      <c r="V29" s="92"/>
    </row>
    <row r="30" spans="1:21" ht="19.5" customHeight="1">
      <c r="A30" s="71" t="s">
        <v>118</v>
      </c>
      <c r="B30" s="72">
        <v>661</v>
      </c>
      <c r="C30" s="83">
        <f t="shared" si="1"/>
        <v>1770</v>
      </c>
      <c r="D30" s="73">
        <v>875</v>
      </c>
      <c r="E30" s="74">
        <v>895</v>
      </c>
      <c r="F30" s="71" t="s">
        <v>119</v>
      </c>
      <c r="G30" s="72">
        <v>1946</v>
      </c>
      <c r="H30" s="83">
        <f t="shared" si="6"/>
        <v>5483</v>
      </c>
      <c r="I30" s="73">
        <v>2797</v>
      </c>
      <c r="J30" s="74">
        <v>2686</v>
      </c>
      <c r="K30" s="70"/>
      <c r="L30" s="71" t="s">
        <v>120</v>
      </c>
      <c r="M30" s="180">
        <v>647</v>
      </c>
      <c r="N30" s="176">
        <f t="shared" si="4"/>
        <v>1843</v>
      </c>
      <c r="O30" s="181">
        <v>936</v>
      </c>
      <c r="P30" s="182">
        <v>907</v>
      </c>
      <c r="Q30" s="66" t="s">
        <v>131</v>
      </c>
      <c r="R30" s="67">
        <v>147</v>
      </c>
      <c r="S30" s="143">
        <f>SUM(T30:U30)</f>
        <v>772</v>
      </c>
      <c r="T30" s="68">
        <v>323</v>
      </c>
      <c r="U30" s="69">
        <v>449</v>
      </c>
    </row>
    <row r="31" spans="1:22" ht="19.5" customHeight="1">
      <c r="A31" s="71" t="s">
        <v>122</v>
      </c>
      <c r="B31" s="72">
        <v>473</v>
      </c>
      <c r="C31" s="83">
        <f t="shared" si="1"/>
        <v>1281</v>
      </c>
      <c r="D31" s="73">
        <v>631</v>
      </c>
      <c r="E31" s="74">
        <v>650</v>
      </c>
      <c r="F31" s="71" t="s">
        <v>123</v>
      </c>
      <c r="G31" s="72">
        <v>1276</v>
      </c>
      <c r="H31" s="83">
        <f t="shared" si="6"/>
        <v>3714</v>
      </c>
      <c r="I31" s="73">
        <v>1842</v>
      </c>
      <c r="J31" s="74">
        <v>1872</v>
      </c>
      <c r="K31" s="70"/>
      <c r="L31" s="71" t="s">
        <v>124</v>
      </c>
      <c r="M31" s="180">
        <v>481</v>
      </c>
      <c r="N31" s="176">
        <f t="shared" si="4"/>
        <v>1436</v>
      </c>
      <c r="O31" s="181">
        <v>709</v>
      </c>
      <c r="P31" s="182">
        <v>727</v>
      </c>
      <c r="Q31" s="71" t="s">
        <v>135</v>
      </c>
      <c r="R31" s="72">
        <v>703</v>
      </c>
      <c r="S31" s="83">
        <f>SUM(T31:U31)</f>
        <v>2577</v>
      </c>
      <c r="T31" s="73">
        <v>1249</v>
      </c>
      <c r="U31" s="74">
        <v>1328</v>
      </c>
      <c r="V31" s="147"/>
    </row>
    <row r="32" spans="1:21" ht="19.5" customHeight="1">
      <c r="A32" s="71" t="s">
        <v>125</v>
      </c>
      <c r="B32" s="72">
        <v>42</v>
      </c>
      <c r="C32" s="83">
        <f t="shared" si="1"/>
        <v>219</v>
      </c>
      <c r="D32" s="73">
        <v>75</v>
      </c>
      <c r="E32" s="74">
        <v>144</v>
      </c>
      <c r="F32" s="71" t="s">
        <v>126</v>
      </c>
      <c r="G32" s="72">
        <v>421</v>
      </c>
      <c r="H32" s="83">
        <f t="shared" si="6"/>
        <v>1146</v>
      </c>
      <c r="I32" s="73">
        <v>597</v>
      </c>
      <c r="J32" s="74">
        <v>549</v>
      </c>
      <c r="K32" s="70"/>
      <c r="L32" s="71" t="s">
        <v>127</v>
      </c>
      <c r="M32" s="180">
        <v>492</v>
      </c>
      <c r="N32" s="176">
        <f t="shared" si="4"/>
        <v>1398</v>
      </c>
      <c r="O32" s="181">
        <v>683</v>
      </c>
      <c r="P32" s="182">
        <v>715</v>
      </c>
      <c r="Q32" s="71" t="s">
        <v>139</v>
      </c>
      <c r="R32" s="72">
        <v>2286</v>
      </c>
      <c r="S32" s="83">
        <f>SUM(T32:U32)</f>
        <v>6674</v>
      </c>
      <c r="T32" s="73">
        <v>3275</v>
      </c>
      <c r="U32" s="74">
        <v>3399</v>
      </c>
    </row>
    <row r="33" spans="1:21" ht="19.5" customHeight="1" thickBot="1">
      <c r="A33" s="71" t="s">
        <v>128</v>
      </c>
      <c r="B33" s="72">
        <v>449</v>
      </c>
      <c r="C33" s="83">
        <f t="shared" si="1"/>
        <v>1018</v>
      </c>
      <c r="D33" s="73">
        <v>489</v>
      </c>
      <c r="E33" s="74">
        <v>529</v>
      </c>
      <c r="F33" s="71" t="s">
        <v>129</v>
      </c>
      <c r="G33" s="72">
        <v>595</v>
      </c>
      <c r="H33" s="83">
        <f t="shared" si="6"/>
        <v>1714</v>
      </c>
      <c r="I33" s="73">
        <v>850</v>
      </c>
      <c r="J33" s="74">
        <v>864</v>
      </c>
      <c r="K33" s="70"/>
      <c r="L33" s="71" t="s">
        <v>130</v>
      </c>
      <c r="M33" s="180">
        <v>516</v>
      </c>
      <c r="N33" s="176">
        <f t="shared" si="4"/>
        <v>1417</v>
      </c>
      <c r="O33" s="181">
        <v>715</v>
      </c>
      <c r="P33" s="182">
        <v>702</v>
      </c>
      <c r="Q33" s="84" t="s">
        <v>142</v>
      </c>
      <c r="R33" s="85">
        <v>351</v>
      </c>
      <c r="S33" s="142">
        <f>SUM(T33:U33)</f>
        <v>1429</v>
      </c>
      <c r="T33" s="86">
        <v>670</v>
      </c>
      <c r="U33" s="87">
        <v>759</v>
      </c>
    </row>
    <row r="34" spans="1:21" ht="19.5" customHeight="1" thickBot="1">
      <c r="A34" s="71" t="s">
        <v>132</v>
      </c>
      <c r="B34" s="72">
        <v>506</v>
      </c>
      <c r="C34" s="83">
        <f t="shared" si="1"/>
        <v>1150</v>
      </c>
      <c r="D34" s="149">
        <v>557</v>
      </c>
      <c r="E34" s="74">
        <v>593</v>
      </c>
      <c r="F34" s="71" t="s">
        <v>133</v>
      </c>
      <c r="G34" s="72">
        <v>594</v>
      </c>
      <c r="H34" s="83">
        <f t="shared" si="6"/>
        <v>1788</v>
      </c>
      <c r="I34" s="73">
        <v>883</v>
      </c>
      <c r="J34" s="74">
        <v>905</v>
      </c>
      <c r="K34" s="70"/>
      <c r="L34" s="71" t="s">
        <v>134</v>
      </c>
      <c r="M34" s="180">
        <v>526</v>
      </c>
      <c r="N34" s="176">
        <f t="shared" si="4"/>
        <v>1496</v>
      </c>
      <c r="O34" s="181">
        <v>719</v>
      </c>
      <c r="P34" s="182">
        <v>777</v>
      </c>
      <c r="Q34" s="88" t="s">
        <v>145</v>
      </c>
      <c r="R34" s="89">
        <f>SUM(R30:R33)</f>
        <v>3487</v>
      </c>
      <c r="S34" s="89">
        <f>SUM(S30:S33)</f>
        <v>11452</v>
      </c>
      <c r="T34" s="89">
        <f>SUM(T30:T33)</f>
        <v>5517</v>
      </c>
      <c r="U34" s="148">
        <f>SUM(U30:U33)</f>
        <v>5935</v>
      </c>
    </row>
    <row r="35" spans="1:16" ht="19.5" customHeight="1">
      <c r="A35" s="71" t="s">
        <v>136</v>
      </c>
      <c r="B35" s="72">
        <v>437</v>
      </c>
      <c r="C35" s="83">
        <f t="shared" si="1"/>
        <v>1117</v>
      </c>
      <c r="D35" s="73">
        <v>539</v>
      </c>
      <c r="E35" s="74">
        <v>578</v>
      </c>
      <c r="F35" s="71" t="s">
        <v>137</v>
      </c>
      <c r="G35" s="72">
        <v>90</v>
      </c>
      <c r="H35" s="83">
        <f t="shared" si="6"/>
        <v>222</v>
      </c>
      <c r="I35" s="73">
        <v>107</v>
      </c>
      <c r="J35" s="74">
        <v>115</v>
      </c>
      <c r="K35" s="70"/>
      <c r="L35" s="71" t="s">
        <v>138</v>
      </c>
      <c r="M35" s="180">
        <v>323</v>
      </c>
      <c r="N35" s="176">
        <f t="shared" si="4"/>
        <v>970</v>
      </c>
      <c r="O35" s="181">
        <v>502</v>
      </c>
      <c r="P35" s="182">
        <v>468</v>
      </c>
    </row>
    <row r="36" spans="1:16" ht="19.5" customHeight="1">
      <c r="A36" s="71" t="s">
        <v>140</v>
      </c>
      <c r="B36" s="72">
        <v>1104</v>
      </c>
      <c r="C36" s="83">
        <f t="shared" si="1"/>
        <v>2625</v>
      </c>
      <c r="D36" s="73">
        <v>1345</v>
      </c>
      <c r="E36" s="74">
        <v>1280</v>
      </c>
      <c r="F36" s="71" t="s">
        <v>141</v>
      </c>
      <c r="G36" s="72">
        <v>708</v>
      </c>
      <c r="H36" s="83">
        <f t="shared" si="6"/>
        <v>1941</v>
      </c>
      <c r="I36" s="73">
        <v>969</v>
      </c>
      <c r="J36" s="74">
        <v>972</v>
      </c>
      <c r="K36" s="70"/>
      <c r="L36" s="71" t="s">
        <v>150</v>
      </c>
      <c r="M36" s="180">
        <v>206</v>
      </c>
      <c r="N36" s="176">
        <f t="shared" si="4"/>
        <v>558</v>
      </c>
      <c r="O36" s="181">
        <v>256</v>
      </c>
      <c r="P36" s="182">
        <v>302</v>
      </c>
    </row>
    <row r="37" spans="1:21" ht="19.5" customHeight="1" thickBot="1">
      <c r="A37" s="71" t="s">
        <v>143</v>
      </c>
      <c r="B37" s="72">
        <v>302</v>
      </c>
      <c r="C37" s="83">
        <f t="shared" si="1"/>
        <v>687</v>
      </c>
      <c r="D37" s="73">
        <v>324</v>
      </c>
      <c r="E37" s="74">
        <v>363</v>
      </c>
      <c r="F37" s="84" t="s">
        <v>144</v>
      </c>
      <c r="G37" s="85">
        <v>3033</v>
      </c>
      <c r="H37" s="142">
        <f t="shared" si="6"/>
        <v>6260</v>
      </c>
      <c r="I37" s="86">
        <v>3056</v>
      </c>
      <c r="J37" s="87">
        <v>3204</v>
      </c>
      <c r="K37" s="70"/>
      <c r="L37" s="71" t="s">
        <v>151</v>
      </c>
      <c r="M37" s="180">
        <v>387</v>
      </c>
      <c r="N37" s="176">
        <f t="shared" si="4"/>
        <v>936</v>
      </c>
      <c r="O37" s="181">
        <v>495</v>
      </c>
      <c r="P37" s="182">
        <v>441</v>
      </c>
      <c r="Q37" s="253" t="s">
        <v>202</v>
      </c>
      <c r="R37" s="254"/>
      <c r="S37" s="254"/>
      <c r="T37" s="254"/>
      <c r="U37" s="254"/>
    </row>
    <row r="38" spans="1:21" ht="19.5" customHeight="1" thickBot="1">
      <c r="A38" s="71" t="s">
        <v>146</v>
      </c>
      <c r="B38" s="72">
        <v>900</v>
      </c>
      <c r="C38" s="83">
        <f>SUM(D38:E38)</f>
        <v>2174</v>
      </c>
      <c r="D38" s="73">
        <v>1028</v>
      </c>
      <c r="E38" s="74">
        <v>1146</v>
      </c>
      <c r="F38" s="88" t="s">
        <v>147</v>
      </c>
      <c r="G38" s="89">
        <f>SUM(G18:G37)</f>
        <v>24390</v>
      </c>
      <c r="H38" s="89">
        <f>SUM(H18:H37)</f>
        <v>65559</v>
      </c>
      <c r="I38" s="89">
        <f>SUM(I18:I37)</f>
        <v>32715</v>
      </c>
      <c r="J38" s="89">
        <f>SUM(J18:J37)</f>
        <v>32844</v>
      </c>
      <c r="K38" s="70"/>
      <c r="L38" s="144" t="s">
        <v>42</v>
      </c>
      <c r="M38" s="180">
        <v>659</v>
      </c>
      <c r="N38" s="176">
        <f t="shared" si="4"/>
        <v>1566</v>
      </c>
      <c r="O38" s="181">
        <v>810</v>
      </c>
      <c r="P38" s="182">
        <v>756</v>
      </c>
      <c r="Q38" s="255"/>
      <c r="R38" s="256"/>
      <c r="S38" s="256"/>
      <c r="T38" s="256"/>
      <c r="U38" s="256"/>
    </row>
    <row r="39" spans="1:21" ht="19.5" customHeight="1">
      <c r="A39" s="71" t="s">
        <v>148</v>
      </c>
      <c r="B39" s="72">
        <v>769</v>
      </c>
      <c r="C39" s="83">
        <f t="shared" si="1"/>
        <v>1779</v>
      </c>
      <c r="D39" s="73">
        <v>833</v>
      </c>
      <c r="E39" s="74">
        <v>946</v>
      </c>
      <c r="F39" s="257"/>
      <c r="G39" s="258"/>
      <c r="H39" s="258"/>
      <c r="I39" s="258"/>
      <c r="J39" s="258"/>
      <c r="K39" s="52"/>
      <c r="L39" s="71" t="s">
        <v>45</v>
      </c>
      <c r="M39" s="180">
        <v>1496</v>
      </c>
      <c r="N39" s="176">
        <f t="shared" si="4"/>
        <v>3884</v>
      </c>
      <c r="O39" s="181">
        <v>1990</v>
      </c>
      <c r="P39" s="182">
        <v>1894</v>
      </c>
      <c r="Q39" s="255"/>
      <c r="R39" s="256"/>
      <c r="S39" s="256"/>
      <c r="T39" s="256"/>
      <c r="U39" s="256"/>
    </row>
    <row r="40" spans="1:21" ht="19.5" customHeight="1" thickBot="1">
      <c r="A40" s="84" t="s">
        <v>149</v>
      </c>
      <c r="B40" s="85">
        <v>1243</v>
      </c>
      <c r="C40" s="142">
        <f t="shared" si="1"/>
        <v>3076</v>
      </c>
      <c r="D40" s="86">
        <v>1476</v>
      </c>
      <c r="E40" s="87">
        <v>1600</v>
      </c>
      <c r="F40" s="259"/>
      <c r="G40" s="260"/>
      <c r="H40" s="260"/>
      <c r="I40" s="260"/>
      <c r="J40" s="260"/>
      <c r="K40" s="52"/>
      <c r="L40" s="84" t="s">
        <v>48</v>
      </c>
      <c r="M40" s="183">
        <v>726</v>
      </c>
      <c r="N40" s="184">
        <f t="shared" si="4"/>
        <v>1777</v>
      </c>
      <c r="O40" s="185">
        <v>892</v>
      </c>
      <c r="P40" s="186">
        <v>885</v>
      </c>
      <c r="Q40" s="254"/>
      <c r="R40" s="256"/>
      <c r="S40" s="256"/>
      <c r="T40" s="256"/>
      <c r="U40" s="256"/>
    </row>
    <row r="41" spans="1:16" ht="19.5" customHeight="1">
      <c r="A41" s="93"/>
      <c r="B41" s="94"/>
      <c r="C41" s="94"/>
      <c r="D41" s="94"/>
      <c r="E41" s="94"/>
      <c r="F41" s="46"/>
      <c r="G41" s="46"/>
      <c r="H41" s="46"/>
      <c r="I41" s="46"/>
      <c r="J41" s="46"/>
      <c r="K41" s="52"/>
      <c r="M41" s="187"/>
      <c r="N41" s="187"/>
      <c r="O41" s="187"/>
      <c r="P41" s="187"/>
    </row>
    <row r="42" spans="1:21" ht="13.5" customHeight="1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Q42" s="96"/>
      <c r="R42" s="96"/>
      <c r="S42" s="96"/>
      <c r="T42" s="96"/>
      <c r="U42" s="96"/>
    </row>
    <row r="43" spans="1:20" ht="12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Q43" s="49"/>
      <c r="S43" s="95"/>
      <c r="T43" s="95"/>
    </row>
    <row r="44" spans="1:20" ht="12">
      <c r="A44" s="95"/>
      <c r="B44" s="95"/>
      <c r="C44" s="95"/>
      <c r="D44" s="95"/>
      <c r="E44" s="95"/>
      <c r="K44" s="95"/>
      <c r="Q44" s="49"/>
      <c r="S44" s="95"/>
      <c r="T44" s="95"/>
    </row>
    <row r="45" spans="5:17" ht="12">
      <c r="E45" s="49"/>
      <c r="K45" s="49"/>
      <c r="Q45" s="49"/>
    </row>
    <row r="46" spans="11:17" ht="12">
      <c r="K46" s="49"/>
      <c r="L46" s="49"/>
      <c r="P46" s="189"/>
      <c r="Q46" s="49"/>
    </row>
    <row r="47" spans="4:17" ht="12">
      <c r="D47" s="49"/>
      <c r="K47" s="49"/>
      <c r="Q47" s="49"/>
    </row>
    <row r="48" spans="4:17" ht="12">
      <c r="D48" s="49"/>
      <c r="P48" s="189"/>
      <c r="Q48" s="49"/>
    </row>
    <row r="49" spans="4:17" ht="12">
      <c r="D49" s="49"/>
      <c r="Q49" s="49"/>
    </row>
    <row r="50" ht="12">
      <c r="Q50" s="49"/>
    </row>
    <row r="51" ht="12">
      <c r="Q51" s="49"/>
    </row>
    <row r="52" spans="13:17" ht="12">
      <c r="M52" s="189"/>
      <c r="Q52" s="49"/>
    </row>
    <row r="53" spans="13:17" ht="12">
      <c r="M53" s="189"/>
      <c r="Q53" s="49"/>
    </row>
    <row r="54" ht="12">
      <c r="Q54" s="49"/>
    </row>
    <row r="55" ht="12">
      <c r="Q55" s="49"/>
    </row>
    <row r="56" ht="12">
      <c r="Q56" s="49"/>
    </row>
    <row r="57" ht="12">
      <c r="Q57" s="49"/>
    </row>
    <row r="58" ht="12">
      <c r="Q58" s="49"/>
    </row>
    <row r="59" ht="12">
      <c r="Q59" s="49"/>
    </row>
    <row r="60" ht="12">
      <c r="Q60" s="49"/>
    </row>
    <row r="62" ht="12">
      <c r="Q62" s="49"/>
    </row>
    <row r="139" ht="12">
      <c r="W139" s="49"/>
    </row>
  </sheetData>
  <sheetProtection/>
  <mergeCells count="13">
    <mergeCell ref="A1:K1"/>
    <mergeCell ref="M2:S5"/>
    <mergeCell ref="B3:C3"/>
    <mergeCell ref="D3:E3"/>
    <mergeCell ref="G3:H3"/>
    <mergeCell ref="I3:J3"/>
    <mergeCell ref="B4:C4"/>
    <mergeCell ref="D4:E4"/>
    <mergeCell ref="G4:H4"/>
    <mergeCell ref="I4:J4"/>
    <mergeCell ref="B5:C5"/>
    <mergeCell ref="Q37:U40"/>
    <mergeCell ref="F39:J40"/>
  </mergeCells>
  <printOptions/>
  <pageMargins left="0.91" right="0.34" top="0.82" bottom="0.62" header="0.37" footer="0.511805555555555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SheetLayoutView="75" zoomScalePageLayoutView="0" workbookViewId="0" topLeftCell="A1">
      <selection activeCell="A1" sqref="A1:J1"/>
    </sheetView>
  </sheetViews>
  <sheetFormatPr defaultColWidth="9.375" defaultRowHeight="13.5"/>
  <cols>
    <col min="1" max="1" width="18.50390625" style="99" customWidth="1"/>
    <col min="2" max="2" width="7.625" style="99" customWidth="1"/>
    <col min="3" max="3" width="8.50390625" style="99" customWidth="1"/>
    <col min="4" max="5" width="7.625" style="99" customWidth="1"/>
    <col min="6" max="8" width="6.875" style="99" customWidth="1"/>
    <col min="9" max="10" width="8.50390625" style="99" customWidth="1"/>
    <col min="11" max="16384" width="9.375" style="99" customWidth="1"/>
  </cols>
  <sheetData>
    <row r="1" spans="1:10" s="97" customFormat="1" ht="27" customHeight="1">
      <c r="A1" s="276" t="s">
        <v>152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11" ht="12.75" thickBo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9.5" customHeight="1">
      <c r="A3" s="277" t="s">
        <v>153</v>
      </c>
      <c r="B3" s="279" t="s">
        <v>154</v>
      </c>
      <c r="C3" s="281" t="s">
        <v>155</v>
      </c>
      <c r="D3" s="283" t="s">
        <v>156</v>
      </c>
      <c r="E3" s="285" t="s">
        <v>157</v>
      </c>
      <c r="F3" s="287" t="s">
        <v>158</v>
      </c>
      <c r="G3" s="288"/>
      <c r="H3" s="289"/>
      <c r="I3" s="100" t="s">
        <v>159</v>
      </c>
      <c r="J3" s="101" t="s">
        <v>160</v>
      </c>
      <c r="K3" s="98"/>
    </row>
    <row r="4" spans="1:11" ht="18.75" customHeight="1" thickBot="1">
      <c r="A4" s="278"/>
      <c r="B4" s="280"/>
      <c r="C4" s="282"/>
      <c r="D4" s="284"/>
      <c r="E4" s="286"/>
      <c r="F4" s="103" t="s">
        <v>161</v>
      </c>
      <c r="G4" s="102" t="s">
        <v>32</v>
      </c>
      <c r="H4" s="104" t="s">
        <v>162</v>
      </c>
      <c r="I4" s="105" t="s">
        <v>163</v>
      </c>
      <c r="J4" s="104" t="s">
        <v>164</v>
      </c>
      <c r="K4" s="98"/>
    </row>
    <row r="5" spans="1:11" ht="21" customHeight="1">
      <c r="A5" s="106" t="s">
        <v>165</v>
      </c>
      <c r="B5" s="107">
        <v>3247</v>
      </c>
      <c r="C5" s="108">
        <v>18259</v>
      </c>
      <c r="D5" s="109">
        <v>9082</v>
      </c>
      <c r="E5" s="110">
        <v>9177</v>
      </c>
      <c r="F5" s="111" t="s">
        <v>166</v>
      </c>
      <c r="G5" s="109" t="s">
        <v>167</v>
      </c>
      <c r="H5" s="112" t="s">
        <v>168</v>
      </c>
      <c r="I5" s="113">
        <v>5.62</v>
      </c>
      <c r="J5" s="114">
        <v>645.4</v>
      </c>
      <c r="K5" s="98"/>
    </row>
    <row r="6" spans="1:11" ht="21" customHeight="1">
      <c r="A6" s="115">
        <v>9406</v>
      </c>
      <c r="B6" s="116">
        <v>3830</v>
      </c>
      <c r="C6" s="117">
        <v>20890</v>
      </c>
      <c r="D6" s="118">
        <v>10516</v>
      </c>
      <c r="E6" s="119">
        <v>10374</v>
      </c>
      <c r="F6" s="120">
        <v>583</v>
      </c>
      <c r="G6" s="118">
        <v>2631</v>
      </c>
      <c r="H6" s="121">
        <v>14.41</v>
      </c>
      <c r="I6" s="122">
        <v>5.45</v>
      </c>
      <c r="J6" s="123">
        <v>738.4</v>
      </c>
      <c r="K6" s="98"/>
    </row>
    <row r="7" spans="1:11" ht="21" customHeight="1">
      <c r="A7" s="124" t="s">
        <v>169</v>
      </c>
      <c r="B7" s="116">
        <v>4160</v>
      </c>
      <c r="C7" s="117">
        <v>22702</v>
      </c>
      <c r="D7" s="118">
        <v>11280</v>
      </c>
      <c r="E7" s="119">
        <v>11422</v>
      </c>
      <c r="F7" s="120">
        <v>330</v>
      </c>
      <c r="G7" s="118">
        <v>1812</v>
      </c>
      <c r="H7" s="121">
        <v>8.67</v>
      </c>
      <c r="I7" s="122">
        <v>5.46</v>
      </c>
      <c r="J7" s="123">
        <v>802.5</v>
      </c>
      <c r="K7" s="98"/>
    </row>
    <row r="8" spans="1:11" ht="21" customHeight="1">
      <c r="A8" s="124" t="s">
        <v>170</v>
      </c>
      <c r="B8" s="116">
        <v>4729</v>
      </c>
      <c r="C8" s="117">
        <v>25078</v>
      </c>
      <c r="D8" s="118">
        <v>12419</v>
      </c>
      <c r="E8" s="119">
        <v>12659</v>
      </c>
      <c r="F8" s="120">
        <v>569</v>
      </c>
      <c r="G8" s="118">
        <v>2376</v>
      </c>
      <c r="H8" s="121">
        <v>10.47</v>
      </c>
      <c r="I8" s="122">
        <v>5.3</v>
      </c>
      <c r="J8" s="123">
        <v>886.5</v>
      </c>
      <c r="K8" s="98"/>
    </row>
    <row r="9" spans="1:11" ht="21" customHeight="1">
      <c r="A9" s="124" t="s">
        <v>171</v>
      </c>
      <c r="B9" s="116">
        <v>5646</v>
      </c>
      <c r="C9" s="117">
        <v>29567</v>
      </c>
      <c r="D9" s="118">
        <v>14900</v>
      </c>
      <c r="E9" s="119">
        <v>14667</v>
      </c>
      <c r="F9" s="120">
        <v>917</v>
      </c>
      <c r="G9" s="118">
        <v>4489</v>
      </c>
      <c r="H9" s="121">
        <v>17.9</v>
      </c>
      <c r="I9" s="122">
        <v>5.24</v>
      </c>
      <c r="J9" s="123">
        <v>1045.1</v>
      </c>
      <c r="K9" s="98"/>
    </row>
    <row r="10" spans="1:11" ht="21" customHeight="1">
      <c r="A10" s="115" t="s">
        <v>172</v>
      </c>
      <c r="B10" s="116">
        <v>9055</v>
      </c>
      <c r="C10" s="117">
        <v>43315</v>
      </c>
      <c r="D10" s="118">
        <v>21286</v>
      </c>
      <c r="E10" s="119">
        <v>22029</v>
      </c>
      <c r="F10" s="120">
        <v>3409</v>
      </c>
      <c r="G10" s="118">
        <v>13748</v>
      </c>
      <c r="H10" s="121">
        <v>46.5</v>
      </c>
      <c r="I10" s="122">
        <v>4.78</v>
      </c>
      <c r="J10" s="123">
        <v>1408.5</v>
      </c>
      <c r="K10" s="98"/>
    </row>
    <row r="11" spans="1:11" ht="21" customHeight="1">
      <c r="A11" s="124" t="s">
        <v>173</v>
      </c>
      <c r="B11" s="116">
        <v>9717</v>
      </c>
      <c r="C11" s="117">
        <v>47013</v>
      </c>
      <c r="D11" s="118">
        <v>23142</v>
      </c>
      <c r="E11" s="119">
        <v>23871</v>
      </c>
      <c r="F11" s="120">
        <v>662</v>
      </c>
      <c r="G11" s="118">
        <v>3698</v>
      </c>
      <c r="H11" s="121">
        <v>8.54</v>
      </c>
      <c r="I11" s="122">
        <v>4.84</v>
      </c>
      <c r="J11" s="123">
        <v>1661.8</v>
      </c>
      <c r="K11" s="98"/>
    </row>
    <row r="12" spans="1:11" ht="21" customHeight="1">
      <c r="A12" s="124" t="s">
        <v>174</v>
      </c>
      <c r="B12" s="116">
        <v>11850</v>
      </c>
      <c r="C12" s="117">
        <v>56895</v>
      </c>
      <c r="D12" s="118">
        <v>28083</v>
      </c>
      <c r="E12" s="119">
        <v>28812</v>
      </c>
      <c r="F12" s="120">
        <v>2133</v>
      </c>
      <c r="G12" s="118">
        <v>9882</v>
      </c>
      <c r="H12" s="121">
        <v>21.02</v>
      </c>
      <c r="I12" s="122">
        <v>4.8</v>
      </c>
      <c r="J12" s="123">
        <v>1591</v>
      </c>
      <c r="K12" s="98"/>
    </row>
    <row r="13" spans="1:11" ht="21" customHeight="1">
      <c r="A13" s="124" t="s">
        <v>175</v>
      </c>
      <c r="B13" s="116">
        <v>15354</v>
      </c>
      <c r="C13" s="117">
        <v>68054</v>
      </c>
      <c r="D13" s="118">
        <v>33621</v>
      </c>
      <c r="E13" s="119">
        <v>34433</v>
      </c>
      <c r="F13" s="120">
        <v>3504</v>
      </c>
      <c r="G13" s="118">
        <v>11159</v>
      </c>
      <c r="H13" s="121">
        <v>19.61</v>
      </c>
      <c r="I13" s="122">
        <v>4.43</v>
      </c>
      <c r="J13" s="123">
        <v>1903.1</v>
      </c>
      <c r="K13" s="98"/>
    </row>
    <row r="14" spans="1:13" ht="21" customHeight="1">
      <c r="A14" s="124" t="s">
        <v>176</v>
      </c>
      <c r="B14" s="116">
        <v>25510</v>
      </c>
      <c r="C14" s="117">
        <v>100081</v>
      </c>
      <c r="D14" s="118">
        <v>50266</v>
      </c>
      <c r="E14" s="119">
        <v>49815</v>
      </c>
      <c r="F14" s="120">
        <v>10156</v>
      </c>
      <c r="G14" s="118">
        <v>32027</v>
      </c>
      <c r="H14" s="121">
        <v>47.06</v>
      </c>
      <c r="I14" s="122">
        <v>3.92</v>
      </c>
      <c r="J14" s="123">
        <v>2798.7</v>
      </c>
      <c r="K14" s="98"/>
      <c r="L14" s="125"/>
      <c r="M14" s="125"/>
    </row>
    <row r="15" spans="1:11" ht="21" customHeight="1">
      <c r="A15" s="124" t="s">
        <v>177</v>
      </c>
      <c r="B15" s="116">
        <v>35467</v>
      </c>
      <c r="C15" s="117">
        <v>129621</v>
      </c>
      <c r="D15" s="118">
        <v>64934</v>
      </c>
      <c r="E15" s="119">
        <v>64687</v>
      </c>
      <c r="F15" s="120">
        <v>9957</v>
      </c>
      <c r="G15" s="118">
        <v>29540</v>
      </c>
      <c r="H15" s="121">
        <v>29.52</v>
      </c>
      <c r="I15" s="122">
        <v>3.65</v>
      </c>
      <c r="J15" s="123">
        <v>3624.7</v>
      </c>
      <c r="K15" s="98"/>
    </row>
    <row r="16" spans="1:10" ht="21" customHeight="1">
      <c r="A16" s="124" t="s">
        <v>178</v>
      </c>
      <c r="B16" s="116">
        <v>43520</v>
      </c>
      <c r="C16" s="117">
        <v>152023</v>
      </c>
      <c r="D16" s="118">
        <v>75954</v>
      </c>
      <c r="E16" s="119">
        <v>76069</v>
      </c>
      <c r="F16" s="120">
        <v>8053</v>
      </c>
      <c r="G16" s="118">
        <v>22402</v>
      </c>
      <c r="H16" s="121">
        <v>17.28</v>
      </c>
      <c r="I16" s="122">
        <v>3.49</v>
      </c>
      <c r="J16" s="123">
        <v>4251.2</v>
      </c>
    </row>
    <row r="17" spans="1:10" ht="21" customHeight="1">
      <c r="A17" s="124" t="s">
        <v>179</v>
      </c>
      <c r="B17" s="116">
        <v>51715</v>
      </c>
      <c r="C17" s="117">
        <v>171016</v>
      </c>
      <c r="D17" s="118">
        <v>85621</v>
      </c>
      <c r="E17" s="119">
        <v>85395</v>
      </c>
      <c r="F17" s="120">
        <v>8195</v>
      </c>
      <c r="G17" s="118">
        <v>18993</v>
      </c>
      <c r="H17" s="121">
        <v>12.49</v>
      </c>
      <c r="I17" s="122">
        <v>3.31</v>
      </c>
      <c r="J17" s="123">
        <v>4782.3</v>
      </c>
    </row>
    <row r="18" spans="1:10" ht="21" customHeight="1">
      <c r="A18" s="124" t="s">
        <v>180</v>
      </c>
      <c r="B18" s="116">
        <v>57377</v>
      </c>
      <c r="C18" s="117">
        <v>185030</v>
      </c>
      <c r="D18" s="118">
        <v>92444</v>
      </c>
      <c r="E18" s="119">
        <v>92586</v>
      </c>
      <c r="F18" s="120">
        <v>5662</v>
      </c>
      <c r="G18" s="118">
        <v>14014</v>
      </c>
      <c r="H18" s="121">
        <v>8.19</v>
      </c>
      <c r="I18" s="122">
        <v>3.22</v>
      </c>
      <c r="J18" s="123">
        <v>5174.2</v>
      </c>
    </row>
    <row r="19" spans="1:10" ht="21" customHeight="1">
      <c r="A19" s="124" t="s">
        <v>181</v>
      </c>
      <c r="B19" s="116">
        <v>66729</v>
      </c>
      <c r="C19" s="117">
        <v>201675</v>
      </c>
      <c r="D19" s="118">
        <v>100820</v>
      </c>
      <c r="E19" s="119">
        <v>100855</v>
      </c>
      <c r="F19" s="120">
        <v>9352</v>
      </c>
      <c r="G19" s="118">
        <v>16645</v>
      </c>
      <c r="H19" s="121">
        <v>9</v>
      </c>
      <c r="I19" s="122">
        <v>3.02</v>
      </c>
      <c r="J19" s="123">
        <v>5647.6</v>
      </c>
    </row>
    <row r="20" spans="1:10" ht="21" customHeight="1">
      <c r="A20" s="126" t="s">
        <v>182</v>
      </c>
      <c r="B20" s="116">
        <v>74032</v>
      </c>
      <c r="C20" s="117">
        <v>212874</v>
      </c>
      <c r="D20" s="118">
        <v>106035</v>
      </c>
      <c r="E20" s="119">
        <v>106839</v>
      </c>
      <c r="F20" s="120">
        <v>7303</v>
      </c>
      <c r="G20" s="118">
        <v>11199</v>
      </c>
      <c r="H20" s="121">
        <v>5.55</v>
      </c>
      <c r="I20" s="122">
        <v>2.88</v>
      </c>
      <c r="J20" s="123">
        <v>5961.2</v>
      </c>
    </row>
    <row r="21" spans="1:10" ht="21" customHeight="1" thickBot="1">
      <c r="A21" s="151" t="s">
        <v>183</v>
      </c>
      <c r="B21" s="152">
        <v>80959</v>
      </c>
      <c r="C21" s="153">
        <v>220809</v>
      </c>
      <c r="D21" s="154">
        <v>109494</v>
      </c>
      <c r="E21" s="155">
        <v>111315</v>
      </c>
      <c r="F21" s="156">
        <v>6927</v>
      </c>
      <c r="G21" s="154">
        <v>7935</v>
      </c>
      <c r="H21" s="157">
        <v>3.73</v>
      </c>
      <c r="I21" s="158">
        <v>2.73</v>
      </c>
      <c r="J21" s="159">
        <v>6183.4</v>
      </c>
    </row>
    <row r="22" spans="1:11" ht="21" customHeight="1">
      <c r="A22" s="212">
        <v>37653</v>
      </c>
      <c r="B22" s="195">
        <v>84577</v>
      </c>
      <c r="C22" s="196">
        <v>224828</v>
      </c>
      <c r="D22" s="197">
        <v>111142</v>
      </c>
      <c r="E22" s="198">
        <v>113686</v>
      </c>
      <c r="F22" s="196">
        <v>101</v>
      </c>
      <c r="G22" s="204">
        <v>90</v>
      </c>
      <c r="H22" s="205">
        <v>0.04</v>
      </c>
      <c r="I22" s="206">
        <v>2.66</v>
      </c>
      <c r="J22" s="207">
        <v>6295.9</v>
      </c>
      <c r="K22" s="98"/>
    </row>
    <row r="23" spans="1:10" s="203" customFormat="1" ht="20.25" customHeight="1" thickBot="1">
      <c r="A23" s="213">
        <v>37681</v>
      </c>
      <c r="B23" s="199">
        <v>84596</v>
      </c>
      <c r="C23" s="200">
        <v>224843</v>
      </c>
      <c r="D23" s="201">
        <v>111162</v>
      </c>
      <c r="E23" s="202">
        <v>113681</v>
      </c>
      <c r="F23" s="200">
        <v>19</v>
      </c>
      <c r="G23" s="208">
        <v>15</v>
      </c>
      <c r="H23" s="209">
        <v>0.01</v>
      </c>
      <c r="I23" s="210">
        <v>2.66</v>
      </c>
      <c r="J23" s="211">
        <v>6296.4</v>
      </c>
    </row>
    <row r="24" spans="1:11" ht="21" customHeight="1" thickBot="1">
      <c r="A24" s="190" t="s">
        <v>184</v>
      </c>
      <c r="B24" s="127">
        <v>1708</v>
      </c>
      <c r="C24" s="128">
        <v>1925</v>
      </c>
      <c r="D24" s="129">
        <v>871</v>
      </c>
      <c r="E24" s="130">
        <v>1054</v>
      </c>
      <c r="F24" s="191"/>
      <c r="G24" s="192"/>
      <c r="H24" s="193"/>
      <c r="I24" s="193"/>
      <c r="J24" s="194"/>
      <c r="K24" s="98"/>
    </row>
    <row r="25" spans="1:11" ht="21" customHeight="1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1:11" ht="21" customHeight="1">
      <c r="A26" s="131"/>
      <c r="B26" s="131"/>
      <c r="C26" s="131"/>
      <c r="D26" s="131"/>
      <c r="E26" s="131"/>
      <c r="F26" s="132"/>
      <c r="G26" s="132"/>
      <c r="H26" s="133"/>
      <c r="I26" s="133"/>
      <c r="J26" s="134"/>
      <c r="K26" s="98"/>
    </row>
    <row r="27" spans="1:11" ht="24" customHeight="1">
      <c r="A27" s="98"/>
      <c r="B27" s="131"/>
      <c r="C27" s="131"/>
      <c r="D27" s="131"/>
      <c r="E27" s="131"/>
      <c r="F27" s="131"/>
      <c r="G27" s="131"/>
      <c r="H27" s="131"/>
      <c r="I27" s="131"/>
      <c r="J27" s="131"/>
      <c r="K27" s="98"/>
    </row>
    <row r="28" spans="1:10" s="138" customFormat="1" ht="24" customHeight="1">
      <c r="A28" s="135" t="s">
        <v>190</v>
      </c>
      <c r="B28" s="136"/>
      <c r="C28" s="136"/>
      <c r="D28" s="136"/>
      <c r="E28" s="136"/>
      <c r="F28" s="136"/>
      <c r="G28" s="136"/>
      <c r="H28" s="136"/>
      <c r="I28" s="136"/>
      <c r="J28" s="137"/>
    </row>
    <row r="29" spans="1:10" s="138" customFormat="1" ht="24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</row>
    <row r="30" spans="1:10" ht="41.25" customHeight="1" thickBot="1">
      <c r="A30" s="269" t="s">
        <v>191</v>
      </c>
      <c r="B30" s="269"/>
      <c r="C30" s="269"/>
      <c r="D30" s="269"/>
      <c r="E30" s="269"/>
      <c r="F30" s="269"/>
      <c r="G30" s="269"/>
      <c r="H30" s="269"/>
      <c r="I30" s="269"/>
      <c r="J30" s="269"/>
    </row>
    <row r="31" spans="1:13" ht="24" customHeight="1">
      <c r="A31" s="131"/>
      <c r="B31" s="131"/>
      <c r="C31" s="131"/>
      <c r="D31" s="131"/>
      <c r="E31" s="131"/>
      <c r="F31" s="270" t="s">
        <v>185</v>
      </c>
      <c r="G31" s="272" t="s">
        <v>186</v>
      </c>
      <c r="H31" s="272"/>
      <c r="I31" s="272"/>
      <c r="J31" s="272"/>
      <c r="K31" s="98"/>
      <c r="M31" s="98"/>
    </row>
    <row r="32" spans="1:11" ht="24" customHeight="1" thickBot="1">
      <c r="A32" s="131"/>
      <c r="B32" s="131"/>
      <c r="C32" s="131"/>
      <c r="D32" s="131"/>
      <c r="E32" s="131"/>
      <c r="F32" s="271"/>
      <c r="G32" s="273" t="s">
        <v>187</v>
      </c>
      <c r="H32" s="274"/>
      <c r="I32" s="274"/>
      <c r="J32" s="274"/>
      <c r="K32" s="98"/>
    </row>
    <row r="33" spans="1:11" ht="24" customHeight="1">
      <c r="A33" s="131"/>
      <c r="B33" s="131"/>
      <c r="C33" s="131"/>
      <c r="D33" s="131"/>
      <c r="E33" s="131"/>
      <c r="F33" s="275" t="s">
        <v>188</v>
      </c>
      <c r="G33" s="275"/>
      <c r="H33" s="275"/>
      <c r="I33" s="275"/>
      <c r="J33" s="275"/>
      <c r="K33" s="98"/>
    </row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>
      <c r="E41" s="140"/>
    </row>
    <row r="42" ht="24" customHeight="1">
      <c r="E42" s="140"/>
    </row>
    <row r="43" ht="24" customHeight="1">
      <c r="E43" s="140"/>
    </row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</sheetData>
  <sheetProtection/>
  <mergeCells count="12">
    <mergeCell ref="E3:E4"/>
    <mergeCell ref="F3:H3"/>
    <mergeCell ref="A30:J30"/>
    <mergeCell ref="F31:F32"/>
    <mergeCell ref="G31:J31"/>
    <mergeCell ref="G32:J32"/>
    <mergeCell ref="F33:J33"/>
    <mergeCell ref="A1:J1"/>
    <mergeCell ref="A3:A4"/>
    <mergeCell ref="B3:B4"/>
    <mergeCell ref="C3:C4"/>
    <mergeCell ref="D3:D4"/>
  </mergeCells>
  <printOptions/>
  <pageMargins left="0.64" right="0.71" top="0.76" bottom="0.74" header="0.5118055555555556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牧野　譲治</dc:creator>
  <cp:keywords/>
  <dc:description/>
  <cp:lastModifiedBy>上山　剛史</cp:lastModifiedBy>
  <cp:lastPrinted>2014-10-01T02:51:37Z</cp:lastPrinted>
  <dcterms:created xsi:type="dcterms:W3CDTF">2014-08-06T06:14:46Z</dcterms:created>
  <dcterms:modified xsi:type="dcterms:W3CDTF">2016-03-01T10:23:20Z</dcterms:modified>
  <cp:category/>
  <cp:version/>
  <cp:contentType/>
  <cp:contentStatus/>
</cp:coreProperties>
</file>