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<sst xmlns="http://schemas.openxmlformats.org/spreadsheetml/2006/main" count="230" uniqueCount="196">
  <si>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</si>
  <si>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</si>
  <si>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</si>
  <si>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</si>
  <si>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</si>
  <si>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</si>
  <si>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</si>
  <si>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</si>
  <si>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</si>
  <si>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</si>
  <si>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</si>
  <si>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</si>
  <si>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</si>
  <si>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</si>
  <si>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</si>
  <si>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</si>
  <si>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</si>
  <si>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</si>
  <si>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</si>
  <si>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</si>
  <si>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</si>
  <si>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</si>
  <si>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</si>
  <si>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</si>
  <si>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</si>
  <si>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</si>
  <si>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</si>
  <si>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</si>
  <si>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</si>
  <si>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</si>
  <si>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</si>
  <si>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</si>
  <si>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</si>
  <si>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</si>
  <si>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</si>
  <si>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</si>
  <si>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</si>
  <si>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</si>
  <si>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</si>
  <si>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</si>
  <si>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</si>
  <si>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</si>
  <si>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</si>
  <si>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</si>
  <si>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</si>
  <si>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</si>
  <si>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</si>
  <si>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</si>
  <si>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</si>
  <si>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</si>
  <si>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</si>
  <si>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</si>
  <si>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</si>
  <si>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</si>
  <si>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</si>
  <si>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</si>
  <si>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</si>
  <si>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</si>
  <si>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</si>
  <si>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</si>
  <si>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</si>
  <si>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</si>
  <si>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</si>
  <si>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</si>
  <si>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</si>
  <si>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</si>
  <si>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</si>
  <si>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</si>
  <si>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</si>
  <si>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</si>
  <si>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</si>
  <si>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</si>
  <si>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</si>
  <si>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</si>
  <si>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</si>
  <si>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</si>
  <si>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</si>
  <si>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</si>
  <si>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</si>
  <si>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</si>
  <si>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</si>
  <si>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</si>
  <si>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</si>
  <si>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</si>
  <si>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</si>
  <si>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</si>
  <si>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</si>
  <si>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</si>
  <si>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</si>
  <si>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</si>
  <si>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</si>
  <si>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</si>
  <si>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</si>
  <si>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</si>
  <si>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</si>
  <si>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</si>
  <si>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</si>
  <si>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</si>
  <si>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</si>
  <si>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</si>
  <si>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</si>
  <si>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</si>
  <si>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</si>
  <si>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</si>
  <si>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</si>
  <si>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</si>
  <si>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</si>
  <si>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</si>
  <si>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</si>
  <si>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</si>
  <si>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</si>
  <si>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</si>
  <si>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</si>
  <si>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</si>
  <si>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</si>
  <si>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</si>
  <si>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</si>
  <si>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</si>
  <si>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</si>
  <si>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</si>
  <si>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</si>
  <si>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</si>
  <si>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</si>
  <si>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</si>
  <si>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</si>
  <si>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</si>
  <si>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</si>
  <si>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</si>
  <si>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</si>
  <si>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</si>
  <si>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</si>
  <si>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</si>
  <si>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</si>
  <si>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</si>
  <si>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</si>
  <si>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</si>
  <si>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</si>
  <si>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</si>
  <si>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</si>
  <si>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</si>
  <si>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</si>
  <si>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</si>
  <si>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</si>
  <si>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</si>
  <si>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</si>
  <si>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</si>
  <si>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</si>
  <si>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</si>
  <si>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</si>
  <si>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</si>
  <si>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</si>
  <si>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</si>
  <si>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</si>
  <si>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</si>
  <si>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</si>
  <si>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</si>
  <si>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</si>
  <si>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</si>
  <si>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</si>
  <si>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</si>
  <si>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</si>
  <si>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</si>
  <si>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</si>
  <si>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</si>
  <si>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</si>
  <si>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</si>
  <si>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</si>
  <si>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</si>
  <si>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</si>
  <si>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</si>
  <si>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</si>
  <si>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</si>
  <si>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</si>
  <si>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</si>
  <si>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</si>
  <si>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</si>
  <si>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</si>
  <si>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</si>
  <si>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</si>
  <si>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</si>
  <si>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</si>
  <si>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</si>
  <si>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</si>
  <si>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</si>
  <si>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</si>
  <si>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</si>
  <si>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</si>
  <si>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</si>
  <si>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</si>
  <si>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平成１４年（２００２年）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</si>
  <si>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</si>
  <si>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</si>
  <si>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</si>
  <si>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10月</t>
  </si>
  <si>
    <t>町丁・字別人口と世帯（10月１日現在）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</si>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</sst>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177" fontId="24" fillId="34" borderId="35" xfId="61" applyNumberFormat="1" applyFont="1" applyFill="1" applyBorder="1" applyAlignment="1">
      <alignment horizontal="right" vertical="center"/>
      <protection/>
    </xf>
    <xf numFmtId="177" fontId="24" fillId="34" borderId="36" xfId="61" applyNumberFormat="1" applyFont="1" applyFill="1" applyBorder="1" applyAlignment="1">
      <alignment horizontal="right" vertical="center"/>
      <protection/>
    </xf>
    <xf numFmtId="177" fontId="24" fillId="34" borderId="37" xfId="61" applyNumberFormat="1" applyFont="1" applyFill="1" applyBorder="1" applyAlignment="1">
      <alignment horizontal="right" vertical="center"/>
      <protection/>
    </xf>
    <xf numFmtId="0" fontId="20" fillId="0" borderId="38" xfId="61" applyFont="1" applyFill="1" applyBorder="1">
      <alignment/>
      <protection/>
    </xf>
    <xf numFmtId="3" fontId="20" fillId="0" borderId="38" xfId="61" applyNumberFormat="1" applyFont="1" applyFill="1" applyBorder="1">
      <alignment/>
      <protection/>
    </xf>
    <xf numFmtId="3" fontId="25" fillId="35" borderId="39" xfId="61" applyNumberFormat="1" applyFont="1" applyFill="1" applyBorder="1" applyAlignment="1">
      <alignment horizontal="distributed" vertical="center"/>
      <protection/>
    </xf>
    <xf numFmtId="3" fontId="25" fillId="35" borderId="40" xfId="61" applyNumberFormat="1" applyFont="1" applyFill="1" applyBorder="1" applyAlignment="1">
      <alignment horizontal="center" vertical="center"/>
      <protection/>
    </xf>
    <xf numFmtId="3" fontId="25" fillId="35" borderId="41" xfId="61" applyNumberFormat="1" applyFont="1" applyFill="1" applyBorder="1" applyAlignment="1">
      <alignment horizontal="center" vertical="center"/>
      <protection/>
    </xf>
    <xf numFmtId="3" fontId="25" fillId="35" borderId="42" xfId="61" applyNumberFormat="1" applyFont="1" applyFill="1" applyBorder="1" applyAlignment="1">
      <alignment horizontal="center" vertical="center"/>
      <protection/>
    </xf>
    <xf numFmtId="3" fontId="26" fillId="0" borderId="43" xfId="61" applyNumberFormat="1" applyFont="1" applyFill="1" applyBorder="1" applyAlignment="1">
      <alignment horizontal="center" vertical="center"/>
      <protection/>
    </xf>
    <xf numFmtId="0" fontId="20" fillId="0" borderId="43" xfId="61" applyFont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3" xfId="61" applyNumberFormat="1" applyFont="1" applyFill="1" applyBorder="1">
      <alignment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horizontal="right" vertical="center"/>
      <protection/>
    </xf>
    <xf numFmtId="3" fontId="27" fillId="0" borderId="53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55" xfId="61" applyNumberFormat="1" applyFont="1" applyFill="1" applyBorder="1" applyAlignment="1">
      <alignment vertical="center"/>
      <protection/>
    </xf>
    <xf numFmtId="3" fontId="27" fillId="0" borderId="56" xfId="61" applyNumberFormat="1" applyFont="1" applyFill="1" applyBorder="1" applyAlignment="1">
      <alignment vertical="center"/>
      <protection/>
    </xf>
    <xf numFmtId="3" fontId="27" fillId="0" borderId="57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8" xfId="61" applyNumberFormat="1" applyFont="1" applyFill="1" applyBorder="1" applyAlignment="1">
      <alignment horizontal="distributed" vertical="center"/>
      <protection/>
    </xf>
    <xf numFmtId="3" fontId="27" fillId="0" borderId="59" xfId="61" applyNumberFormat="1" applyFont="1" applyFill="1" applyBorder="1" applyAlignment="1">
      <alignment vertical="center"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5" borderId="39" xfId="61" applyNumberFormat="1" applyFont="1" applyFill="1" applyBorder="1" applyAlignment="1">
      <alignment horizontal="distributed" vertical="center"/>
      <protection/>
    </xf>
    <xf numFmtId="3" fontId="27" fillId="35" borderId="41" xfId="61" applyNumberFormat="1" applyFont="1" applyFill="1" applyBorder="1" applyAlignment="1">
      <alignment vertical="center"/>
      <protection/>
    </xf>
    <xf numFmtId="3" fontId="28" fillId="0" borderId="51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7" fillId="0" borderId="61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5" borderId="61" xfId="60" applyFont="1" applyFill="1" applyBorder="1" applyAlignment="1">
      <alignment horizontal="center" vertical="center"/>
      <protection/>
    </xf>
    <xf numFmtId="0" fontId="23" fillId="35" borderId="50" xfId="60" applyFont="1" applyFill="1" applyBorder="1" applyAlignment="1">
      <alignment horizontal="center" vertical="center"/>
      <protection/>
    </xf>
    <xf numFmtId="0" fontId="23" fillId="35" borderId="62" xfId="60" applyFont="1" applyFill="1" applyBorder="1" applyAlignment="1">
      <alignment horizontal="center" vertical="center"/>
      <protection/>
    </xf>
    <xf numFmtId="0" fontId="23" fillId="35" borderId="63" xfId="60" applyFont="1" applyFill="1" applyBorder="1" applyAlignment="1">
      <alignment horizontal="center" vertical="center"/>
      <protection/>
    </xf>
    <xf numFmtId="0" fontId="23" fillId="35" borderId="11" xfId="60" applyFont="1" applyFill="1" applyBorder="1" applyAlignment="1">
      <alignment horizontal="center" vertical="center"/>
      <protection/>
    </xf>
    <xf numFmtId="0" fontId="28" fillId="35" borderId="38" xfId="60" applyFont="1" applyFill="1" applyBorder="1" applyAlignment="1">
      <alignment horizontal="center" vertical="center"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64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64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51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51" xfId="60" applyNumberFormat="1" applyFont="1" applyFill="1" applyBorder="1" applyAlignment="1">
      <alignment horizontal="distributed" vertical="center"/>
      <protection/>
    </xf>
    <xf numFmtId="0" fontId="28" fillId="0" borderId="39" xfId="60" applyFont="1" applyFill="1" applyBorder="1" applyAlignment="1">
      <alignment horizontal="distributed" vertical="center"/>
      <protection/>
    </xf>
    <xf numFmtId="3" fontId="20" fillId="0" borderId="66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62" xfId="60" applyNumberFormat="1" applyFont="1" applyFill="1" applyBorder="1" applyAlignment="1">
      <alignment vertical="center"/>
      <protection/>
    </xf>
    <xf numFmtId="3" fontId="20" fillId="0" borderId="48" xfId="60" applyNumberFormat="1" applyFont="1" applyFill="1" applyBorder="1" applyAlignment="1">
      <alignment vertical="center"/>
      <protection/>
    </xf>
    <xf numFmtId="3" fontId="20" fillId="0" borderId="61" xfId="60" applyNumberFormat="1" applyFont="1" applyFill="1" applyBorder="1" applyAlignment="1">
      <alignment vertical="center"/>
      <protection/>
    </xf>
    <xf numFmtId="2" fontId="20" fillId="0" borderId="61" xfId="60" applyNumberFormat="1" applyFont="1" applyFill="1" applyBorder="1" applyAlignment="1">
      <alignment vertical="center"/>
      <protection/>
    </xf>
    <xf numFmtId="179" fontId="20" fillId="0" borderId="61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5" borderId="67" xfId="61" applyNumberFormat="1" applyFont="1" applyFill="1" applyBorder="1" applyAlignment="1">
      <alignment vertical="center"/>
      <protection/>
    </xf>
    <xf numFmtId="3" fontId="27" fillId="0" borderId="68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9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0" fontId="17" fillId="0" borderId="43" xfId="61" applyBorder="1">
      <alignment/>
      <protection/>
    </xf>
    <xf numFmtId="3" fontId="27" fillId="35" borderId="70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3" fontId="27" fillId="0" borderId="28" xfId="61" applyNumberFormat="1" applyFont="1" applyFill="1" applyBorder="1" applyAlignment="1">
      <alignment vertical="center"/>
      <protection/>
    </xf>
    <xf numFmtId="180" fontId="23" fillId="33" borderId="69" xfId="60" applyNumberFormat="1" applyFont="1" applyFill="1" applyBorder="1" applyAlignment="1">
      <alignment horizontal="distributed" vertical="center"/>
      <protection/>
    </xf>
    <xf numFmtId="3" fontId="20" fillId="33" borderId="71" xfId="60" applyNumberFormat="1" applyFont="1" applyFill="1" applyBorder="1" applyAlignment="1">
      <alignment vertical="center"/>
      <protection/>
    </xf>
    <xf numFmtId="177" fontId="20" fillId="33" borderId="22" xfId="60" applyNumberFormat="1" applyFont="1" applyFill="1" applyBorder="1" applyAlignment="1">
      <alignment vertical="center"/>
      <protection/>
    </xf>
    <xf numFmtId="2" fontId="20" fillId="33" borderId="20" xfId="60" applyNumberFormat="1" applyFont="1" applyFill="1" applyBorder="1" applyAlignment="1">
      <alignment vertical="center"/>
      <protection/>
    </xf>
    <xf numFmtId="2" fontId="20" fillId="33" borderId="21" xfId="60" applyNumberFormat="1" applyFont="1" applyFill="1" applyBorder="1" applyAlignment="1">
      <alignment vertical="center"/>
      <protection/>
    </xf>
    <xf numFmtId="179" fontId="20" fillId="33" borderId="20" xfId="60" applyNumberFormat="1" applyFont="1" applyFill="1" applyBorder="1" applyAlignment="1">
      <alignment vertical="center"/>
      <protection/>
    </xf>
    <xf numFmtId="0" fontId="23" fillId="0" borderId="58" xfId="60" applyNumberFormat="1" applyFont="1" applyFill="1" applyBorder="1" applyAlignment="1">
      <alignment horizontal="distributed"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72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60" xfId="60" applyNumberFormat="1" applyFont="1" applyBorder="1" applyAlignment="1">
      <alignment vertical="center"/>
      <protection/>
    </xf>
    <xf numFmtId="3" fontId="20" fillId="0" borderId="73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72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3" fontId="20" fillId="33" borderId="66" xfId="60" applyNumberFormat="1" applyFont="1" applyFill="1" applyBorder="1" applyAlignment="1">
      <alignment vertical="center"/>
      <protection/>
    </xf>
    <xf numFmtId="3" fontId="20" fillId="33" borderId="33" xfId="60" applyNumberFormat="1" applyFont="1" applyFill="1" applyBorder="1" applyAlignment="1">
      <alignment vertical="center"/>
      <protection/>
    </xf>
    <xf numFmtId="3" fontId="20" fillId="33" borderId="10" xfId="60" applyNumberFormat="1" applyFont="1" applyFill="1" applyBorder="1" applyAlignment="1">
      <alignment vertical="center"/>
      <protection/>
    </xf>
    <xf numFmtId="3" fontId="20" fillId="33" borderId="11" xfId="60" applyNumberFormat="1" applyFont="1" applyFill="1" applyBorder="1" applyAlignment="1">
      <alignment vertical="center"/>
      <protection/>
    </xf>
    <xf numFmtId="180" fontId="23" fillId="33" borderId="39" xfId="60" applyNumberFormat="1" applyFont="1" applyFill="1" applyBorder="1" applyAlignment="1">
      <alignment horizontal="distributed" vertical="center"/>
      <protection/>
    </xf>
    <xf numFmtId="3" fontId="20" fillId="33" borderId="39" xfId="60" applyNumberFormat="1" applyFont="1" applyFill="1" applyBorder="1" applyAlignment="1">
      <alignment vertical="center"/>
      <protection/>
    </xf>
    <xf numFmtId="3" fontId="20" fillId="33" borderId="30" xfId="60" applyNumberFormat="1" applyFont="1" applyFill="1" applyBorder="1" applyAlignment="1">
      <alignment vertical="center"/>
      <protection/>
    </xf>
    <xf numFmtId="3" fontId="20" fillId="33" borderId="19" xfId="60" applyNumberFormat="1" applyFont="1" applyFill="1" applyBorder="1" applyAlignment="1">
      <alignment vertical="center"/>
      <protection/>
    </xf>
    <xf numFmtId="3" fontId="20" fillId="33" borderId="42" xfId="60" applyNumberFormat="1" applyFont="1" applyFill="1" applyBorder="1" applyAlignment="1">
      <alignment vertical="center"/>
      <protection/>
    </xf>
    <xf numFmtId="3" fontId="20" fillId="33" borderId="74" xfId="60" applyNumberFormat="1" applyFont="1" applyFill="1" applyBorder="1" applyAlignment="1">
      <alignment vertical="center"/>
      <protection/>
    </xf>
    <xf numFmtId="177" fontId="20" fillId="33" borderId="19" xfId="60" applyNumberFormat="1" applyFont="1" applyFill="1" applyBorder="1" applyAlignment="1">
      <alignment vertical="center"/>
      <protection/>
    </xf>
    <xf numFmtId="2" fontId="20" fillId="33" borderId="42" xfId="60" applyNumberFormat="1" applyFont="1" applyFill="1" applyBorder="1" applyAlignment="1">
      <alignment vertical="center"/>
      <protection/>
    </xf>
    <xf numFmtId="2" fontId="20" fillId="33" borderId="30" xfId="60" applyNumberFormat="1" applyFont="1" applyFill="1" applyBorder="1" applyAlignment="1">
      <alignment vertical="center"/>
      <protection/>
    </xf>
    <xf numFmtId="179" fontId="20" fillId="33" borderId="42" xfId="60" applyNumberFormat="1" applyFont="1" applyFill="1" applyBorder="1" applyAlignment="1">
      <alignment vertical="center"/>
      <protection/>
    </xf>
    <xf numFmtId="177" fontId="4" fillId="0" borderId="47" xfId="0" applyNumberFormat="1" applyFont="1" applyBorder="1" applyAlignment="1">
      <alignment vertical="center"/>
    </xf>
    <xf numFmtId="3" fontId="20" fillId="0" borderId="75" xfId="61" applyNumberFormat="1" applyFont="1" applyFill="1" applyBorder="1">
      <alignment/>
      <protection/>
    </xf>
    <xf numFmtId="3" fontId="27" fillId="0" borderId="75" xfId="61" applyNumberFormat="1" applyFont="1" applyFill="1" applyBorder="1" applyAlignment="1">
      <alignment vertical="center"/>
      <protection/>
    </xf>
    <xf numFmtId="3" fontId="24" fillId="36" borderId="76" xfId="61" applyNumberFormat="1" applyFont="1" applyFill="1" applyBorder="1" applyAlignment="1">
      <alignment vertical="center"/>
      <protection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" fillId="0" borderId="67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6" fillId="33" borderId="81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6" fillId="0" borderId="45" xfId="0" applyFont="1" applyBorder="1" applyAlignment="1">
      <alignment horizontal="distributed" vertical="center"/>
    </xf>
    <xf numFmtId="0" fontId="0" fillId="0" borderId="82" xfId="0" applyBorder="1" applyAlignment="1">
      <alignment vertical="center"/>
    </xf>
    <xf numFmtId="0" fontId="6" fillId="0" borderId="43" xfId="0" applyFont="1" applyBorder="1" applyAlignment="1">
      <alignment horizontal="distributed" vertical="center"/>
    </xf>
    <xf numFmtId="0" fontId="0" fillId="0" borderId="83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85" xfId="0" applyFont="1" applyBorder="1" applyAlignment="1">
      <alignment horizontal="distributed" vertical="center" textRotation="255"/>
    </xf>
    <xf numFmtId="3" fontId="24" fillId="35" borderId="49" xfId="61" applyNumberFormat="1" applyFont="1" applyFill="1" applyBorder="1" applyAlignment="1">
      <alignment horizontal="right" vertical="center"/>
      <protection/>
    </xf>
    <xf numFmtId="3" fontId="24" fillId="35" borderId="85" xfId="61" applyNumberFormat="1" applyFont="1" applyFill="1" applyBorder="1" applyAlignment="1">
      <alignment horizontal="right" vertical="center"/>
      <protection/>
    </xf>
    <xf numFmtId="3" fontId="24" fillId="35" borderId="34" xfId="61" applyNumberFormat="1" applyFont="1" applyFill="1" applyBorder="1" applyAlignment="1">
      <alignment horizontal="right" vertical="center"/>
      <protection/>
    </xf>
    <xf numFmtId="3" fontId="24" fillId="35" borderId="50" xfId="61" applyNumberFormat="1" applyFont="1" applyFill="1" applyBorder="1" applyAlignment="1">
      <alignment horizontal="right" vertical="center"/>
      <protection/>
    </xf>
    <xf numFmtId="0" fontId="23" fillId="34" borderId="86" xfId="61" applyFont="1" applyFill="1" applyBorder="1" applyAlignment="1">
      <alignment horizontal="center" vertical="center"/>
      <protection/>
    </xf>
    <xf numFmtId="0" fontId="23" fillId="34" borderId="76" xfId="61" applyFont="1" applyFill="1" applyBorder="1" applyAlignment="1">
      <alignment horizontal="center" vertical="center"/>
      <protection/>
    </xf>
    <xf numFmtId="3" fontId="20" fillId="0" borderId="43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3" fontId="29" fillId="0" borderId="48" xfId="61" applyNumberFormat="1" applyFont="1" applyFill="1" applyBorder="1" applyAlignment="1">
      <alignment horizontal="left" vertical="center" wrapText="1"/>
      <protection/>
    </xf>
    <xf numFmtId="3" fontId="29" fillId="0" borderId="61" xfId="61" applyNumberFormat="1" applyFont="1" applyFill="1" applyBorder="1" applyAlignment="1">
      <alignment horizontal="left" vertical="center" wrapText="1"/>
      <protection/>
    </xf>
    <xf numFmtId="3" fontId="29" fillId="0" borderId="43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0" xfId="61" applyNumberFormat="1" applyFont="1" applyFill="1" applyBorder="1" applyAlignment="1">
      <alignment horizontal="center" vertical="center"/>
      <protection/>
    </xf>
    <xf numFmtId="0" fontId="23" fillId="35" borderId="29" xfId="61" applyFont="1" applyFill="1" applyBorder="1" applyAlignment="1">
      <alignment horizontal="center" vertical="center"/>
      <protection/>
    </xf>
    <xf numFmtId="0" fontId="23" fillId="35" borderId="34" xfId="61" applyFont="1" applyFill="1" applyBorder="1" applyAlignment="1">
      <alignment horizontal="center" vertical="center"/>
      <protection/>
    </xf>
    <xf numFmtId="0" fontId="23" fillId="35" borderId="49" xfId="60" applyFont="1" applyFill="1" applyBorder="1" applyAlignment="1">
      <alignment horizontal="center" vertical="center"/>
      <protection/>
    </xf>
    <xf numFmtId="0" fontId="23" fillId="35" borderId="62" xfId="60" applyFont="1" applyFill="1" applyBorder="1" applyAlignment="1">
      <alignment horizontal="center" vertical="center"/>
      <protection/>
    </xf>
    <xf numFmtId="0" fontId="23" fillId="35" borderId="87" xfId="60" applyFont="1" applyFill="1" applyBorder="1" applyAlignment="1">
      <alignment horizontal="center" vertical="center"/>
      <protection/>
    </xf>
    <xf numFmtId="0" fontId="23" fillId="35" borderId="88" xfId="60" applyFont="1" applyFill="1" applyBorder="1" applyAlignment="1">
      <alignment horizontal="center" vertical="center"/>
      <protection/>
    </xf>
    <xf numFmtId="0" fontId="23" fillId="35" borderId="89" xfId="60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61" xfId="60" applyFont="1" applyBorder="1" applyAlignment="1">
      <alignment horizontal="center" vertical="center"/>
      <protection/>
    </xf>
    <xf numFmtId="0" fontId="6" fillId="0" borderId="38" xfId="60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distributed" vertical="center"/>
      <protection/>
    </xf>
    <xf numFmtId="0" fontId="32" fillId="0" borderId="38" xfId="60" applyNumberFormat="1" applyFont="1" applyBorder="1" applyAlignment="1">
      <alignment horizontal="distributed" vertical="center" shrinkToFit="1"/>
      <protection/>
    </xf>
    <xf numFmtId="0" fontId="17" fillId="0" borderId="38" xfId="60" applyBorder="1" applyAlignment="1">
      <alignment horizontal="distributed" vertical="center" shrinkToFit="1"/>
      <protection/>
    </xf>
    <xf numFmtId="0" fontId="14" fillId="0" borderId="61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5" borderId="47" xfId="60" applyFont="1" applyFill="1" applyBorder="1" applyAlignment="1">
      <alignment horizontal="distributed" vertical="center"/>
      <protection/>
    </xf>
    <xf numFmtId="0" fontId="23" fillId="35" borderId="66" xfId="60" applyFont="1" applyFill="1" applyBorder="1" applyAlignment="1">
      <alignment horizontal="distributed" vertical="center"/>
      <protection/>
    </xf>
    <xf numFmtId="0" fontId="23" fillId="35" borderId="47" xfId="60" applyFont="1" applyFill="1" applyBorder="1" applyAlignment="1">
      <alignment horizontal="center" vertical="center"/>
      <protection/>
    </xf>
    <xf numFmtId="0" fontId="23" fillId="35" borderId="66" xfId="60" applyFont="1" applyFill="1" applyBorder="1" applyAlignment="1">
      <alignment horizontal="center" vertical="center"/>
      <protection/>
    </xf>
    <xf numFmtId="0" fontId="28" fillId="35" borderId="85" xfId="60" applyFont="1" applyFill="1" applyBorder="1" applyAlignment="1">
      <alignment horizontal="center" vertical="center"/>
      <protection/>
    </xf>
    <xf numFmtId="0" fontId="23" fillId="35" borderId="33" xfId="60" applyFont="1" applyFill="1" applyBorder="1" applyAlignment="1">
      <alignment horizontal="center" vertical="center"/>
      <protection/>
    </xf>
    <xf numFmtId="0" fontId="23" fillId="35" borderId="34" xfId="60" applyFont="1" applyFill="1" applyBorder="1" applyAlignment="1">
      <alignment horizontal="center" vertical="center"/>
      <protection/>
    </xf>
    <xf numFmtId="0" fontId="23" fillId="35" borderId="1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2</xdr:row>
      <xdr:rowOff>57150</xdr:rowOff>
    </xdr:from>
    <xdr:to>
      <xdr:col>16</xdr:col>
      <xdr:colOff>1104900</xdr:colOff>
      <xdr:row>4</xdr:row>
      <xdr:rowOff>190500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42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194" t="s">
        <v>189</v>
      </c>
      <c r="C10" s="195"/>
      <c r="D10" s="195"/>
      <c r="E10" s="195"/>
      <c r="F10" s="195"/>
      <c r="G10" s="5" t="s">
        <v>193</v>
      </c>
      <c r="H10" s="6" t="s">
        <v>0</v>
      </c>
    </row>
    <row r="11" spans="7:8" ht="17.25" customHeight="1">
      <c r="G11" s="7"/>
      <c r="H11" s="8"/>
    </row>
    <row r="12" spans="2:8" ht="21" customHeight="1">
      <c r="B12" s="196" t="s">
        <v>193</v>
      </c>
      <c r="C12" s="197"/>
      <c r="D12" s="9" t="s">
        <v>1</v>
      </c>
      <c r="E12" s="10" t="s">
        <v>190</v>
      </c>
      <c r="G12" s="11"/>
      <c r="H12" s="8"/>
    </row>
    <row r="13" spans="4:8" ht="25.5" customHeight="1">
      <c r="D13" s="12" t="s">
        <v>2</v>
      </c>
      <c r="E13" s="12"/>
      <c r="G13" s="13">
        <v>84161</v>
      </c>
      <c r="H13" s="14" t="s">
        <v>3</v>
      </c>
    </row>
    <row r="14" spans="4:8" ht="25.5" customHeight="1">
      <c r="D14" s="12" t="s">
        <v>4</v>
      </c>
      <c r="E14" s="12"/>
      <c r="G14" s="13">
        <v>224469</v>
      </c>
      <c r="H14" s="14" t="s">
        <v>5</v>
      </c>
    </row>
    <row r="15" spans="4:8" ht="25.5" customHeight="1">
      <c r="D15" s="12" t="s">
        <v>6</v>
      </c>
      <c r="E15" s="12"/>
      <c r="G15" s="13">
        <v>111016</v>
      </c>
      <c r="H15" s="14" t="s">
        <v>5</v>
      </c>
    </row>
    <row r="16" spans="4:8" ht="25.5" customHeight="1">
      <c r="D16" s="12" t="s">
        <v>7</v>
      </c>
      <c r="E16" s="12"/>
      <c r="G16" s="13">
        <v>113453</v>
      </c>
      <c r="H16" s="14" t="s">
        <v>5</v>
      </c>
    </row>
    <row r="17" ht="12" customHeight="1"/>
    <row r="18" spans="2:8" ht="23.25" customHeight="1" thickBot="1">
      <c r="B18" s="198" t="s">
        <v>8</v>
      </c>
      <c r="C18" s="198"/>
      <c r="D18" s="198"/>
      <c r="E18" s="198"/>
      <c r="F18" s="198"/>
      <c r="G18" s="198"/>
      <c r="H18" s="198"/>
    </row>
    <row r="19" spans="2:8" ht="24" customHeight="1">
      <c r="B19" s="199" t="s">
        <v>9</v>
      </c>
      <c r="C19" s="200"/>
      <c r="D19" s="201"/>
      <c r="E19" s="205" t="s">
        <v>10</v>
      </c>
      <c r="F19" s="207" t="s">
        <v>11</v>
      </c>
      <c r="G19" s="207"/>
      <c r="H19" s="208"/>
    </row>
    <row r="20" spans="2:11" ht="24" customHeight="1" thickBot="1">
      <c r="B20" s="202"/>
      <c r="C20" s="203"/>
      <c r="D20" s="204"/>
      <c r="E20" s="206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15" t="s">
        <v>15</v>
      </c>
      <c r="C21" s="218" t="s">
        <v>16</v>
      </c>
      <c r="D21" s="219"/>
      <c r="E21" s="18"/>
      <c r="F21" s="19">
        <f>SUM(G21:H21)</f>
        <v>187</v>
      </c>
      <c r="G21" s="19">
        <v>97</v>
      </c>
      <c r="H21" s="20">
        <v>90</v>
      </c>
      <c r="I21" s="10"/>
      <c r="J21" s="10"/>
      <c r="K21" s="10"/>
    </row>
    <row r="22" spans="2:8" ht="23.25" customHeight="1" thickBot="1">
      <c r="B22" s="216"/>
      <c r="C22" s="220" t="s">
        <v>17</v>
      </c>
      <c r="D22" s="221"/>
      <c r="E22" s="21"/>
      <c r="F22" s="22">
        <f>SUM(G22:H22)</f>
        <v>118</v>
      </c>
      <c r="G22" s="22">
        <v>63</v>
      </c>
      <c r="H22" s="23">
        <v>55</v>
      </c>
    </row>
    <row r="23" spans="2:8" ht="29.25" customHeight="1" thickBot="1">
      <c r="B23" s="217"/>
      <c r="C23" s="209" t="s">
        <v>18</v>
      </c>
      <c r="D23" s="222"/>
      <c r="E23" s="24"/>
      <c r="F23" s="25">
        <f>F21-F22</f>
        <v>69</v>
      </c>
      <c r="G23" s="25">
        <f>G21-G22</f>
        <v>34</v>
      </c>
      <c r="H23" s="25">
        <f>H21-H22</f>
        <v>35</v>
      </c>
    </row>
    <row r="24" spans="2:8" ht="24" customHeight="1">
      <c r="B24" s="215" t="s">
        <v>19</v>
      </c>
      <c r="C24" s="223" t="s">
        <v>20</v>
      </c>
      <c r="D24" s="26" t="s">
        <v>21</v>
      </c>
      <c r="E24" s="27">
        <v>179</v>
      </c>
      <c r="F24" s="28">
        <f>SUM(G24:H24)</f>
        <v>361</v>
      </c>
      <c r="G24" s="28">
        <v>185</v>
      </c>
      <c r="H24" s="29">
        <v>176</v>
      </c>
    </row>
    <row r="25" spans="2:8" ht="24" customHeight="1">
      <c r="B25" s="216"/>
      <c r="C25" s="223"/>
      <c r="D25" s="30" t="s">
        <v>22</v>
      </c>
      <c r="E25" s="31">
        <v>245</v>
      </c>
      <c r="F25" s="28">
        <f>SUM(G25:H25)</f>
        <v>497</v>
      </c>
      <c r="G25" s="32">
        <v>264</v>
      </c>
      <c r="H25" s="33">
        <v>233</v>
      </c>
    </row>
    <row r="26" spans="2:8" ht="24" customHeight="1">
      <c r="B26" s="216"/>
      <c r="C26" s="223"/>
      <c r="D26" s="34" t="s">
        <v>23</v>
      </c>
      <c r="E26" s="35">
        <v>10</v>
      </c>
      <c r="F26" s="28">
        <f>SUM(G26:H26)</f>
        <v>25</v>
      </c>
      <c r="G26" s="22">
        <v>10</v>
      </c>
      <c r="H26" s="23">
        <v>15</v>
      </c>
    </row>
    <row r="27" spans="2:8" ht="24" customHeight="1" thickBot="1">
      <c r="B27" s="216"/>
      <c r="C27" s="224"/>
      <c r="D27" s="36" t="s">
        <v>24</v>
      </c>
      <c r="E27" s="37">
        <f>SUM(E24:E26)</f>
        <v>434</v>
      </c>
      <c r="F27" s="37">
        <f>SUM(F24:F26)</f>
        <v>883</v>
      </c>
      <c r="G27" s="37">
        <f>SUM(G24:G26)</f>
        <v>459</v>
      </c>
      <c r="H27" s="38">
        <f>SUM(H24:H26)</f>
        <v>424</v>
      </c>
    </row>
    <row r="28" spans="2:8" ht="24" customHeight="1">
      <c r="B28" s="216"/>
      <c r="C28" s="225" t="s">
        <v>25</v>
      </c>
      <c r="D28" s="26" t="s">
        <v>26</v>
      </c>
      <c r="E28" s="27">
        <v>130</v>
      </c>
      <c r="F28" s="28">
        <f>SUM(G28:H28)</f>
        <v>328</v>
      </c>
      <c r="G28" s="28">
        <v>183</v>
      </c>
      <c r="H28" s="29">
        <v>145</v>
      </c>
    </row>
    <row r="29" spans="2:8" ht="24" customHeight="1">
      <c r="B29" s="216"/>
      <c r="C29" s="223"/>
      <c r="D29" s="30" t="s">
        <v>27</v>
      </c>
      <c r="E29" s="31">
        <v>156</v>
      </c>
      <c r="F29" s="28">
        <f>SUM(G29:H29)</f>
        <v>378</v>
      </c>
      <c r="G29" s="32">
        <v>191</v>
      </c>
      <c r="H29" s="33">
        <v>187</v>
      </c>
    </row>
    <row r="30" spans="2:8" ht="24" customHeight="1">
      <c r="B30" s="216"/>
      <c r="C30" s="223"/>
      <c r="D30" s="34" t="s">
        <v>23</v>
      </c>
      <c r="E30" s="35">
        <v>10</v>
      </c>
      <c r="F30" s="28">
        <f>SUM(G30:H30)</f>
        <v>24</v>
      </c>
      <c r="G30" s="22">
        <v>8</v>
      </c>
      <c r="H30" s="23">
        <v>16</v>
      </c>
    </row>
    <row r="31" spans="2:8" ht="24" customHeight="1" thickBot="1">
      <c r="B31" s="216"/>
      <c r="C31" s="224"/>
      <c r="D31" s="36" t="s">
        <v>24</v>
      </c>
      <c r="E31" s="37">
        <f>SUM(E28:E30)</f>
        <v>296</v>
      </c>
      <c r="F31" s="37">
        <f>SUM(F28:F30)</f>
        <v>730</v>
      </c>
      <c r="G31" s="37">
        <f>SUM(G28:G30)</f>
        <v>382</v>
      </c>
      <c r="H31" s="38">
        <f>SUM(H28:H30)</f>
        <v>348</v>
      </c>
    </row>
    <row r="32" spans="2:8" ht="29.25" customHeight="1" thickBot="1">
      <c r="B32" s="217"/>
      <c r="C32" s="209" t="s">
        <v>28</v>
      </c>
      <c r="D32" s="211"/>
      <c r="E32" s="39">
        <f>E27-E31</f>
        <v>138</v>
      </c>
      <c r="F32" s="39">
        <f>F27-F31</f>
        <v>153</v>
      </c>
      <c r="G32" s="39">
        <f>G27-G31</f>
        <v>77</v>
      </c>
      <c r="H32" s="190">
        <f>H27-H31</f>
        <v>76</v>
      </c>
    </row>
    <row r="33" spans="2:8" ht="24" customHeight="1" thickBot="1">
      <c r="B33" s="209" t="s">
        <v>29</v>
      </c>
      <c r="C33" s="210"/>
      <c r="D33" s="211"/>
      <c r="E33" s="40">
        <v>18</v>
      </c>
      <c r="F33" s="41"/>
      <c r="G33" s="41"/>
      <c r="H33" s="42"/>
    </row>
    <row r="34" spans="2:8" ht="24" customHeight="1" thickBot="1">
      <c r="B34" s="212" t="s">
        <v>30</v>
      </c>
      <c r="C34" s="213"/>
      <c r="D34" s="214"/>
      <c r="E34" s="43">
        <f>E23+E32+E33</f>
        <v>156</v>
      </c>
      <c r="F34" s="43">
        <f>F23+F32+F33</f>
        <v>222</v>
      </c>
      <c r="G34" s="43">
        <f>G23+G32+G33</f>
        <v>111</v>
      </c>
      <c r="H34" s="43">
        <f>H23+H32+H33</f>
        <v>111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  <mergeCell ref="B10:F10"/>
    <mergeCell ref="B12:C12"/>
    <mergeCell ref="B18:H18"/>
    <mergeCell ref="B19:D20"/>
    <mergeCell ref="E19:E20"/>
    <mergeCell ref="F19:H19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50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0" t="s">
        <v>194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46"/>
      <c r="M1" s="46"/>
      <c r="N1" s="47"/>
      <c r="O1" s="47"/>
      <c r="P1" s="47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41"/>
      <c r="N2" s="241"/>
      <c r="O2" s="241"/>
      <c r="P2" s="241"/>
      <c r="Q2" s="241"/>
      <c r="R2" s="241"/>
      <c r="S2" s="241"/>
      <c r="T2" s="53"/>
      <c r="U2" s="53"/>
    </row>
    <row r="3" spans="1:21" ht="18.75" customHeight="1" thickBot="1">
      <c r="A3" s="47"/>
      <c r="B3" s="242"/>
      <c r="C3" s="243"/>
      <c r="D3" s="244" t="s">
        <v>31</v>
      </c>
      <c r="E3" s="244"/>
      <c r="F3" s="54" t="s">
        <v>32</v>
      </c>
      <c r="G3" s="244" t="s">
        <v>33</v>
      </c>
      <c r="H3" s="244"/>
      <c r="I3" s="244" t="s">
        <v>34</v>
      </c>
      <c r="J3" s="245"/>
      <c r="K3" s="46"/>
      <c r="L3" s="46"/>
      <c r="M3" s="241"/>
      <c r="N3" s="241"/>
      <c r="O3" s="241"/>
      <c r="P3" s="241"/>
      <c r="Q3" s="241"/>
      <c r="R3" s="241"/>
      <c r="S3" s="241"/>
      <c r="T3" s="53"/>
      <c r="U3" s="53"/>
    </row>
    <row r="4" spans="1:21" ht="18.75" customHeight="1">
      <c r="A4" s="47"/>
      <c r="B4" s="246" t="s">
        <v>35</v>
      </c>
      <c r="C4" s="247"/>
      <c r="D4" s="226">
        <v>84161</v>
      </c>
      <c r="E4" s="227"/>
      <c r="F4" s="149">
        <f>SUM(G4:J4)</f>
        <v>224469</v>
      </c>
      <c r="G4" s="228">
        <v>111016</v>
      </c>
      <c r="H4" s="228"/>
      <c r="I4" s="228">
        <v>113453</v>
      </c>
      <c r="J4" s="229"/>
      <c r="K4" s="46"/>
      <c r="L4" s="46"/>
      <c r="M4" s="241"/>
      <c r="N4" s="241"/>
      <c r="O4" s="241"/>
      <c r="P4" s="241"/>
      <c r="Q4" s="241"/>
      <c r="R4" s="241"/>
      <c r="S4" s="241"/>
      <c r="T4" s="53"/>
      <c r="U4" s="53"/>
    </row>
    <row r="5" spans="1:21" ht="18.75" customHeight="1" thickBot="1">
      <c r="A5" s="47"/>
      <c r="B5" s="230" t="s">
        <v>36</v>
      </c>
      <c r="C5" s="231"/>
      <c r="D5" s="55"/>
      <c r="E5" s="56">
        <v>156</v>
      </c>
      <c r="F5" s="193">
        <f>SUM(G5:J5)</f>
        <v>222</v>
      </c>
      <c r="G5" s="55"/>
      <c r="H5" s="56">
        <v>111</v>
      </c>
      <c r="I5" s="55"/>
      <c r="J5" s="57">
        <v>111</v>
      </c>
      <c r="K5" s="46"/>
      <c r="L5" s="46"/>
      <c r="M5" s="241"/>
      <c r="N5" s="241"/>
      <c r="O5" s="241"/>
      <c r="P5" s="241"/>
      <c r="Q5" s="241"/>
      <c r="R5" s="241"/>
      <c r="S5" s="241"/>
      <c r="T5" s="53"/>
      <c r="U5" s="53"/>
    </row>
    <row r="6" spans="1:21" ht="18.75" customHeight="1" thickBot="1">
      <c r="A6" s="58"/>
      <c r="B6" s="58"/>
      <c r="C6" s="59"/>
      <c r="D6" s="59"/>
      <c r="E6" s="59"/>
      <c r="F6" s="59"/>
      <c r="G6" s="59"/>
      <c r="H6" s="59"/>
      <c r="I6" s="59"/>
      <c r="J6" s="59"/>
      <c r="K6" s="46"/>
      <c r="L6" s="59"/>
      <c r="M6" s="59"/>
      <c r="N6" s="58"/>
      <c r="O6" s="58"/>
      <c r="P6" s="58"/>
      <c r="Q6" s="59"/>
      <c r="R6" s="59"/>
      <c r="S6" s="59"/>
      <c r="T6" s="58"/>
      <c r="U6" s="58"/>
    </row>
    <row r="7" spans="1:22" ht="19.5" customHeight="1" thickBot="1">
      <c r="A7" s="60" t="s">
        <v>37</v>
      </c>
      <c r="B7" s="61" t="s">
        <v>2</v>
      </c>
      <c r="C7" s="62" t="s">
        <v>38</v>
      </c>
      <c r="D7" s="62" t="s">
        <v>13</v>
      </c>
      <c r="E7" s="62" t="s">
        <v>14</v>
      </c>
      <c r="F7" s="60" t="s">
        <v>37</v>
      </c>
      <c r="G7" s="61" t="s">
        <v>2</v>
      </c>
      <c r="H7" s="62" t="s">
        <v>38</v>
      </c>
      <c r="I7" s="62" t="s">
        <v>13</v>
      </c>
      <c r="J7" s="63" t="s">
        <v>14</v>
      </c>
      <c r="K7" s="64"/>
      <c r="L7" s="60" t="s">
        <v>37</v>
      </c>
      <c r="M7" s="61" t="s">
        <v>2</v>
      </c>
      <c r="N7" s="62" t="s">
        <v>38</v>
      </c>
      <c r="O7" s="62" t="s">
        <v>13</v>
      </c>
      <c r="P7" s="62" t="s">
        <v>14</v>
      </c>
      <c r="Q7" s="60" t="s">
        <v>37</v>
      </c>
      <c r="R7" s="62" t="s">
        <v>2</v>
      </c>
      <c r="S7" s="62" t="s">
        <v>38</v>
      </c>
      <c r="T7" s="62" t="s">
        <v>13</v>
      </c>
      <c r="U7" s="63" t="s">
        <v>14</v>
      </c>
      <c r="V7" s="65"/>
    </row>
    <row r="8" spans="1:22" ht="19.5" customHeight="1">
      <c r="A8" s="66" t="s">
        <v>39</v>
      </c>
      <c r="B8" s="67">
        <v>382</v>
      </c>
      <c r="C8" s="151">
        <f>SUM(D8:E8)</f>
        <v>962</v>
      </c>
      <c r="D8" s="68">
        <v>480</v>
      </c>
      <c r="E8" s="69">
        <v>482</v>
      </c>
      <c r="F8" s="66" t="s">
        <v>40</v>
      </c>
      <c r="G8" s="67">
        <v>1045</v>
      </c>
      <c r="H8" s="151">
        <f>SUM(I8:J8)</f>
        <v>2656</v>
      </c>
      <c r="I8" s="68">
        <v>1315</v>
      </c>
      <c r="J8" s="69">
        <v>1341</v>
      </c>
      <c r="K8" s="70"/>
      <c r="L8" s="71" t="s">
        <v>41</v>
      </c>
      <c r="M8" s="72">
        <v>4037</v>
      </c>
      <c r="N8" s="151">
        <f>SUM(O8:P8)</f>
        <v>11571</v>
      </c>
      <c r="O8" s="73">
        <v>5792</v>
      </c>
      <c r="P8" s="74">
        <v>5779</v>
      </c>
      <c r="Q8" s="75" t="s">
        <v>73</v>
      </c>
      <c r="R8" s="76">
        <v>542</v>
      </c>
      <c r="S8" s="77">
        <f>SUM(T8:U8)</f>
        <v>1473</v>
      </c>
      <c r="T8" s="77">
        <v>716</v>
      </c>
      <c r="U8" s="78">
        <v>757</v>
      </c>
      <c r="V8" s="65"/>
    </row>
    <row r="9" spans="1:22" ht="19.5" customHeight="1">
      <c r="A9" s="75" t="s">
        <v>43</v>
      </c>
      <c r="B9" s="76">
        <v>294</v>
      </c>
      <c r="C9" s="87">
        <f aca="true" t="shared" si="0" ref="C9:C40">SUM(D9:E9)</f>
        <v>790</v>
      </c>
      <c r="D9" s="77">
        <v>398</v>
      </c>
      <c r="E9" s="78">
        <v>392</v>
      </c>
      <c r="F9" s="75" t="s">
        <v>44</v>
      </c>
      <c r="G9" s="76">
        <v>699</v>
      </c>
      <c r="H9" s="87">
        <f aca="true" t="shared" si="1" ref="H9:H14">SUM(I9:J9)</f>
        <v>1655</v>
      </c>
      <c r="I9" s="77">
        <v>837</v>
      </c>
      <c r="J9" s="78">
        <v>818</v>
      </c>
      <c r="K9" s="70"/>
      <c r="L9" s="75" t="s">
        <v>65</v>
      </c>
      <c r="M9" s="76">
        <v>587</v>
      </c>
      <c r="N9" s="87">
        <f aca="true" t="shared" si="2" ref="N9:N40">SUM(O9:P9)</f>
        <v>1648</v>
      </c>
      <c r="O9" s="77">
        <v>791</v>
      </c>
      <c r="P9" s="78">
        <v>857</v>
      </c>
      <c r="Q9" s="75" t="s">
        <v>77</v>
      </c>
      <c r="R9" s="76">
        <v>786</v>
      </c>
      <c r="S9" s="77">
        <f aca="true" t="shared" si="3" ref="S9:S19">SUM(T9:U9)</f>
        <v>2077</v>
      </c>
      <c r="T9" s="77">
        <v>1026</v>
      </c>
      <c r="U9" s="78">
        <v>1051</v>
      </c>
      <c r="V9" s="65"/>
    </row>
    <row r="10" spans="1:23" ht="19.5" customHeight="1">
      <c r="A10" s="75" t="s">
        <v>46</v>
      </c>
      <c r="B10" s="76">
        <v>404</v>
      </c>
      <c r="C10" s="87">
        <f t="shared" si="0"/>
        <v>1071</v>
      </c>
      <c r="D10" s="77">
        <v>495</v>
      </c>
      <c r="E10" s="78">
        <v>576</v>
      </c>
      <c r="F10" s="75" t="s">
        <v>47</v>
      </c>
      <c r="G10" s="76">
        <v>859</v>
      </c>
      <c r="H10" s="87">
        <f t="shared" si="1"/>
        <v>2178</v>
      </c>
      <c r="I10" s="77">
        <v>1091</v>
      </c>
      <c r="J10" s="78">
        <v>1087</v>
      </c>
      <c r="K10" s="70"/>
      <c r="L10" s="75" t="s">
        <v>68</v>
      </c>
      <c r="M10" s="76">
        <v>1884</v>
      </c>
      <c r="N10" s="87">
        <f t="shared" si="2"/>
        <v>5091</v>
      </c>
      <c r="O10" s="77">
        <v>2572</v>
      </c>
      <c r="P10" s="78">
        <v>2519</v>
      </c>
      <c r="Q10" s="75" t="s">
        <v>81</v>
      </c>
      <c r="R10" s="76">
        <v>497</v>
      </c>
      <c r="S10" s="77">
        <f t="shared" si="3"/>
        <v>1310</v>
      </c>
      <c r="T10" s="77">
        <v>626</v>
      </c>
      <c r="U10" s="78">
        <v>684</v>
      </c>
      <c r="V10" s="65"/>
      <c r="W10" s="154"/>
    </row>
    <row r="11" spans="1:23" ht="19.5" customHeight="1">
      <c r="A11" s="75" t="s">
        <v>49</v>
      </c>
      <c r="B11" s="79">
        <v>11</v>
      </c>
      <c r="C11" s="87">
        <f t="shared" si="0"/>
        <v>14</v>
      </c>
      <c r="D11" s="80">
        <v>11</v>
      </c>
      <c r="E11" s="81">
        <v>3</v>
      </c>
      <c r="F11" s="75" t="s">
        <v>50</v>
      </c>
      <c r="G11" s="76">
        <v>372</v>
      </c>
      <c r="H11" s="87">
        <f t="shared" si="1"/>
        <v>949</v>
      </c>
      <c r="I11" s="77">
        <v>468</v>
      </c>
      <c r="J11" s="78">
        <v>481</v>
      </c>
      <c r="K11" s="70"/>
      <c r="L11" s="75" t="s">
        <v>72</v>
      </c>
      <c r="M11" s="76">
        <v>2151</v>
      </c>
      <c r="N11" s="87">
        <f t="shared" si="2"/>
        <v>6174</v>
      </c>
      <c r="O11" s="77">
        <v>3048</v>
      </c>
      <c r="P11" s="78">
        <v>3126</v>
      </c>
      <c r="Q11" s="75" t="s">
        <v>85</v>
      </c>
      <c r="R11" s="83">
        <v>701</v>
      </c>
      <c r="S11" s="77">
        <f t="shared" si="3"/>
        <v>1905</v>
      </c>
      <c r="T11" s="84">
        <v>943</v>
      </c>
      <c r="U11" s="85">
        <v>962</v>
      </c>
      <c r="V11" s="65"/>
      <c r="W11" s="154"/>
    </row>
    <row r="12" spans="1:23" ht="19.5" customHeight="1">
      <c r="A12" s="75" t="s">
        <v>52</v>
      </c>
      <c r="B12" s="76">
        <v>392</v>
      </c>
      <c r="C12" s="87">
        <f t="shared" si="0"/>
        <v>1065</v>
      </c>
      <c r="D12" s="77">
        <v>521</v>
      </c>
      <c r="E12" s="78">
        <v>544</v>
      </c>
      <c r="F12" s="75" t="s">
        <v>53</v>
      </c>
      <c r="G12" s="76">
        <v>431</v>
      </c>
      <c r="H12" s="87">
        <f t="shared" si="1"/>
        <v>1221</v>
      </c>
      <c r="I12" s="77">
        <v>584</v>
      </c>
      <c r="J12" s="78">
        <v>637</v>
      </c>
      <c r="K12" s="70"/>
      <c r="L12" s="75" t="s">
        <v>76</v>
      </c>
      <c r="M12" s="76">
        <v>440</v>
      </c>
      <c r="N12" s="87">
        <f t="shared" si="2"/>
        <v>1168</v>
      </c>
      <c r="O12" s="77">
        <v>581</v>
      </c>
      <c r="P12" s="78">
        <v>587</v>
      </c>
      <c r="Q12" s="75" t="s">
        <v>89</v>
      </c>
      <c r="R12" s="86">
        <v>633</v>
      </c>
      <c r="S12" s="77">
        <f t="shared" si="3"/>
        <v>1762</v>
      </c>
      <c r="T12" s="87">
        <v>867</v>
      </c>
      <c r="U12" s="78">
        <v>895</v>
      </c>
      <c r="V12" s="65"/>
      <c r="W12" s="154"/>
    </row>
    <row r="13" spans="1:23" ht="19.5" customHeight="1">
      <c r="A13" s="75" t="s">
        <v>55</v>
      </c>
      <c r="B13" s="76">
        <v>379</v>
      </c>
      <c r="C13" s="87">
        <f t="shared" si="0"/>
        <v>996</v>
      </c>
      <c r="D13" s="77">
        <v>482</v>
      </c>
      <c r="E13" s="78">
        <v>514</v>
      </c>
      <c r="F13" s="75" t="s">
        <v>56</v>
      </c>
      <c r="G13" s="76">
        <v>437</v>
      </c>
      <c r="H13" s="159">
        <f t="shared" si="1"/>
        <v>1128</v>
      </c>
      <c r="I13" s="77">
        <v>543</v>
      </c>
      <c r="J13" s="78">
        <v>585</v>
      </c>
      <c r="K13" s="70"/>
      <c r="L13" s="75" t="s">
        <v>80</v>
      </c>
      <c r="M13" s="76">
        <v>574</v>
      </c>
      <c r="N13" s="87">
        <f t="shared" si="2"/>
        <v>1468</v>
      </c>
      <c r="O13" s="77">
        <v>678</v>
      </c>
      <c r="P13" s="78">
        <v>790</v>
      </c>
      <c r="Q13" s="75" t="s">
        <v>93</v>
      </c>
      <c r="R13" s="86">
        <v>580</v>
      </c>
      <c r="S13" s="77">
        <f t="shared" si="3"/>
        <v>1515</v>
      </c>
      <c r="T13" s="87">
        <v>717</v>
      </c>
      <c r="U13" s="78">
        <v>798</v>
      </c>
      <c r="V13" s="65"/>
      <c r="W13" s="154"/>
    </row>
    <row r="14" spans="1:23" ht="19.5" customHeight="1" thickBot="1">
      <c r="A14" s="75" t="s">
        <v>58</v>
      </c>
      <c r="B14" s="76">
        <v>460</v>
      </c>
      <c r="C14" s="87">
        <f t="shared" si="0"/>
        <v>1294</v>
      </c>
      <c r="D14" s="77">
        <v>636</v>
      </c>
      <c r="E14" s="78">
        <v>658</v>
      </c>
      <c r="F14" s="88" t="s">
        <v>59</v>
      </c>
      <c r="G14" s="89">
        <v>717</v>
      </c>
      <c r="H14" s="150">
        <f t="shared" si="1"/>
        <v>1790</v>
      </c>
      <c r="I14" s="90">
        <v>900</v>
      </c>
      <c r="J14" s="91">
        <v>890</v>
      </c>
      <c r="K14" s="70"/>
      <c r="L14" s="75" t="s">
        <v>84</v>
      </c>
      <c r="M14" s="76">
        <v>462</v>
      </c>
      <c r="N14" s="87">
        <f t="shared" si="2"/>
        <v>1263</v>
      </c>
      <c r="O14" s="77">
        <v>590</v>
      </c>
      <c r="P14" s="78">
        <v>673</v>
      </c>
      <c r="Q14" s="75" t="s">
        <v>97</v>
      </c>
      <c r="R14" s="86">
        <v>1088</v>
      </c>
      <c r="S14" s="77">
        <f t="shared" si="3"/>
        <v>3137</v>
      </c>
      <c r="T14" s="87">
        <v>1523</v>
      </c>
      <c r="U14" s="78">
        <v>1614</v>
      </c>
      <c r="V14" s="65"/>
      <c r="W14" s="154"/>
    </row>
    <row r="15" spans="1:23" ht="19.5" customHeight="1" thickBot="1">
      <c r="A15" s="75" t="s">
        <v>61</v>
      </c>
      <c r="B15" s="76">
        <v>448</v>
      </c>
      <c r="C15" s="87">
        <f t="shared" si="0"/>
        <v>1065</v>
      </c>
      <c r="D15" s="77">
        <v>534</v>
      </c>
      <c r="E15" s="78">
        <v>531</v>
      </c>
      <c r="F15" s="92" t="s">
        <v>62</v>
      </c>
      <c r="G15" s="93">
        <f>SUM(B8:B40)+SUM(G8:G14)</f>
        <v>23219</v>
      </c>
      <c r="H15" s="93">
        <f>SUM(C8:C40)+SUM(H8:H14)</f>
        <v>57616</v>
      </c>
      <c r="I15" s="93">
        <f>SUM(D8:D40)+SUM(I8:I14)</f>
        <v>28207</v>
      </c>
      <c r="J15" s="93">
        <f>SUM(E8:E40)+SUM(J8:J14)</f>
        <v>29409</v>
      </c>
      <c r="K15" s="70"/>
      <c r="L15" s="75" t="s">
        <v>88</v>
      </c>
      <c r="M15" s="76">
        <v>561</v>
      </c>
      <c r="N15" s="87">
        <f t="shared" si="2"/>
        <v>1484</v>
      </c>
      <c r="O15" s="77">
        <v>698</v>
      </c>
      <c r="P15" s="78">
        <v>786</v>
      </c>
      <c r="Q15" s="75" t="s">
        <v>101</v>
      </c>
      <c r="R15" s="86">
        <v>449</v>
      </c>
      <c r="S15" s="77">
        <f t="shared" si="3"/>
        <v>1213</v>
      </c>
      <c r="T15" s="87">
        <v>580</v>
      </c>
      <c r="U15" s="78">
        <v>633</v>
      </c>
      <c r="V15" s="65"/>
      <c r="W15" s="154"/>
    </row>
    <row r="16" spans="1:23" ht="19.5" customHeight="1" thickBot="1">
      <c r="A16" s="75" t="s">
        <v>64</v>
      </c>
      <c r="B16" s="76">
        <v>868</v>
      </c>
      <c r="C16" s="87">
        <f t="shared" si="0"/>
        <v>2203</v>
      </c>
      <c r="D16" s="77">
        <v>1086</v>
      </c>
      <c r="E16" s="78">
        <v>1117</v>
      </c>
      <c r="F16" s="70"/>
      <c r="G16" s="52"/>
      <c r="H16" s="52"/>
      <c r="I16" s="52"/>
      <c r="J16" s="191"/>
      <c r="K16" s="52"/>
      <c r="L16" s="75" t="s">
        <v>92</v>
      </c>
      <c r="M16" s="76">
        <v>165</v>
      </c>
      <c r="N16" s="87">
        <f t="shared" si="2"/>
        <v>351</v>
      </c>
      <c r="O16" s="77">
        <v>202</v>
      </c>
      <c r="P16" s="78">
        <v>149</v>
      </c>
      <c r="Q16" s="75" t="s">
        <v>105</v>
      </c>
      <c r="R16" s="86">
        <v>337</v>
      </c>
      <c r="S16" s="77">
        <f t="shared" si="3"/>
        <v>915</v>
      </c>
      <c r="T16" s="87">
        <v>439</v>
      </c>
      <c r="U16" s="78">
        <v>476</v>
      </c>
      <c r="V16" s="65"/>
      <c r="W16" s="154"/>
    </row>
    <row r="17" spans="1:23" ht="19.5" customHeight="1" thickBot="1">
      <c r="A17" s="75" t="s">
        <v>67</v>
      </c>
      <c r="B17" s="76">
        <v>655</v>
      </c>
      <c r="C17" s="87">
        <f t="shared" si="0"/>
        <v>1407</v>
      </c>
      <c r="D17" s="77">
        <v>648</v>
      </c>
      <c r="E17" s="78">
        <v>759</v>
      </c>
      <c r="F17" s="60" t="s">
        <v>37</v>
      </c>
      <c r="G17" s="61" t="s">
        <v>2</v>
      </c>
      <c r="H17" s="62" t="s">
        <v>4</v>
      </c>
      <c r="I17" s="62" t="s">
        <v>13</v>
      </c>
      <c r="J17" s="63" t="s">
        <v>14</v>
      </c>
      <c r="K17" s="70"/>
      <c r="L17" s="75" t="s">
        <v>96</v>
      </c>
      <c r="M17" s="76">
        <v>239</v>
      </c>
      <c r="N17" s="87">
        <f t="shared" si="2"/>
        <v>708</v>
      </c>
      <c r="O17" s="77">
        <v>341</v>
      </c>
      <c r="P17" s="78">
        <v>367</v>
      </c>
      <c r="Q17" s="75" t="s">
        <v>109</v>
      </c>
      <c r="R17" s="86">
        <v>994</v>
      </c>
      <c r="S17" s="77">
        <f t="shared" si="3"/>
        <v>2721</v>
      </c>
      <c r="T17" s="87">
        <v>1337</v>
      </c>
      <c r="U17" s="78">
        <v>1384</v>
      </c>
      <c r="V17" s="65"/>
      <c r="W17" s="155"/>
    </row>
    <row r="18" spans="1:22" ht="19.5" customHeight="1">
      <c r="A18" s="75" t="s">
        <v>70</v>
      </c>
      <c r="B18" s="76">
        <v>984</v>
      </c>
      <c r="C18" s="87">
        <f>SUM(D18:E18)</f>
        <v>2426</v>
      </c>
      <c r="D18" s="77">
        <v>1183</v>
      </c>
      <c r="E18" s="78">
        <v>1243</v>
      </c>
      <c r="F18" s="66" t="s">
        <v>71</v>
      </c>
      <c r="G18" s="67">
        <v>3227</v>
      </c>
      <c r="H18" s="151">
        <f>SUM(I18:J18)</f>
        <v>9487</v>
      </c>
      <c r="I18" s="68">
        <v>4825</v>
      </c>
      <c r="J18" s="69">
        <v>4662</v>
      </c>
      <c r="K18" s="70"/>
      <c r="L18" s="75" t="s">
        <v>100</v>
      </c>
      <c r="M18" s="76">
        <v>530</v>
      </c>
      <c r="N18" s="87">
        <f t="shared" si="2"/>
        <v>1553</v>
      </c>
      <c r="O18" s="77">
        <v>772</v>
      </c>
      <c r="P18" s="78">
        <v>781</v>
      </c>
      <c r="Q18" s="94" t="s">
        <v>113</v>
      </c>
      <c r="R18" s="86">
        <v>687</v>
      </c>
      <c r="S18" s="77">
        <f t="shared" si="3"/>
        <v>1902</v>
      </c>
      <c r="T18" s="87">
        <v>944</v>
      </c>
      <c r="U18" s="78">
        <v>958</v>
      </c>
      <c r="V18" s="65"/>
    </row>
    <row r="19" spans="1:22" ht="19.5" customHeight="1" thickBot="1">
      <c r="A19" s="75" t="s">
        <v>74</v>
      </c>
      <c r="B19" s="76">
        <v>788</v>
      </c>
      <c r="C19" s="87">
        <f t="shared" si="0"/>
        <v>1838</v>
      </c>
      <c r="D19" s="77">
        <v>873</v>
      </c>
      <c r="E19" s="78">
        <v>965</v>
      </c>
      <c r="F19" s="75" t="s">
        <v>75</v>
      </c>
      <c r="G19" s="76">
        <v>133</v>
      </c>
      <c r="H19" s="87">
        <f aca="true" t="shared" si="4" ref="H19:H37">SUM(I19:J19)</f>
        <v>440</v>
      </c>
      <c r="I19" s="77">
        <v>226</v>
      </c>
      <c r="J19" s="78">
        <v>214</v>
      </c>
      <c r="K19" s="70"/>
      <c r="L19" s="75" t="s">
        <v>104</v>
      </c>
      <c r="M19" s="76">
        <v>294</v>
      </c>
      <c r="N19" s="87">
        <f t="shared" si="2"/>
        <v>732</v>
      </c>
      <c r="O19" s="77">
        <v>391</v>
      </c>
      <c r="P19" s="78">
        <v>341</v>
      </c>
      <c r="Q19" s="88" t="s">
        <v>117</v>
      </c>
      <c r="R19" s="86">
        <v>173</v>
      </c>
      <c r="S19" s="77">
        <f t="shared" si="3"/>
        <v>442</v>
      </c>
      <c r="T19" s="87">
        <v>220</v>
      </c>
      <c r="U19" s="78">
        <v>222</v>
      </c>
      <c r="V19" s="65"/>
    </row>
    <row r="20" spans="1:22" ht="19.5" customHeight="1" thickBot="1">
      <c r="A20" s="75" t="s">
        <v>78</v>
      </c>
      <c r="B20" s="76">
        <v>235</v>
      </c>
      <c r="C20" s="87">
        <f t="shared" si="0"/>
        <v>558</v>
      </c>
      <c r="D20" s="77">
        <v>266</v>
      </c>
      <c r="E20" s="78">
        <v>292</v>
      </c>
      <c r="F20" s="75" t="s">
        <v>79</v>
      </c>
      <c r="G20" s="76">
        <v>1182</v>
      </c>
      <c r="H20" s="87">
        <f t="shared" si="4"/>
        <v>3309</v>
      </c>
      <c r="I20" s="77">
        <v>1638</v>
      </c>
      <c r="J20" s="78">
        <v>1671</v>
      </c>
      <c r="K20" s="70"/>
      <c r="L20" s="75" t="s">
        <v>108</v>
      </c>
      <c r="M20" s="76">
        <v>797</v>
      </c>
      <c r="N20" s="87">
        <f t="shared" si="2"/>
        <v>2113</v>
      </c>
      <c r="O20" s="77">
        <v>1100</v>
      </c>
      <c r="P20" s="78">
        <v>1013</v>
      </c>
      <c r="Q20" s="92" t="s">
        <v>121</v>
      </c>
      <c r="R20" s="93">
        <f>SUM(M8:M40)+SUM(R8:R19)</f>
        <v>33162</v>
      </c>
      <c r="S20" s="93">
        <f>SUM(N8:N40)+SUM(S8:S19)</f>
        <v>89854</v>
      </c>
      <c r="T20" s="93">
        <f>SUM(O8:O40)+SUM(T8:T19)</f>
        <v>44541</v>
      </c>
      <c r="U20" s="93">
        <f>SUM(P8:P40)+SUM(U8:U19)</f>
        <v>45313</v>
      </c>
      <c r="V20" s="65"/>
    </row>
    <row r="21" spans="1:22" ht="19.5" customHeight="1" thickBot="1">
      <c r="A21" s="75" t="s">
        <v>82</v>
      </c>
      <c r="B21" s="76">
        <v>750</v>
      </c>
      <c r="C21" s="87">
        <f t="shared" si="0"/>
        <v>1695</v>
      </c>
      <c r="D21" s="77">
        <v>851</v>
      </c>
      <c r="E21" s="78">
        <v>844</v>
      </c>
      <c r="F21" s="75" t="s">
        <v>83</v>
      </c>
      <c r="G21" s="76">
        <v>1289</v>
      </c>
      <c r="H21" s="87">
        <f t="shared" si="4"/>
        <v>3803</v>
      </c>
      <c r="I21" s="77">
        <v>1897</v>
      </c>
      <c r="J21" s="78">
        <v>1906</v>
      </c>
      <c r="K21" s="70"/>
      <c r="L21" s="75" t="s">
        <v>112</v>
      </c>
      <c r="M21" s="76">
        <v>425</v>
      </c>
      <c r="N21" s="87">
        <f t="shared" si="2"/>
        <v>1181</v>
      </c>
      <c r="O21" s="77">
        <v>609</v>
      </c>
      <c r="P21" s="78">
        <v>572</v>
      </c>
      <c r="R21" s="97"/>
      <c r="S21" s="97"/>
      <c r="T21" s="97"/>
      <c r="U21" s="192"/>
      <c r="V21" s="95"/>
    </row>
    <row r="22" spans="1:22" ht="19.5" customHeight="1" thickBot="1">
      <c r="A22" s="75" t="s">
        <v>86</v>
      </c>
      <c r="B22" s="76">
        <v>400</v>
      </c>
      <c r="C22" s="87">
        <f t="shared" si="0"/>
        <v>971</v>
      </c>
      <c r="D22" s="77">
        <v>489</v>
      </c>
      <c r="E22" s="78">
        <v>482</v>
      </c>
      <c r="F22" s="75" t="s">
        <v>87</v>
      </c>
      <c r="G22" s="76">
        <v>655</v>
      </c>
      <c r="H22" s="87">
        <f t="shared" si="4"/>
        <v>2059</v>
      </c>
      <c r="I22" s="77">
        <v>1007</v>
      </c>
      <c r="J22" s="78">
        <v>1052</v>
      </c>
      <c r="K22" s="70"/>
      <c r="L22" s="75" t="s">
        <v>116</v>
      </c>
      <c r="M22" s="76">
        <v>812</v>
      </c>
      <c r="N22" s="87">
        <f t="shared" si="2"/>
        <v>2229</v>
      </c>
      <c r="O22" s="77">
        <v>1141</v>
      </c>
      <c r="P22" s="78">
        <v>1088</v>
      </c>
      <c r="Q22" s="60" t="s">
        <v>37</v>
      </c>
      <c r="R22" s="61" t="s">
        <v>2</v>
      </c>
      <c r="S22" s="62" t="s">
        <v>4</v>
      </c>
      <c r="T22" s="62" t="s">
        <v>13</v>
      </c>
      <c r="U22" s="63" t="s">
        <v>14</v>
      </c>
      <c r="V22" s="95"/>
    </row>
    <row r="23" spans="1:22" ht="19.5" customHeight="1">
      <c r="A23" s="75" t="s">
        <v>90</v>
      </c>
      <c r="B23" s="76">
        <v>650</v>
      </c>
      <c r="C23" s="87">
        <f t="shared" si="0"/>
        <v>1499</v>
      </c>
      <c r="D23" s="158">
        <v>745</v>
      </c>
      <c r="E23" s="78">
        <v>754</v>
      </c>
      <c r="F23" s="75" t="s">
        <v>91</v>
      </c>
      <c r="G23" s="76">
        <v>680</v>
      </c>
      <c r="H23" s="87">
        <f t="shared" si="4"/>
        <v>1843</v>
      </c>
      <c r="I23" s="77">
        <v>935</v>
      </c>
      <c r="J23" s="78">
        <v>908</v>
      </c>
      <c r="K23" s="70"/>
      <c r="L23" s="75" t="s">
        <v>120</v>
      </c>
      <c r="M23" s="76">
        <v>645</v>
      </c>
      <c r="N23" s="87">
        <f t="shared" si="2"/>
        <v>1843</v>
      </c>
      <c r="O23" s="77">
        <v>942</v>
      </c>
      <c r="P23" s="78">
        <v>901</v>
      </c>
      <c r="Q23" s="66" t="s">
        <v>131</v>
      </c>
      <c r="R23" s="67">
        <v>146</v>
      </c>
      <c r="S23" s="151">
        <f>SUM(T23:U23)</f>
        <v>779</v>
      </c>
      <c r="T23" s="68">
        <v>328</v>
      </c>
      <c r="U23" s="69">
        <v>451</v>
      </c>
      <c r="V23" s="95"/>
    </row>
    <row r="24" spans="1:22" ht="19.5" customHeight="1">
      <c r="A24" s="75" t="s">
        <v>94</v>
      </c>
      <c r="B24" s="76">
        <v>792</v>
      </c>
      <c r="C24" s="87">
        <f t="shared" si="0"/>
        <v>1837</v>
      </c>
      <c r="D24" s="77">
        <v>901</v>
      </c>
      <c r="E24" s="78">
        <v>936</v>
      </c>
      <c r="F24" s="75" t="s">
        <v>95</v>
      </c>
      <c r="G24" s="76">
        <v>2521</v>
      </c>
      <c r="H24" s="87">
        <f t="shared" si="4"/>
        <v>5920</v>
      </c>
      <c r="I24" s="77">
        <v>2884</v>
      </c>
      <c r="J24" s="78">
        <v>3036</v>
      </c>
      <c r="K24" s="70"/>
      <c r="L24" s="75" t="s">
        <v>124</v>
      </c>
      <c r="M24" s="76">
        <v>486</v>
      </c>
      <c r="N24" s="87">
        <f t="shared" si="2"/>
        <v>1454</v>
      </c>
      <c r="O24" s="77">
        <v>717</v>
      </c>
      <c r="P24" s="78">
        <v>737</v>
      </c>
      <c r="Q24" s="75" t="s">
        <v>135</v>
      </c>
      <c r="R24" s="76">
        <v>693</v>
      </c>
      <c r="S24" s="87">
        <f>SUM(T24:U24)</f>
        <v>2556</v>
      </c>
      <c r="T24" s="77">
        <v>1246</v>
      </c>
      <c r="U24" s="78">
        <v>1310</v>
      </c>
      <c r="V24" s="95"/>
    </row>
    <row r="25" spans="1:22" ht="19.5" customHeight="1">
      <c r="A25" s="75" t="s">
        <v>98</v>
      </c>
      <c r="B25" s="76">
        <v>465</v>
      </c>
      <c r="C25" s="87">
        <f t="shared" si="0"/>
        <v>1149</v>
      </c>
      <c r="D25" s="77">
        <v>555</v>
      </c>
      <c r="E25" s="78">
        <v>594</v>
      </c>
      <c r="F25" s="75" t="s">
        <v>99</v>
      </c>
      <c r="G25" s="76">
        <v>2528</v>
      </c>
      <c r="H25" s="87">
        <f t="shared" si="4"/>
        <v>6891</v>
      </c>
      <c r="I25" s="77">
        <v>3416</v>
      </c>
      <c r="J25" s="78">
        <v>3475</v>
      </c>
      <c r="K25" s="70"/>
      <c r="L25" s="75" t="s">
        <v>127</v>
      </c>
      <c r="M25" s="76">
        <v>485</v>
      </c>
      <c r="N25" s="87">
        <f t="shared" si="2"/>
        <v>1392</v>
      </c>
      <c r="O25" s="77">
        <v>680</v>
      </c>
      <c r="P25" s="78">
        <v>712</v>
      </c>
      <c r="Q25" s="75" t="s">
        <v>139</v>
      </c>
      <c r="R25" s="76">
        <v>2302</v>
      </c>
      <c r="S25" s="87">
        <f>SUM(T25:U25)</f>
        <v>6695</v>
      </c>
      <c r="T25" s="77">
        <v>3281</v>
      </c>
      <c r="U25" s="78">
        <v>3414</v>
      </c>
      <c r="V25" s="95"/>
    </row>
    <row r="26" spans="1:22" ht="19.5" customHeight="1" thickBot="1">
      <c r="A26" s="75" t="s">
        <v>102</v>
      </c>
      <c r="B26" s="76">
        <v>289</v>
      </c>
      <c r="C26" s="87">
        <f t="shared" si="0"/>
        <v>847</v>
      </c>
      <c r="D26" s="77">
        <v>421</v>
      </c>
      <c r="E26" s="78">
        <v>426</v>
      </c>
      <c r="F26" s="75" t="s">
        <v>103</v>
      </c>
      <c r="G26" s="76">
        <v>2423</v>
      </c>
      <c r="H26" s="87">
        <f t="shared" si="4"/>
        <v>6888</v>
      </c>
      <c r="I26" s="77">
        <v>3470</v>
      </c>
      <c r="J26" s="78">
        <v>3418</v>
      </c>
      <c r="K26" s="70"/>
      <c r="L26" s="75" t="s">
        <v>130</v>
      </c>
      <c r="M26" s="76">
        <v>515</v>
      </c>
      <c r="N26" s="87">
        <f t="shared" si="2"/>
        <v>1405</v>
      </c>
      <c r="O26" s="77">
        <v>711</v>
      </c>
      <c r="P26" s="78">
        <v>694</v>
      </c>
      <c r="Q26" s="88" t="s">
        <v>142</v>
      </c>
      <c r="R26" s="89">
        <v>355</v>
      </c>
      <c r="S26" s="150">
        <f>SUM(T26:U26)</f>
        <v>1431</v>
      </c>
      <c r="T26" s="90">
        <v>670</v>
      </c>
      <c r="U26" s="91">
        <v>761</v>
      </c>
      <c r="V26" s="95"/>
    </row>
    <row r="27" spans="1:22" ht="19.5" customHeight="1" thickBot="1">
      <c r="A27" s="75" t="s">
        <v>106</v>
      </c>
      <c r="B27" s="76">
        <v>625</v>
      </c>
      <c r="C27" s="87">
        <f t="shared" si="0"/>
        <v>1570</v>
      </c>
      <c r="D27" s="77">
        <v>800</v>
      </c>
      <c r="E27" s="78">
        <v>770</v>
      </c>
      <c r="F27" s="75" t="s">
        <v>107</v>
      </c>
      <c r="G27" s="76">
        <v>49</v>
      </c>
      <c r="H27" s="87">
        <f t="shared" si="4"/>
        <v>125</v>
      </c>
      <c r="I27" s="77">
        <v>66</v>
      </c>
      <c r="J27" s="78">
        <v>59</v>
      </c>
      <c r="K27" s="70"/>
      <c r="L27" s="75" t="s">
        <v>134</v>
      </c>
      <c r="M27" s="76">
        <v>520</v>
      </c>
      <c r="N27" s="87">
        <f t="shared" si="2"/>
        <v>1484</v>
      </c>
      <c r="O27" s="77">
        <v>714</v>
      </c>
      <c r="P27" s="78">
        <v>770</v>
      </c>
      <c r="Q27" s="92" t="s">
        <v>145</v>
      </c>
      <c r="R27" s="93">
        <f>SUM(R23:R26)</f>
        <v>3496</v>
      </c>
      <c r="S27" s="93">
        <f>SUM(S23:S26)</f>
        <v>11461</v>
      </c>
      <c r="T27" s="93">
        <f>SUM(T23:T26)</f>
        <v>5525</v>
      </c>
      <c r="U27" s="157">
        <f>SUM(U23:U26)</f>
        <v>5936</v>
      </c>
      <c r="V27" s="95"/>
    </row>
    <row r="28" spans="1:22" ht="19.5" customHeight="1">
      <c r="A28" s="75" t="s">
        <v>110</v>
      </c>
      <c r="B28" s="76">
        <v>643</v>
      </c>
      <c r="C28" s="87">
        <f t="shared" si="0"/>
        <v>1617</v>
      </c>
      <c r="D28" s="77">
        <v>790</v>
      </c>
      <c r="E28" s="78">
        <v>827</v>
      </c>
      <c r="F28" s="75" t="s">
        <v>111</v>
      </c>
      <c r="G28" s="76">
        <v>462</v>
      </c>
      <c r="H28" s="87">
        <f t="shared" si="4"/>
        <v>1137</v>
      </c>
      <c r="I28" s="77">
        <v>599</v>
      </c>
      <c r="J28" s="78">
        <v>538</v>
      </c>
      <c r="K28" s="70"/>
      <c r="L28" s="75" t="s">
        <v>138</v>
      </c>
      <c r="M28" s="76">
        <v>329</v>
      </c>
      <c r="N28" s="87">
        <f t="shared" si="2"/>
        <v>980</v>
      </c>
      <c r="O28" s="77">
        <v>509</v>
      </c>
      <c r="P28" s="78">
        <v>471</v>
      </c>
      <c r="R28" s="153"/>
      <c r="S28" s="153"/>
      <c r="T28" s="153"/>
      <c r="U28" s="153"/>
      <c r="V28" s="95"/>
    </row>
    <row r="29" spans="1:22" ht="19.5" customHeight="1">
      <c r="A29" s="75" t="s">
        <v>114</v>
      </c>
      <c r="B29" s="76">
        <v>871</v>
      </c>
      <c r="C29" s="87">
        <f t="shared" si="0"/>
        <v>2260</v>
      </c>
      <c r="D29" s="77">
        <v>1146</v>
      </c>
      <c r="E29" s="78">
        <v>1114</v>
      </c>
      <c r="F29" s="75" t="s">
        <v>115</v>
      </c>
      <c r="G29" s="76">
        <v>474</v>
      </c>
      <c r="H29" s="87">
        <f t="shared" si="4"/>
        <v>1294</v>
      </c>
      <c r="I29" s="77">
        <v>636</v>
      </c>
      <c r="J29" s="78">
        <v>658</v>
      </c>
      <c r="K29" s="70"/>
      <c r="L29" s="75" t="s">
        <v>150</v>
      </c>
      <c r="M29" s="76">
        <v>206</v>
      </c>
      <c r="N29" s="87">
        <f t="shared" si="2"/>
        <v>563</v>
      </c>
      <c r="O29" s="77">
        <v>263</v>
      </c>
      <c r="P29" s="78">
        <v>300</v>
      </c>
      <c r="Q29" s="232" t="s">
        <v>195</v>
      </c>
      <c r="R29" s="233"/>
      <c r="S29" s="233"/>
      <c r="T29" s="233"/>
      <c r="U29" s="233"/>
      <c r="V29" s="95"/>
    </row>
    <row r="30" spans="1:21" ht="19.5" customHeight="1">
      <c r="A30" s="75" t="s">
        <v>118</v>
      </c>
      <c r="B30" s="76">
        <v>659</v>
      </c>
      <c r="C30" s="87">
        <f t="shared" si="0"/>
        <v>1784</v>
      </c>
      <c r="D30" s="77">
        <v>883</v>
      </c>
      <c r="E30" s="78">
        <v>901</v>
      </c>
      <c r="F30" s="75" t="s">
        <v>119</v>
      </c>
      <c r="G30" s="76">
        <v>1946</v>
      </c>
      <c r="H30" s="87">
        <f t="shared" si="4"/>
        <v>5499</v>
      </c>
      <c r="I30" s="77">
        <v>2810</v>
      </c>
      <c r="J30" s="78">
        <v>2689</v>
      </c>
      <c r="K30" s="70"/>
      <c r="L30" s="75" t="s">
        <v>151</v>
      </c>
      <c r="M30" s="76">
        <v>396</v>
      </c>
      <c r="N30" s="87">
        <f t="shared" si="2"/>
        <v>943</v>
      </c>
      <c r="O30" s="77">
        <v>501</v>
      </c>
      <c r="P30" s="78">
        <v>442</v>
      </c>
      <c r="Q30" s="234"/>
      <c r="R30" s="235"/>
      <c r="S30" s="235"/>
      <c r="T30" s="235"/>
      <c r="U30" s="235"/>
    </row>
    <row r="31" spans="1:22" ht="19.5" customHeight="1">
      <c r="A31" s="75" t="s">
        <v>122</v>
      </c>
      <c r="B31" s="76">
        <v>480</v>
      </c>
      <c r="C31" s="87">
        <f t="shared" si="0"/>
        <v>1299</v>
      </c>
      <c r="D31" s="77">
        <v>639</v>
      </c>
      <c r="E31" s="78">
        <v>660</v>
      </c>
      <c r="F31" s="75" t="s">
        <v>123</v>
      </c>
      <c r="G31" s="76">
        <v>1258</v>
      </c>
      <c r="H31" s="87">
        <f t="shared" si="4"/>
        <v>3687</v>
      </c>
      <c r="I31" s="77">
        <v>1830</v>
      </c>
      <c r="J31" s="78">
        <v>1857</v>
      </c>
      <c r="K31" s="70"/>
      <c r="L31" s="152" t="s">
        <v>42</v>
      </c>
      <c r="M31" s="76">
        <v>623</v>
      </c>
      <c r="N31" s="87">
        <f t="shared" si="2"/>
        <v>1526</v>
      </c>
      <c r="O31" s="77">
        <v>777</v>
      </c>
      <c r="P31" s="78">
        <v>749</v>
      </c>
      <c r="Q31" s="234"/>
      <c r="R31" s="235"/>
      <c r="S31" s="235"/>
      <c r="T31" s="235"/>
      <c r="U31" s="235"/>
      <c r="V31" s="155"/>
    </row>
    <row r="32" spans="1:21" ht="19.5" customHeight="1">
      <c r="A32" s="75" t="s">
        <v>125</v>
      </c>
      <c r="B32" s="76">
        <v>45</v>
      </c>
      <c r="C32" s="87">
        <f t="shared" si="0"/>
        <v>223</v>
      </c>
      <c r="D32" s="77">
        <v>74</v>
      </c>
      <c r="E32" s="78">
        <v>149</v>
      </c>
      <c r="F32" s="75" t="s">
        <v>126</v>
      </c>
      <c r="G32" s="76">
        <v>424</v>
      </c>
      <c r="H32" s="87">
        <f t="shared" si="4"/>
        <v>1144</v>
      </c>
      <c r="I32" s="77">
        <v>595</v>
      </c>
      <c r="J32" s="78">
        <v>549</v>
      </c>
      <c r="K32" s="70"/>
      <c r="L32" s="75" t="s">
        <v>45</v>
      </c>
      <c r="M32" s="76">
        <v>1446</v>
      </c>
      <c r="N32" s="87">
        <f t="shared" si="2"/>
        <v>3735</v>
      </c>
      <c r="O32" s="77">
        <v>1912</v>
      </c>
      <c r="P32" s="78">
        <v>1823</v>
      </c>
      <c r="Q32" s="233"/>
      <c r="R32" s="235"/>
      <c r="S32" s="235"/>
      <c r="T32" s="235"/>
      <c r="U32" s="235"/>
    </row>
    <row r="33" spans="1:16" ht="19.5" customHeight="1">
      <c r="A33" s="75" t="s">
        <v>128</v>
      </c>
      <c r="B33" s="76">
        <v>452</v>
      </c>
      <c r="C33" s="87">
        <f t="shared" si="0"/>
        <v>1020</v>
      </c>
      <c r="D33" s="77">
        <v>493</v>
      </c>
      <c r="E33" s="78">
        <v>527</v>
      </c>
      <c r="F33" s="75" t="s">
        <v>129</v>
      </c>
      <c r="G33" s="76">
        <v>589</v>
      </c>
      <c r="H33" s="87">
        <f t="shared" si="4"/>
        <v>1708</v>
      </c>
      <c r="I33" s="77">
        <v>846</v>
      </c>
      <c r="J33" s="78">
        <v>862</v>
      </c>
      <c r="K33" s="70"/>
      <c r="L33" s="75" t="s">
        <v>48</v>
      </c>
      <c r="M33" s="76">
        <v>719</v>
      </c>
      <c r="N33" s="87">
        <f t="shared" si="2"/>
        <v>1768</v>
      </c>
      <c r="O33" s="77">
        <v>881</v>
      </c>
      <c r="P33" s="78">
        <v>887</v>
      </c>
    </row>
    <row r="34" spans="1:16" ht="19.5" customHeight="1">
      <c r="A34" s="75" t="s">
        <v>132</v>
      </c>
      <c r="B34" s="76">
        <v>508</v>
      </c>
      <c r="C34" s="87">
        <f t="shared" si="0"/>
        <v>1156</v>
      </c>
      <c r="D34" s="158">
        <v>556</v>
      </c>
      <c r="E34" s="78">
        <v>600</v>
      </c>
      <c r="F34" s="75" t="s">
        <v>133</v>
      </c>
      <c r="G34" s="76">
        <v>581</v>
      </c>
      <c r="H34" s="87">
        <f t="shared" si="4"/>
        <v>1755</v>
      </c>
      <c r="I34" s="77">
        <v>863</v>
      </c>
      <c r="J34" s="78">
        <v>892</v>
      </c>
      <c r="K34" s="70"/>
      <c r="L34" s="82" t="s">
        <v>51</v>
      </c>
      <c r="M34" s="76">
        <v>538</v>
      </c>
      <c r="N34" s="87">
        <f t="shared" si="2"/>
        <v>1342</v>
      </c>
      <c r="O34" s="77">
        <v>666</v>
      </c>
      <c r="P34" s="78">
        <v>676</v>
      </c>
    </row>
    <row r="35" spans="1:16" ht="19.5" customHeight="1">
      <c r="A35" s="75" t="s">
        <v>136</v>
      </c>
      <c r="B35" s="76">
        <v>436</v>
      </c>
      <c r="C35" s="87">
        <f t="shared" si="0"/>
        <v>1115</v>
      </c>
      <c r="D35" s="77">
        <v>538</v>
      </c>
      <c r="E35" s="78">
        <v>577</v>
      </c>
      <c r="F35" s="75" t="s">
        <v>137</v>
      </c>
      <c r="G35" s="76">
        <v>88</v>
      </c>
      <c r="H35" s="87">
        <f t="shared" si="4"/>
        <v>220</v>
      </c>
      <c r="I35" s="77">
        <v>106</v>
      </c>
      <c r="J35" s="78">
        <v>114</v>
      </c>
      <c r="K35" s="70"/>
      <c r="L35" s="75" t="s">
        <v>54</v>
      </c>
      <c r="M35" s="76">
        <v>678</v>
      </c>
      <c r="N35" s="87">
        <f t="shared" si="2"/>
        <v>1519</v>
      </c>
      <c r="O35" s="77">
        <v>726</v>
      </c>
      <c r="P35" s="78">
        <v>793</v>
      </c>
    </row>
    <row r="36" spans="1:16" ht="19.5" customHeight="1">
      <c r="A36" s="75" t="s">
        <v>140</v>
      </c>
      <c r="B36" s="76">
        <v>1079</v>
      </c>
      <c r="C36" s="87">
        <f t="shared" si="0"/>
        <v>2578</v>
      </c>
      <c r="D36" s="77">
        <v>1317</v>
      </c>
      <c r="E36" s="78">
        <v>1261</v>
      </c>
      <c r="F36" s="75" t="s">
        <v>141</v>
      </c>
      <c r="G36" s="76">
        <v>713</v>
      </c>
      <c r="H36" s="87">
        <f t="shared" si="4"/>
        <v>1955</v>
      </c>
      <c r="I36" s="77">
        <v>970</v>
      </c>
      <c r="J36" s="78">
        <v>985</v>
      </c>
      <c r="K36" s="70"/>
      <c r="L36" s="75" t="s">
        <v>57</v>
      </c>
      <c r="M36" s="76">
        <v>973</v>
      </c>
      <c r="N36" s="87">
        <f t="shared" si="2"/>
        <v>2284</v>
      </c>
      <c r="O36" s="77">
        <v>1127</v>
      </c>
      <c r="P36" s="78">
        <v>1157</v>
      </c>
    </row>
    <row r="37" spans="1:21" ht="19.5" customHeight="1" thickBot="1">
      <c r="A37" s="75" t="s">
        <v>143</v>
      </c>
      <c r="B37" s="76">
        <v>299</v>
      </c>
      <c r="C37" s="87">
        <f t="shared" si="0"/>
        <v>695</v>
      </c>
      <c r="D37" s="77">
        <v>324</v>
      </c>
      <c r="E37" s="78">
        <v>371</v>
      </c>
      <c r="F37" s="88" t="s">
        <v>144</v>
      </c>
      <c r="G37" s="89">
        <v>3062</v>
      </c>
      <c r="H37" s="150">
        <f t="shared" si="4"/>
        <v>6374</v>
      </c>
      <c r="I37" s="90">
        <v>3124</v>
      </c>
      <c r="J37" s="91">
        <v>3250</v>
      </c>
      <c r="K37" s="70"/>
      <c r="L37" s="75" t="s">
        <v>60</v>
      </c>
      <c r="M37" s="76">
        <v>665</v>
      </c>
      <c r="N37" s="87">
        <f t="shared" si="2"/>
        <v>1776</v>
      </c>
      <c r="O37" s="77">
        <v>865</v>
      </c>
      <c r="P37" s="78">
        <v>911</v>
      </c>
      <c r="Q37" s="156"/>
      <c r="R37" s="155"/>
      <c r="S37" s="155"/>
      <c r="T37" s="155"/>
      <c r="U37" s="155"/>
    </row>
    <row r="38" spans="1:16" ht="19.5" customHeight="1" thickBot="1">
      <c r="A38" s="75" t="s">
        <v>146</v>
      </c>
      <c r="B38" s="76">
        <v>916</v>
      </c>
      <c r="C38" s="87">
        <f>SUM(D38:E38)</f>
        <v>2196</v>
      </c>
      <c r="D38" s="77">
        <v>1029</v>
      </c>
      <c r="E38" s="78">
        <v>1167</v>
      </c>
      <c r="F38" s="92" t="s">
        <v>147</v>
      </c>
      <c r="G38" s="93">
        <f>SUM(G18:G37)</f>
        <v>24284</v>
      </c>
      <c r="H38" s="93">
        <f>SUM(H18:H37)</f>
        <v>65538</v>
      </c>
      <c r="I38" s="93">
        <f>SUM(I18:I37)</f>
        <v>32743</v>
      </c>
      <c r="J38" s="93">
        <f>SUM(J18:J37)</f>
        <v>32795</v>
      </c>
      <c r="K38" s="70"/>
      <c r="L38" s="75" t="s">
        <v>63</v>
      </c>
      <c r="M38" s="76">
        <v>700</v>
      </c>
      <c r="N38" s="87">
        <f t="shared" si="2"/>
        <v>1886</v>
      </c>
      <c r="O38" s="77">
        <v>953</v>
      </c>
      <c r="P38" s="78">
        <v>933</v>
      </c>
    </row>
    <row r="39" spans="1:16" ht="19.5" customHeight="1">
      <c r="A39" s="75" t="s">
        <v>148</v>
      </c>
      <c r="B39" s="76">
        <v>763</v>
      </c>
      <c r="C39" s="87">
        <f t="shared" si="0"/>
        <v>1772</v>
      </c>
      <c r="D39" s="77">
        <v>827</v>
      </c>
      <c r="E39" s="78">
        <v>945</v>
      </c>
      <c r="F39" s="236"/>
      <c r="G39" s="237"/>
      <c r="H39" s="237"/>
      <c r="I39" s="237"/>
      <c r="J39" s="237"/>
      <c r="K39" s="52"/>
      <c r="L39" s="75" t="s">
        <v>66</v>
      </c>
      <c r="M39" s="76">
        <v>698</v>
      </c>
      <c r="N39" s="87">
        <f t="shared" si="2"/>
        <v>1826</v>
      </c>
      <c r="O39" s="77">
        <v>889</v>
      </c>
      <c r="P39" s="78">
        <v>937</v>
      </c>
    </row>
    <row r="40" spans="1:16" ht="19.5" customHeight="1" thickBot="1">
      <c r="A40" s="88" t="s">
        <v>149</v>
      </c>
      <c r="B40" s="89">
        <v>1237</v>
      </c>
      <c r="C40" s="150">
        <f t="shared" si="0"/>
        <v>3067</v>
      </c>
      <c r="D40" s="90">
        <v>1478</v>
      </c>
      <c r="E40" s="91">
        <v>1589</v>
      </c>
      <c r="F40" s="238"/>
      <c r="G40" s="239"/>
      <c r="H40" s="239"/>
      <c r="I40" s="239"/>
      <c r="J40" s="239"/>
      <c r="K40" s="52"/>
      <c r="L40" s="88" t="s">
        <v>69</v>
      </c>
      <c r="M40" s="89">
        <v>1115</v>
      </c>
      <c r="N40" s="160">
        <f t="shared" si="2"/>
        <v>3022</v>
      </c>
      <c r="O40" s="90">
        <v>1464</v>
      </c>
      <c r="P40" s="91">
        <v>1558</v>
      </c>
    </row>
    <row r="41" spans="1:16" ht="19.5" customHeight="1">
      <c r="A41" s="96"/>
      <c r="B41" s="97"/>
      <c r="C41" s="97"/>
      <c r="D41" s="97"/>
      <c r="E41" s="97"/>
      <c r="F41" s="46"/>
      <c r="G41" s="46"/>
      <c r="H41" s="46"/>
      <c r="I41" s="46"/>
      <c r="J41" s="46"/>
      <c r="K41" s="52"/>
      <c r="M41" s="153"/>
      <c r="N41" s="153"/>
      <c r="O41" s="153"/>
      <c r="P41" s="153"/>
    </row>
    <row r="42" spans="1:21" ht="13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Q42" s="99"/>
      <c r="R42" s="99"/>
      <c r="S42" s="99"/>
      <c r="T42" s="99"/>
      <c r="U42" s="99"/>
    </row>
    <row r="43" spans="1:20" ht="1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Q43" s="49"/>
      <c r="S43" s="98"/>
      <c r="T43" s="98"/>
    </row>
    <row r="44" spans="1:20" ht="12">
      <c r="A44" s="98"/>
      <c r="B44" s="98"/>
      <c r="C44" s="98"/>
      <c r="D44" s="98"/>
      <c r="E44" s="98"/>
      <c r="K44" s="98"/>
      <c r="Q44" s="49"/>
      <c r="S44" s="98"/>
      <c r="T44" s="98"/>
    </row>
    <row r="45" spans="5:17" ht="12">
      <c r="E45" s="49"/>
      <c r="K45" s="49"/>
      <c r="Q45" s="49"/>
    </row>
    <row r="46" spans="11:17" ht="12">
      <c r="K46" s="49"/>
      <c r="L46" s="49"/>
      <c r="P46" s="49"/>
      <c r="Q46" s="49"/>
    </row>
    <row r="47" spans="4:17" ht="12">
      <c r="D47" s="49"/>
      <c r="K47" s="49"/>
      <c r="Q47" s="49"/>
    </row>
    <row r="48" spans="4:17" ht="12">
      <c r="D48" s="49"/>
      <c r="P48" s="49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49"/>
      <c r="Q52" s="49"/>
    </row>
    <row r="53" spans="13:17" ht="12">
      <c r="M53" s="49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29:U32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102" customWidth="1"/>
    <col min="2" max="2" width="7.625" style="102" customWidth="1"/>
    <col min="3" max="3" width="8.50390625" style="102" customWidth="1"/>
    <col min="4" max="5" width="7.625" style="102" customWidth="1"/>
    <col min="6" max="8" width="6.875" style="102" customWidth="1"/>
    <col min="9" max="10" width="8.50390625" style="102" customWidth="1"/>
    <col min="11" max="16384" width="9.375" style="102" customWidth="1"/>
  </cols>
  <sheetData>
    <row r="1" spans="1:10" s="100" customFormat="1" ht="27" customHeight="1">
      <c r="A1" s="260" t="s">
        <v>152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1" ht="12.75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19.5" customHeight="1">
      <c r="A3" s="261" t="s">
        <v>153</v>
      </c>
      <c r="B3" s="263" t="s">
        <v>154</v>
      </c>
      <c r="C3" s="265" t="s">
        <v>155</v>
      </c>
      <c r="D3" s="267" t="s">
        <v>156</v>
      </c>
      <c r="E3" s="248" t="s">
        <v>157</v>
      </c>
      <c r="F3" s="250" t="s">
        <v>158</v>
      </c>
      <c r="G3" s="251"/>
      <c r="H3" s="252"/>
      <c r="I3" s="103" t="s">
        <v>159</v>
      </c>
      <c r="J3" s="104" t="s">
        <v>160</v>
      </c>
      <c r="K3" s="101"/>
    </row>
    <row r="4" spans="1:11" ht="18.75" customHeight="1" thickBot="1">
      <c r="A4" s="262"/>
      <c r="B4" s="264"/>
      <c r="C4" s="266"/>
      <c r="D4" s="268"/>
      <c r="E4" s="249"/>
      <c r="F4" s="106" t="s">
        <v>161</v>
      </c>
      <c r="G4" s="105" t="s">
        <v>32</v>
      </c>
      <c r="H4" s="107" t="s">
        <v>162</v>
      </c>
      <c r="I4" s="108" t="s">
        <v>163</v>
      </c>
      <c r="J4" s="107" t="s">
        <v>164</v>
      </c>
      <c r="K4" s="101"/>
    </row>
    <row r="5" spans="1:11" ht="21" customHeight="1">
      <c r="A5" s="109" t="s">
        <v>165</v>
      </c>
      <c r="B5" s="110">
        <v>3247</v>
      </c>
      <c r="C5" s="111">
        <v>18259</v>
      </c>
      <c r="D5" s="112">
        <v>9082</v>
      </c>
      <c r="E5" s="113">
        <v>9177</v>
      </c>
      <c r="F5" s="114" t="s">
        <v>166</v>
      </c>
      <c r="G5" s="112" t="s">
        <v>167</v>
      </c>
      <c r="H5" s="115" t="s">
        <v>168</v>
      </c>
      <c r="I5" s="116">
        <v>5.62</v>
      </c>
      <c r="J5" s="117">
        <v>645.4</v>
      </c>
      <c r="K5" s="101"/>
    </row>
    <row r="6" spans="1:11" ht="21" customHeight="1">
      <c r="A6" s="118">
        <v>9406</v>
      </c>
      <c r="B6" s="119">
        <v>3830</v>
      </c>
      <c r="C6" s="120">
        <v>20890</v>
      </c>
      <c r="D6" s="121">
        <v>10516</v>
      </c>
      <c r="E6" s="122">
        <v>10374</v>
      </c>
      <c r="F6" s="123">
        <v>583</v>
      </c>
      <c r="G6" s="121">
        <v>2631</v>
      </c>
      <c r="H6" s="124">
        <v>14.41</v>
      </c>
      <c r="I6" s="125">
        <v>5.45</v>
      </c>
      <c r="J6" s="126">
        <v>738.4</v>
      </c>
      <c r="K6" s="101"/>
    </row>
    <row r="7" spans="1:11" ht="21" customHeight="1">
      <c r="A7" s="127" t="s">
        <v>169</v>
      </c>
      <c r="B7" s="119">
        <v>4160</v>
      </c>
      <c r="C7" s="120">
        <v>22702</v>
      </c>
      <c r="D7" s="121">
        <v>11280</v>
      </c>
      <c r="E7" s="122">
        <v>11422</v>
      </c>
      <c r="F7" s="123">
        <v>330</v>
      </c>
      <c r="G7" s="121">
        <v>1812</v>
      </c>
      <c r="H7" s="124">
        <v>8.67</v>
      </c>
      <c r="I7" s="125">
        <v>5.46</v>
      </c>
      <c r="J7" s="126">
        <v>802.5</v>
      </c>
      <c r="K7" s="101"/>
    </row>
    <row r="8" spans="1:11" ht="21" customHeight="1">
      <c r="A8" s="127" t="s">
        <v>170</v>
      </c>
      <c r="B8" s="119">
        <v>4729</v>
      </c>
      <c r="C8" s="120">
        <v>25078</v>
      </c>
      <c r="D8" s="121">
        <v>12419</v>
      </c>
      <c r="E8" s="122">
        <v>12659</v>
      </c>
      <c r="F8" s="123">
        <v>569</v>
      </c>
      <c r="G8" s="121">
        <v>2376</v>
      </c>
      <c r="H8" s="124">
        <v>10.47</v>
      </c>
      <c r="I8" s="125">
        <v>5.3</v>
      </c>
      <c r="J8" s="126">
        <v>886.5</v>
      </c>
      <c r="K8" s="101"/>
    </row>
    <row r="9" spans="1:11" ht="21" customHeight="1">
      <c r="A9" s="127" t="s">
        <v>171</v>
      </c>
      <c r="B9" s="119">
        <v>5646</v>
      </c>
      <c r="C9" s="120">
        <v>29567</v>
      </c>
      <c r="D9" s="121">
        <v>14900</v>
      </c>
      <c r="E9" s="122">
        <v>14667</v>
      </c>
      <c r="F9" s="123">
        <v>917</v>
      </c>
      <c r="G9" s="121">
        <v>4489</v>
      </c>
      <c r="H9" s="124">
        <v>17.9</v>
      </c>
      <c r="I9" s="125">
        <v>5.24</v>
      </c>
      <c r="J9" s="126">
        <v>1045.1</v>
      </c>
      <c r="K9" s="101"/>
    </row>
    <row r="10" spans="1:11" ht="21" customHeight="1">
      <c r="A10" s="118" t="s">
        <v>172</v>
      </c>
      <c r="B10" s="119">
        <v>9055</v>
      </c>
      <c r="C10" s="120">
        <v>43315</v>
      </c>
      <c r="D10" s="121">
        <v>21286</v>
      </c>
      <c r="E10" s="122">
        <v>22029</v>
      </c>
      <c r="F10" s="123">
        <v>3409</v>
      </c>
      <c r="G10" s="121">
        <v>13748</v>
      </c>
      <c r="H10" s="124">
        <v>46.5</v>
      </c>
      <c r="I10" s="125">
        <v>4.78</v>
      </c>
      <c r="J10" s="126">
        <v>1408.5</v>
      </c>
      <c r="K10" s="101"/>
    </row>
    <row r="11" spans="1:11" ht="21" customHeight="1">
      <c r="A11" s="127" t="s">
        <v>173</v>
      </c>
      <c r="B11" s="119">
        <v>9717</v>
      </c>
      <c r="C11" s="120">
        <v>47013</v>
      </c>
      <c r="D11" s="121">
        <v>23142</v>
      </c>
      <c r="E11" s="122">
        <v>23871</v>
      </c>
      <c r="F11" s="123">
        <v>662</v>
      </c>
      <c r="G11" s="121">
        <v>3698</v>
      </c>
      <c r="H11" s="124">
        <v>8.54</v>
      </c>
      <c r="I11" s="125">
        <v>4.84</v>
      </c>
      <c r="J11" s="126">
        <v>1661.8</v>
      </c>
      <c r="K11" s="101"/>
    </row>
    <row r="12" spans="1:11" ht="21" customHeight="1">
      <c r="A12" s="127" t="s">
        <v>174</v>
      </c>
      <c r="B12" s="119">
        <v>11850</v>
      </c>
      <c r="C12" s="120">
        <v>56895</v>
      </c>
      <c r="D12" s="121">
        <v>28083</v>
      </c>
      <c r="E12" s="122">
        <v>28812</v>
      </c>
      <c r="F12" s="123">
        <v>2133</v>
      </c>
      <c r="G12" s="121">
        <v>9882</v>
      </c>
      <c r="H12" s="124">
        <v>21.02</v>
      </c>
      <c r="I12" s="125">
        <v>4.8</v>
      </c>
      <c r="J12" s="126">
        <v>1591</v>
      </c>
      <c r="K12" s="101"/>
    </row>
    <row r="13" spans="1:11" ht="21" customHeight="1">
      <c r="A13" s="127" t="s">
        <v>175</v>
      </c>
      <c r="B13" s="119">
        <v>15354</v>
      </c>
      <c r="C13" s="120">
        <v>68054</v>
      </c>
      <c r="D13" s="121">
        <v>33621</v>
      </c>
      <c r="E13" s="122">
        <v>34433</v>
      </c>
      <c r="F13" s="123">
        <v>3504</v>
      </c>
      <c r="G13" s="121">
        <v>11159</v>
      </c>
      <c r="H13" s="124">
        <v>19.61</v>
      </c>
      <c r="I13" s="125">
        <v>4.43</v>
      </c>
      <c r="J13" s="126">
        <v>1903.1</v>
      </c>
      <c r="K13" s="101"/>
    </row>
    <row r="14" spans="1:13" ht="21" customHeight="1">
      <c r="A14" s="127" t="s">
        <v>176</v>
      </c>
      <c r="B14" s="119">
        <v>25510</v>
      </c>
      <c r="C14" s="120">
        <v>100081</v>
      </c>
      <c r="D14" s="121">
        <v>50266</v>
      </c>
      <c r="E14" s="122">
        <v>49815</v>
      </c>
      <c r="F14" s="123">
        <v>10156</v>
      </c>
      <c r="G14" s="121">
        <v>32027</v>
      </c>
      <c r="H14" s="124">
        <v>47.06</v>
      </c>
      <c r="I14" s="125">
        <v>3.92</v>
      </c>
      <c r="J14" s="126">
        <v>2798.7</v>
      </c>
      <c r="K14" s="101"/>
      <c r="L14" s="128"/>
      <c r="M14" s="128"/>
    </row>
    <row r="15" spans="1:11" ht="21" customHeight="1">
      <c r="A15" s="127" t="s">
        <v>177</v>
      </c>
      <c r="B15" s="119">
        <v>35467</v>
      </c>
      <c r="C15" s="120">
        <v>129621</v>
      </c>
      <c r="D15" s="121">
        <v>64934</v>
      </c>
      <c r="E15" s="122">
        <v>64687</v>
      </c>
      <c r="F15" s="123">
        <v>9957</v>
      </c>
      <c r="G15" s="121">
        <v>29540</v>
      </c>
      <c r="H15" s="124">
        <v>29.52</v>
      </c>
      <c r="I15" s="125">
        <v>3.65</v>
      </c>
      <c r="J15" s="126">
        <v>3624.7</v>
      </c>
      <c r="K15" s="101"/>
    </row>
    <row r="16" spans="1:10" ht="21" customHeight="1">
      <c r="A16" s="127" t="s">
        <v>178</v>
      </c>
      <c r="B16" s="119">
        <v>43520</v>
      </c>
      <c r="C16" s="120">
        <v>152023</v>
      </c>
      <c r="D16" s="121">
        <v>75954</v>
      </c>
      <c r="E16" s="122">
        <v>76069</v>
      </c>
      <c r="F16" s="123">
        <v>8053</v>
      </c>
      <c r="G16" s="121">
        <v>22402</v>
      </c>
      <c r="H16" s="124">
        <v>17.28</v>
      </c>
      <c r="I16" s="125">
        <v>3.49</v>
      </c>
      <c r="J16" s="126">
        <v>4251.2</v>
      </c>
    </row>
    <row r="17" spans="1:10" ht="21" customHeight="1">
      <c r="A17" s="127" t="s">
        <v>179</v>
      </c>
      <c r="B17" s="119">
        <v>51715</v>
      </c>
      <c r="C17" s="120">
        <v>171016</v>
      </c>
      <c r="D17" s="121">
        <v>85621</v>
      </c>
      <c r="E17" s="122">
        <v>85395</v>
      </c>
      <c r="F17" s="123">
        <v>8195</v>
      </c>
      <c r="G17" s="121">
        <v>18993</v>
      </c>
      <c r="H17" s="124">
        <v>12.49</v>
      </c>
      <c r="I17" s="125">
        <v>3.31</v>
      </c>
      <c r="J17" s="126">
        <v>4782.3</v>
      </c>
    </row>
    <row r="18" spans="1:10" ht="21" customHeight="1">
      <c r="A18" s="127" t="s">
        <v>180</v>
      </c>
      <c r="B18" s="119">
        <v>57377</v>
      </c>
      <c r="C18" s="120">
        <v>185030</v>
      </c>
      <c r="D18" s="121">
        <v>92444</v>
      </c>
      <c r="E18" s="122">
        <v>92586</v>
      </c>
      <c r="F18" s="123">
        <v>5662</v>
      </c>
      <c r="G18" s="121">
        <v>14014</v>
      </c>
      <c r="H18" s="124">
        <v>8.19</v>
      </c>
      <c r="I18" s="125">
        <v>3.22</v>
      </c>
      <c r="J18" s="126">
        <v>5174.2</v>
      </c>
    </row>
    <row r="19" spans="1:10" ht="21" customHeight="1">
      <c r="A19" s="127" t="s">
        <v>181</v>
      </c>
      <c r="B19" s="119">
        <v>66729</v>
      </c>
      <c r="C19" s="120">
        <v>201675</v>
      </c>
      <c r="D19" s="121">
        <v>100820</v>
      </c>
      <c r="E19" s="122">
        <v>100855</v>
      </c>
      <c r="F19" s="123">
        <v>9352</v>
      </c>
      <c r="G19" s="121">
        <v>16645</v>
      </c>
      <c r="H19" s="124">
        <v>9</v>
      </c>
      <c r="I19" s="125">
        <v>3.02</v>
      </c>
      <c r="J19" s="126">
        <v>5647.6</v>
      </c>
    </row>
    <row r="20" spans="1:10" ht="21" customHeight="1">
      <c r="A20" s="129" t="s">
        <v>182</v>
      </c>
      <c r="B20" s="119">
        <v>74032</v>
      </c>
      <c r="C20" s="120">
        <v>212874</v>
      </c>
      <c r="D20" s="121">
        <v>106035</v>
      </c>
      <c r="E20" s="122">
        <v>106839</v>
      </c>
      <c r="F20" s="123">
        <v>7303</v>
      </c>
      <c r="G20" s="121">
        <v>11199</v>
      </c>
      <c r="H20" s="124">
        <v>5.55</v>
      </c>
      <c r="I20" s="125">
        <v>2.88</v>
      </c>
      <c r="J20" s="126">
        <v>5961.2</v>
      </c>
    </row>
    <row r="21" spans="1:10" ht="21" customHeight="1" thickBot="1">
      <c r="A21" s="167" t="s">
        <v>183</v>
      </c>
      <c r="B21" s="168">
        <v>80959</v>
      </c>
      <c r="C21" s="169">
        <v>220809</v>
      </c>
      <c r="D21" s="170">
        <v>109494</v>
      </c>
      <c r="E21" s="171">
        <v>111315</v>
      </c>
      <c r="F21" s="172">
        <v>6927</v>
      </c>
      <c r="G21" s="170">
        <v>7935</v>
      </c>
      <c r="H21" s="173">
        <v>3.73</v>
      </c>
      <c r="I21" s="174">
        <v>2.73</v>
      </c>
      <c r="J21" s="175">
        <v>6183.4</v>
      </c>
    </row>
    <row r="22" spans="1:10" ht="21" customHeight="1" thickBot="1">
      <c r="A22" s="180">
        <v>37500</v>
      </c>
      <c r="B22" s="181">
        <v>84005</v>
      </c>
      <c r="C22" s="182">
        <v>224247</v>
      </c>
      <c r="D22" s="183">
        <v>110905</v>
      </c>
      <c r="E22" s="184">
        <v>113342</v>
      </c>
      <c r="F22" s="185">
        <v>71</v>
      </c>
      <c r="G22" s="186">
        <v>167</v>
      </c>
      <c r="H22" s="187">
        <v>0.07</v>
      </c>
      <c r="I22" s="188">
        <v>2.67</v>
      </c>
      <c r="J22" s="189">
        <v>6279.7</v>
      </c>
    </row>
    <row r="23" spans="1:11" ht="21" customHeight="1" thickBot="1">
      <c r="A23" s="161">
        <v>37530</v>
      </c>
      <c r="B23" s="176">
        <v>84161</v>
      </c>
      <c r="C23" s="177">
        <v>224469</v>
      </c>
      <c r="D23" s="178">
        <v>111016</v>
      </c>
      <c r="E23" s="179">
        <v>113453</v>
      </c>
      <c r="F23" s="162">
        <v>156</v>
      </c>
      <c r="G23" s="163">
        <v>222</v>
      </c>
      <c r="H23" s="164">
        <v>0.1</v>
      </c>
      <c r="I23" s="165">
        <v>2.67</v>
      </c>
      <c r="J23" s="166">
        <v>6285.9</v>
      </c>
      <c r="K23" s="101"/>
    </row>
    <row r="24" spans="1:11" ht="21" customHeight="1" thickBot="1">
      <c r="A24" s="130" t="s">
        <v>184</v>
      </c>
      <c r="B24" s="131">
        <v>1747</v>
      </c>
      <c r="C24" s="132">
        <v>2010</v>
      </c>
      <c r="D24" s="133">
        <v>932</v>
      </c>
      <c r="E24" s="134">
        <v>1078</v>
      </c>
      <c r="F24" s="135"/>
      <c r="G24" s="136"/>
      <c r="H24" s="137"/>
      <c r="I24" s="137"/>
      <c r="J24" s="138"/>
      <c r="K24" s="101"/>
    </row>
    <row r="25" spans="1:11" ht="21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11" ht="21" customHeight="1">
      <c r="A26" s="139"/>
      <c r="B26" s="139"/>
      <c r="C26" s="139"/>
      <c r="D26" s="139"/>
      <c r="E26" s="139"/>
      <c r="F26" s="140"/>
      <c r="G26" s="140"/>
      <c r="H26" s="141"/>
      <c r="I26" s="141"/>
      <c r="J26" s="142"/>
      <c r="K26" s="101"/>
    </row>
    <row r="27" spans="1:11" ht="24" customHeight="1">
      <c r="A27" s="101"/>
      <c r="B27" s="139"/>
      <c r="C27" s="139"/>
      <c r="D27" s="139"/>
      <c r="E27" s="139"/>
      <c r="F27" s="139"/>
      <c r="G27" s="139"/>
      <c r="H27" s="139"/>
      <c r="I27" s="139"/>
      <c r="J27" s="139"/>
      <c r="K27" s="101"/>
    </row>
    <row r="28" spans="1:10" s="146" customFormat="1" ht="24" customHeight="1">
      <c r="A28" s="143" t="s">
        <v>191</v>
      </c>
      <c r="B28" s="144"/>
      <c r="C28" s="144"/>
      <c r="D28" s="144"/>
      <c r="E28" s="144"/>
      <c r="F28" s="144"/>
      <c r="G28" s="144"/>
      <c r="H28" s="144"/>
      <c r="I28" s="144"/>
      <c r="J28" s="145"/>
    </row>
    <row r="29" spans="1:10" s="146" customFormat="1" ht="24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41.25" customHeight="1" thickBot="1">
      <c r="A30" s="253" t="s">
        <v>192</v>
      </c>
      <c r="B30" s="253"/>
      <c r="C30" s="253"/>
      <c r="D30" s="253"/>
      <c r="E30" s="253"/>
      <c r="F30" s="253"/>
      <c r="G30" s="253"/>
      <c r="H30" s="253"/>
      <c r="I30" s="253"/>
      <c r="J30" s="253"/>
    </row>
    <row r="31" spans="1:13" ht="24" customHeight="1">
      <c r="A31" s="139"/>
      <c r="B31" s="139"/>
      <c r="C31" s="139"/>
      <c r="D31" s="139"/>
      <c r="E31" s="139"/>
      <c r="F31" s="254" t="s">
        <v>185</v>
      </c>
      <c r="G31" s="256" t="s">
        <v>186</v>
      </c>
      <c r="H31" s="256"/>
      <c r="I31" s="256"/>
      <c r="J31" s="256"/>
      <c r="K31" s="101"/>
      <c r="M31" s="101"/>
    </row>
    <row r="32" spans="1:11" ht="24" customHeight="1" thickBot="1">
      <c r="A32" s="139"/>
      <c r="B32" s="139"/>
      <c r="C32" s="139"/>
      <c r="D32" s="139"/>
      <c r="E32" s="139"/>
      <c r="F32" s="255"/>
      <c r="G32" s="257" t="s">
        <v>187</v>
      </c>
      <c r="H32" s="258"/>
      <c r="I32" s="258"/>
      <c r="J32" s="258"/>
      <c r="K32" s="101"/>
    </row>
    <row r="33" spans="1:11" ht="24" customHeight="1">
      <c r="A33" s="139"/>
      <c r="B33" s="139"/>
      <c r="C33" s="139"/>
      <c r="D33" s="139"/>
      <c r="E33" s="139"/>
      <c r="F33" s="259" t="s">
        <v>188</v>
      </c>
      <c r="G33" s="259"/>
      <c r="H33" s="259"/>
      <c r="I33" s="259"/>
      <c r="J33" s="259"/>
      <c r="K33" s="101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48"/>
    </row>
    <row r="42" ht="24" customHeight="1">
      <c r="E42" s="148"/>
    </row>
    <row r="43" ht="24" customHeight="1">
      <c r="E43" s="148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F33:J33"/>
    <mergeCell ref="A1:J1"/>
    <mergeCell ref="A3:A4"/>
    <mergeCell ref="B3:B4"/>
    <mergeCell ref="C3:C4"/>
    <mergeCell ref="D3:D4"/>
    <mergeCell ref="E3:E4"/>
    <mergeCell ref="F3:H3"/>
    <mergeCell ref="A30:J30"/>
    <mergeCell ref="F31:F32"/>
    <mergeCell ref="G31:J31"/>
    <mergeCell ref="G32:J32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2014-09-26T06:49:50Z</cp:lastPrinted>
  <dcterms:created xsi:type="dcterms:W3CDTF">2014-08-06T06:14:46Z</dcterms:created>
  <dcterms:modified xsi:type="dcterms:W3CDTF">2016-03-01T10:21:30Z</dcterms:modified>
  <cp:category/>
  <cp:version/>
  <cp:contentType/>
  <cp:contentStatus/>
</cp:coreProperties>
</file>